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2180"/>
  </bookViews>
  <sheets>
    <sheet name="F05 LDF  31122019 (3)" sheetId="1" r:id="rId1"/>
  </sheets>
  <definedNames>
    <definedName name="_xlnm.Print_Area" localSheetId="0">'F05 LDF  31122019 (3)'!$B$2:$J$80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64" i="1"/>
  <c r="H61" i="1"/>
  <c r="H62" i="1"/>
  <c r="G41" i="1"/>
  <c r="G40" i="1" s="1"/>
  <c r="G39" i="1" s="1"/>
  <c r="G38" i="1" s="1"/>
  <c r="G37" i="1" s="1"/>
  <c r="F37" i="1"/>
  <c r="G36" i="1"/>
  <c r="G35" i="1"/>
  <c r="G34" i="1"/>
  <c r="G33" i="1"/>
  <c r="G32" i="1"/>
  <c r="F31" i="1"/>
  <c r="F30" i="1" s="1"/>
  <c r="G29" i="1"/>
  <c r="G28" i="1"/>
  <c r="G10" i="1"/>
  <c r="G11" i="1"/>
  <c r="G12" i="1"/>
  <c r="G13" i="1"/>
  <c r="G14" i="1"/>
  <c r="G15" i="1"/>
  <c r="G16" i="1"/>
  <c r="G31" i="1" l="1"/>
  <c r="G30" i="1" s="1"/>
  <c r="J78" i="1"/>
  <c r="F71" i="1"/>
  <c r="I71" i="1"/>
  <c r="E71" i="1"/>
  <c r="J64" i="1"/>
  <c r="J40" i="1"/>
  <c r="J41" i="1"/>
  <c r="J66" i="1"/>
  <c r="J67" i="1"/>
  <c r="J10" i="1" l="1"/>
  <c r="J11" i="1"/>
  <c r="J12" i="1"/>
  <c r="J13" i="1"/>
  <c r="J14" i="1"/>
  <c r="J15" i="1"/>
  <c r="J16" i="1"/>
  <c r="E17" i="1"/>
  <c r="F17" i="1"/>
  <c r="I17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J28" i="1"/>
  <c r="J29" i="1"/>
  <c r="E30" i="1"/>
  <c r="I30" i="1"/>
  <c r="H31" i="1"/>
  <c r="J31" i="1"/>
  <c r="H32" i="1"/>
  <c r="J32" i="1"/>
  <c r="H33" i="1"/>
  <c r="J33" i="1"/>
  <c r="H34" i="1"/>
  <c r="J34" i="1"/>
  <c r="H35" i="1"/>
  <c r="J35" i="1"/>
  <c r="J36" i="1"/>
  <c r="E37" i="1"/>
  <c r="H37" i="1"/>
  <c r="I37" i="1"/>
  <c r="J38" i="1"/>
  <c r="E39" i="1"/>
  <c r="F39" i="1"/>
  <c r="H39" i="1"/>
  <c r="I39" i="1"/>
  <c r="J39" i="1"/>
  <c r="E49" i="1"/>
  <c r="F49" i="1"/>
  <c r="I49" i="1"/>
  <c r="J49" i="1" s="1"/>
  <c r="G50" i="1"/>
  <c r="H50" i="1"/>
  <c r="J50" i="1"/>
  <c r="G51" i="1"/>
  <c r="H51" i="1"/>
  <c r="J51" i="1"/>
  <c r="G52" i="1"/>
  <c r="H52" i="1"/>
  <c r="J52" i="1"/>
  <c r="G53" i="1"/>
  <c r="H53" i="1"/>
  <c r="J53" i="1"/>
  <c r="G54" i="1"/>
  <c r="H54" i="1"/>
  <c r="J54" i="1"/>
  <c r="G55" i="1"/>
  <c r="H55" i="1"/>
  <c r="J55" i="1"/>
  <c r="G56" i="1"/>
  <c r="H56" i="1"/>
  <c r="J56" i="1"/>
  <c r="G57" i="1"/>
  <c r="H57" i="1"/>
  <c r="J57" i="1"/>
  <c r="F58" i="1"/>
  <c r="H58" i="1"/>
  <c r="J58" i="1"/>
  <c r="G59" i="1"/>
  <c r="H59" i="1"/>
  <c r="J59" i="1"/>
  <c r="G60" i="1"/>
  <c r="H60" i="1"/>
  <c r="J60" i="1"/>
  <c r="G61" i="1"/>
  <c r="J61" i="1"/>
  <c r="G62" i="1"/>
  <c r="J62" i="1"/>
  <c r="E63" i="1"/>
  <c r="G63" i="1" s="1"/>
  <c r="I63" i="1"/>
  <c r="H63" i="1" s="1"/>
  <c r="G65" i="1"/>
  <c r="H65" i="1"/>
  <c r="J65" i="1"/>
  <c r="G72" i="1"/>
  <c r="G71" i="1" s="1"/>
  <c r="H72" i="1"/>
  <c r="H71" i="1" s="1"/>
  <c r="J72" i="1"/>
  <c r="J71" i="1" s="1"/>
  <c r="G77" i="1"/>
  <c r="G79" i="1" s="1"/>
  <c r="H77" i="1"/>
  <c r="J77" i="1"/>
  <c r="E79" i="1"/>
  <c r="F79" i="1"/>
  <c r="I79" i="1"/>
  <c r="H79" i="1" l="1"/>
  <c r="J79" i="1"/>
  <c r="J37" i="1"/>
  <c r="H49" i="1"/>
  <c r="H30" i="1"/>
  <c r="F69" i="1"/>
  <c r="G49" i="1"/>
  <c r="G69" i="1" s="1"/>
  <c r="I43" i="1"/>
  <c r="I69" i="1"/>
  <c r="E69" i="1"/>
  <c r="J63" i="1"/>
  <c r="J69" i="1"/>
  <c r="H17" i="1"/>
  <c r="H43" i="1" s="1"/>
  <c r="J30" i="1"/>
  <c r="E43" i="1"/>
  <c r="E74" i="1" s="1"/>
  <c r="F43" i="1"/>
  <c r="G58" i="1"/>
  <c r="G17" i="1"/>
  <c r="J17" i="1"/>
  <c r="J43" i="1" s="1"/>
  <c r="H69" i="1"/>
  <c r="J74" i="1" l="1"/>
  <c r="F74" i="1"/>
  <c r="I74" i="1"/>
  <c r="G43" i="1"/>
  <c r="G74" i="1" s="1"/>
  <c r="H74" i="1"/>
</calcChain>
</file>

<file path=xl/sharedStrings.xml><?xml version="1.0" encoding="utf-8"?>
<sst xmlns="http://schemas.openxmlformats.org/spreadsheetml/2006/main" count="100" uniqueCount="78">
  <si>
    <t xml:space="preserve">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</si>
  <si>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</si>
  <si>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</si>
  <si>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</si>
  <si>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</si>
  <si>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</si>
  <si>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</si>
  <si>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</si>
  <si>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</si>
  <si>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</si>
  <si>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</si>
  <si>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</si>
  <si>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</si>
  <si>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</si>
  <si>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</si>
  <si>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</si>
  <si>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</si>
  <si>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</si>
  <si>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</si>
  <si>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</si>
  <si>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</si>
  <si>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</si>
  <si>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</si>
  <si>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</si>
  <si>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</si>
  <si>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</si>
  <si>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</si>
  <si>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</si>
  <si>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</si>
  <si>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</si>
  <si>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</si>
  <si>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</si>
  <si>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</si>
  <si>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</si>
  <si>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</si>
  <si>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</si>
  <si>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</si>
  <si>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</si>
  <si>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</si>
  <si>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</si>
  <si>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</si>
  <si>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</si>
  <si>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</si>
  <si>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</si>
  <si>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</si>
  <si>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</si>
  <si>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</si>
  <si>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</si>
  <si>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</si>
  <si>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</si>
  <si>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</si>
  <si>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</si>
  <si>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</si>
  <si>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</si>
  <si>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</si>
  <si>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</si>
  <si>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</si>
  <si>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</si>
  <si>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</si>
  <si>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</si>
  <si>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</si>
  <si>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</si>
  <si>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</si>
  <si>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</si>
  <si>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</si>
  <si>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</si>
  <si>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</si>
  <si>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</si>
  <si>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Modificado</t>
  </si>
  <si>
    <t>Ampliaciones/ (Reducciones)</t>
  </si>
  <si>
    <t>Estimado (d)</t>
  </si>
  <si>
    <t>Concepto</t>
  </si>
  <si>
    <t>Diferencia (e)</t>
  </si>
  <si>
    <t>Ingreso</t>
  </si>
  <si>
    <t>Estado Analítico de Ingresos Detallado - LDF</t>
  </si>
  <si>
    <t>ESTADO DE MICHOACAN DE OCAMPO</t>
  </si>
  <si>
    <t>Del 1 de Enero al 31 de Diciembre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</si>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</sst>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.000000000"/>
    <numFmt numFmtId="166" formatCode="#,##0.0"/>
    <numFmt numFmtId="167" formatCode="#,##0_ ;\-#,##0\ 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4" fontId="0" fillId="0" borderId="0" xfId="0" applyNumberFormat="1"/>
    <xf numFmtId="43" fontId="0" fillId="0" borderId="0" xfId="0" applyNumberFormat="1"/>
    <xf numFmtId="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43" fontId="2" fillId="0" borderId="0" xfId="1" applyNumberFormat="1" applyFont="1"/>
    <xf numFmtId="43" fontId="1" fillId="0" borderId="0" xfId="1" applyFont="1"/>
    <xf numFmtId="4" fontId="2" fillId="0" borderId="0" xfId="1" applyNumberFormat="1" applyFont="1"/>
    <xf numFmtId="164" fontId="0" fillId="0" borderId="0" xfId="0" applyNumberFormat="1"/>
    <xf numFmtId="43" fontId="3" fillId="0" borderId="0" xfId="1" applyFont="1"/>
    <xf numFmtId="10" fontId="1" fillId="0" borderId="0" xfId="2" applyNumberFormat="1" applyFont="1"/>
    <xf numFmtId="164" fontId="4" fillId="0" borderId="1" xfId="1" applyNumberFormat="1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justify" vertical="center"/>
    </xf>
    <xf numFmtId="0" fontId="3" fillId="0" borderId="0" xfId="0" applyFont="1"/>
    <xf numFmtId="164" fontId="8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64" fontId="6" fillId="0" borderId="8" xfId="1" applyNumberFormat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43" fontId="4" fillId="0" borderId="5" xfId="1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4" fillId="2" borderId="5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vertical="center"/>
    </xf>
    <xf numFmtId="164" fontId="6" fillId="0" borderId="10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7" fillId="0" borderId="10" xfId="1" applyNumberFormat="1" applyFont="1" applyBorder="1" applyAlignment="1">
      <alignment vertical="center" wrapText="1"/>
    </xf>
    <xf numFmtId="164" fontId="4" fillId="3" borderId="5" xfId="1" applyNumberFormat="1" applyFont="1" applyFill="1" applyBorder="1" applyAlignment="1">
      <alignment horizontal="center" vertical="center"/>
    </xf>
    <xf numFmtId="164" fontId="6" fillId="0" borderId="8" xfId="1" applyNumberFormat="1" applyFont="1" applyBorder="1" applyAlignment="1">
      <alignment vertical="center"/>
    </xf>
    <xf numFmtId="164" fontId="6" fillId="0" borderId="9" xfId="1" applyNumberFormat="1" applyFont="1" applyBorder="1" applyAlignment="1">
      <alignment vertical="center"/>
    </xf>
    <xf numFmtId="43" fontId="4" fillId="0" borderId="5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4" fontId="3" fillId="0" borderId="0" xfId="0" applyNumberFormat="1" applyFont="1"/>
    <xf numFmtId="43" fontId="0" fillId="0" borderId="0" xfId="1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4" fillId="0" borderId="5" xfId="1" applyNumberFormat="1" applyFont="1" applyBorder="1" applyAlignment="1">
      <alignment horizontal="right" vertical="center"/>
    </xf>
    <xf numFmtId="167" fontId="4" fillId="0" borderId="19" xfId="1" applyNumberFormat="1" applyFont="1" applyBorder="1" applyAlignment="1">
      <alignment horizontal="right" vertical="center"/>
    </xf>
    <xf numFmtId="167" fontId="6" fillId="0" borderId="5" xfId="1" applyNumberFormat="1" applyFont="1" applyBorder="1" applyAlignment="1">
      <alignment horizontal="right" vertical="center"/>
    </xf>
    <xf numFmtId="168" fontId="3" fillId="0" borderId="8" xfId="1" applyNumberFormat="1" applyFont="1" applyFill="1" applyBorder="1" applyAlignment="1">
      <alignment vertical="center"/>
    </xf>
    <xf numFmtId="168" fontId="10" fillId="0" borderId="8" xfId="1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" width="1.5703125" customWidth="1"/>
    <col min="2" max="2" width="2.5703125" customWidth="1"/>
    <col min="3" max="3" width="2.28515625" customWidth="1"/>
    <col min="4" max="4" width="56.140625" customWidth="1"/>
    <col min="5" max="5" width="16.42578125" customWidth="1"/>
    <col min="6" max="6" width="15.42578125" customWidth="1"/>
    <col min="7" max="7" width="16.85546875" customWidth="1"/>
    <col min="8" max="9" width="15.140625" customWidth="1"/>
    <col min="10" max="10" width="15.7109375" customWidth="1"/>
    <col min="11" max="11" width="15.28515625" bestFit="1" customWidth="1"/>
    <col min="12" max="12" width="20.42578125" bestFit="1" customWidth="1"/>
  </cols>
  <sheetData>
    <row r="1" spans="2:12" ht="15.75" thickBot="1" x14ac:dyDescent="0.3">
      <c r="B1" s="48"/>
      <c r="C1" s="47"/>
    </row>
    <row r="2" spans="2:12" x14ac:dyDescent="0.25">
      <c r="B2" s="59" t="s">
        <v>75</v>
      </c>
      <c r="C2" s="60"/>
      <c r="D2" s="60"/>
      <c r="E2" s="60"/>
      <c r="F2" s="60"/>
      <c r="G2" s="60"/>
      <c r="H2" s="60"/>
      <c r="I2" s="60"/>
      <c r="J2" s="61"/>
    </row>
    <row r="3" spans="2:12" ht="14.25" customHeight="1" x14ac:dyDescent="0.25">
      <c r="B3" s="62" t="s">
        <v>74</v>
      </c>
      <c r="C3" s="63"/>
      <c r="D3" s="63"/>
      <c r="E3" s="63"/>
      <c r="F3" s="63"/>
      <c r="G3" s="63"/>
      <c r="H3" s="63"/>
      <c r="I3" s="63"/>
      <c r="J3" s="64"/>
    </row>
    <row r="4" spans="2:12" x14ac:dyDescent="0.25">
      <c r="B4" s="62" t="s">
        <v>76</v>
      </c>
      <c r="C4" s="63"/>
      <c r="D4" s="63"/>
      <c r="E4" s="63"/>
      <c r="F4" s="63"/>
      <c r="G4" s="63"/>
      <c r="H4" s="63"/>
      <c r="I4" s="63"/>
      <c r="J4" s="64"/>
    </row>
    <row r="5" spans="2:12" ht="12.75" customHeight="1" thickBot="1" x14ac:dyDescent="0.3">
      <c r="B5" s="65" t="s">
        <v>77</v>
      </c>
      <c r="C5" s="66"/>
      <c r="D5" s="66"/>
      <c r="E5" s="66"/>
      <c r="F5" s="66"/>
      <c r="G5" s="66"/>
      <c r="H5" s="66"/>
      <c r="I5" s="66"/>
      <c r="J5" s="67"/>
    </row>
    <row r="6" spans="2:12" ht="15.75" thickBot="1" x14ac:dyDescent="0.3">
      <c r="B6" s="68"/>
      <c r="C6" s="69"/>
      <c r="D6" s="70"/>
      <c r="E6" s="71" t="s">
        <v>73</v>
      </c>
      <c r="F6" s="72"/>
      <c r="G6" s="72"/>
      <c r="H6" s="72"/>
      <c r="I6" s="73"/>
      <c r="J6" s="74" t="s">
        <v>72</v>
      </c>
    </row>
    <row r="7" spans="2:12" x14ac:dyDescent="0.25">
      <c r="B7" s="77" t="s">
        <v>71</v>
      </c>
      <c r="C7" s="78"/>
      <c r="D7" s="79"/>
      <c r="E7" s="74" t="s">
        <v>70</v>
      </c>
      <c r="F7" s="80" t="s">
        <v>69</v>
      </c>
      <c r="G7" s="74" t="s">
        <v>68</v>
      </c>
      <c r="H7" s="74" t="s">
        <v>67</v>
      </c>
      <c r="I7" s="74" t="s">
        <v>66</v>
      </c>
      <c r="J7" s="75"/>
    </row>
    <row r="8" spans="2:12" ht="15.75" thickBot="1" x14ac:dyDescent="0.3">
      <c r="B8" s="65" t="s">
        <v>65</v>
      </c>
      <c r="C8" s="66"/>
      <c r="D8" s="67"/>
      <c r="E8" s="76"/>
      <c r="F8" s="81"/>
      <c r="G8" s="76"/>
      <c r="H8" s="76"/>
      <c r="I8" s="76"/>
      <c r="J8" s="76"/>
    </row>
    <row r="9" spans="2:12" x14ac:dyDescent="0.25">
      <c r="B9" s="82" t="s">
        <v>64</v>
      </c>
      <c r="C9" s="83"/>
      <c r="D9" s="84"/>
      <c r="E9" s="17"/>
      <c r="F9" s="45"/>
      <c r="G9" s="46"/>
      <c r="H9" s="45"/>
      <c r="I9" s="44" t="s">
        <v>0</v>
      </c>
      <c r="J9" s="18"/>
    </row>
    <row r="10" spans="2:12" x14ac:dyDescent="0.25">
      <c r="B10" s="15"/>
      <c r="C10" s="85" t="s">
        <v>63</v>
      </c>
      <c r="D10" s="86"/>
      <c r="E10" s="16">
        <v>1813286944</v>
      </c>
      <c r="F10" s="16">
        <v>122107079</v>
      </c>
      <c r="G10" s="16">
        <f t="shared" ref="G10:G16" si="0">SUM(E10:F10)</f>
        <v>1935394023</v>
      </c>
      <c r="H10" s="16">
        <v>1935394023</v>
      </c>
      <c r="I10" s="16">
        <v>1935394023</v>
      </c>
      <c r="J10" s="14">
        <f t="shared" ref="J10:J17" si="1">+I10-E10</f>
        <v>122107079</v>
      </c>
      <c r="K10" s="1" t="s">
        <v>0</v>
      </c>
      <c r="L10" s="51" t="s">
        <v>0</v>
      </c>
    </row>
    <row r="11" spans="2:12" x14ac:dyDescent="0.25">
      <c r="B11" s="15"/>
      <c r="C11" s="85" t="s">
        <v>62</v>
      </c>
      <c r="D11" s="86"/>
      <c r="E11" s="54">
        <v>0</v>
      </c>
      <c r="F11" s="54">
        <v>0</v>
      </c>
      <c r="G11" s="54">
        <f t="shared" si="0"/>
        <v>0</v>
      </c>
      <c r="H11" s="54">
        <v>0</v>
      </c>
      <c r="I11" s="54">
        <v>0</v>
      </c>
      <c r="J11" s="56">
        <f t="shared" si="1"/>
        <v>0</v>
      </c>
    </row>
    <row r="12" spans="2:12" x14ac:dyDescent="0.25">
      <c r="B12" s="15"/>
      <c r="C12" s="85" t="s">
        <v>61</v>
      </c>
      <c r="D12" s="86"/>
      <c r="E12" s="54">
        <v>0</v>
      </c>
      <c r="F12" s="16">
        <v>42512497</v>
      </c>
      <c r="G12" s="16">
        <f t="shared" si="0"/>
        <v>42512497</v>
      </c>
      <c r="H12" s="16">
        <v>42512497</v>
      </c>
      <c r="I12" s="16">
        <v>42512497</v>
      </c>
      <c r="J12" s="14">
        <f t="shared" si="1"/>
        <v>42512497</v>
      </c>
    </row>
    <row r="13" spans="2:12" x14ac:dyDescent="0.25">
      <c r="B13" s="15"/>
      <c r="C13" s="85" t="s">
        <v>60</v>
      </c>
      <c r="D13" s="86"/>
      <c r="E13" s="16">
        <v>2296596622</v>
      </c>
      <c r="F13" s="57">
        <v>-355806178</v>
      </c>
      <c r="G13" s="16">
        <f t="shared" si="0"/>
        <v>1940790444</v>
      </c>
      <c r="H13" s="16">
        <v>1940790444</v>
      </c>
      <c r="I13" s="16">
        <v>1940790444</v>
      </c>
      <c r="J13" s="58">
        <f t="shared" si="1"/>
        <v>-355806178</v>
      </c>
    </row>
    <row r="14" spans="2:12" x14ac:dyDescent="0.25">
      <c r="B14" s="15"/>
      <c r="C14" s="85" t="s">
        <v>59</v>
      </c>
      <c r="D14" s="86"/>
      <c r="E14" s="16">
        <v>33679107</v>
      </c>
      <c r="F14" s="16">
        <v>165107586</v>
      </c>
      <c r="G14" s="16">
        <f t="shared" si="0"/>
        <v>198786693</v>
      </c>
      <c r="H14" s="16">
        <v>198786693</v>
      </c>
      <c r="I14" s="16">
        <v>198786693</v>
      </c>
      <c r="J14" s="14">
        <f t="shared" si="1"/>
        <v>165107586</v>
      </c>
      <c r="K14" s="1"/>
      <c r="L14" s="9" t="s">
        <v>0</v>
      </c>
    </row>
    <row r="15" spans="2:12" x14ac:dyDescent="0.25">
      <c r="B15" s="15"/>
      <c r="C15" s="85" t="s">
        <v>58</v>
      </c>
      <c r="D15" s="86"/>
      <c r="E15" s="16">
        <v>34730971</v>
      </c>
      <c r="F15" s="16">
        <v>234840733</v>
      </c>
      <c r="G15" s="16">
        <f t="shared" si="0"/>
        <v>269571704</v>
      </c>
      <c r="H15" s="16">
        <v>269571704</v>
      </c>
      <c r="I15" s="16">
        <v>269571704</v>
      </c>
      <c r="J15" s="14">
        <f t="shared" si="1"/>
        <v>234840733</v>
      </c>
      <c r="K15" s="1" t="s">
        <v>0</v>
      </c>
    </row>
    <row r="16" spans="2:12" x14ac:dyDescent="0.25">
      <c r="B16" s="15"/>
      <c r="C16" s="87" t="s">
        <v>57</v>
      </c>
      <c r="D16" s="88"/>
      <c r="E16" s="19">
        <v>111962850</v>
      </c>
      <c r="F16" s="57">
        <v>-21976332</v>
      </c>
      <c r="G16" s="19">
        <f t="shared" si="0"/>
        <v>89986518</v>
      </c>
      <c r="H16" s="16">
        <v>89988710</v>
      </c>
      <c r="I16" s="16">
        <v>89988710</v>
      </c>
      <c r="J16" s="58">
        <f t="shared" si="1"/>
        <v>-21974140</v>
      </c>
      <c r="K16" s="1" t="s">
        <v>0</v>
      </c>
      <c r="L16" s="52" t="s">
        <v>0</v>
      </c>
    </row>
    <row r="17" spans="2:12" x14ac:dyDescent="0.25">
      <c r="B17" s="89"/>
      <c r="C17" s="90" t="s">
        <v>56</v>
      </c>
      <c r="D17" s="91"/>
      <c r="E17" s="44">
        <f>SUM(E19:E29)</f>
        <v>26262616369</v>
      </c>
      <c r="F17" s="44">
        <f>SUM(F19:F29)</f>
        <v>2461816437</v>
      </c>
      <c r="G17" s="44">
        <f>SUM(G19:G29)</f>
        <v>28724432806</v>
      </c>
      <c r="H17" s="44">
        <f>SUM(H19:H29)</f>
        <v>28724432806</v>
      </c>
      <c r="I17" s="44">
        <f>SUM(I19:I29)</f>
        <v>28724432806</v>
      </c>
      <c r="J17" s="14">
        <f t="shared" si="1"/>
        <v>2461816437</v>
      </c>
      <c r="K17" s="53" t="s">
        <v>0</v>
      </c>
      <c r="L17" s="1" t="s">
        <v>0</v>
      </c>
    </row>
    <row r="18" spans="2:12" x14ac:dyDescent="0.25">
      <c r="B18" s="89"/>
      <c r="C18" s="85" t="s">
        <v>55</v>
      </c>
      <c r="D18" s="86"/>
      <c r="E18" s="44"/>
      <c r="F18" s="44"/>
      <c r="G18" s="44"/>
      <c r="H18" s="44"/>
      <c r="I18" s="44"/>
      <c r="J18" s="43"/>
      <c r="K18" s="53" t="s">
        <v>0</v>
      </c>
      <c r="L18" s="53" t="s">
        <v>0</v>
      </c>
    </row>
    <row r="19" spans="2:12" x14ac:dyDescent="0.25">
      <c r="B19" s="15"/>
      <c r="C19" s="24"/>
      <c r="D19" s="23" t="s">
        <v>54</v>
      </c>
      <c r="E19" s="16">
        <v>20649600452</v>
      </c>
      <c r="F19" s="57">
        <v>-122288974</v>
      </c>
      <c r="G19" s="16">
        <f t="shared" ref="G19:G29" si="2">SUM(E19:F19)</f>
        <v>20527311478</v>
      </c>
      <c r="H19" s="16">
        <v>20527311478</v>
      </c>
      <c r="I19" s="16">
        <v>20527311478</v>
      </c>
      <c r="J19" s="58">
        <f t="shared" ref="J19:J41" si="3">+I19-E19</f>
        <v>-122288974</v>
      </c>
    </row>
    <row r="20" spans="2:12" x14ac:dyDescent="0.25">
      <c r="B20" s="15"/>
      <c r="C20" s="24"/>
      <c r="D20" s="23" t="s">
        <v>53</v>
      </c>
      <c r="E20" s="16">
        <v>1377803336</v>
      </c>
      <c r="F20" s="57">
        <v>-21909725</v>
      </c>
      <c r="G20" s="16">
        <f t="shared" si="2"/>
        <v>1355893611</v>
      </c>
      <c r="H20" s="16">
        <v>1355893611</v>
      </c>
      <c r="I20" s="16">
        <v>1355893611</v>
      </c>
      <c r="J20" s="58">
        <f t="shared" si="3"/>
        <v>-21909725</v>
      </c>
    </row>
    <row r="21" spans="2:12" x14ac:dyDescent="0.25">
      <c r="B21" s="15"/>
      <c r="C21" s="24"/>
      <c r="D21" s="23" t="s">
        <v>52</v>
      </c>
      <c r="E21" s="16">
        <v>932138172</v>
      </c>
      <c r="F21" s="57">
        <v>-16968523</v>
      </c>
      <c r="G21" s="16">
        <f t="shared" si="2"/>
        <v>915169649</v>
      </c>
      <c r="H21" s="16">
        <v>915169649</v>
      </c>
      <c r="I21" s="16">
        <v>915169649</v>
      </c>
      <c r="J21" s="58">
        <f t="shared" si="3"/>
        <v>-16968523</v>
      </c>
    </row>
    <row r="22" spans="2:12" x14ac:dyDescent="0.25">
      <c r="B22" s="15"/>
      <c r="C22" s="24"/>
      <c r="D22" s="23" t="s">
        <v>51</v>
      </c>
      <c r="E22" s="16">
        <v>400904608</v>
      </c>
      <c r="F22" s="57">
        <v>-25030486</v>
      </c>
      <c r="G22" s="16">
        <f t="shared" si="2"/>
        <v>375874122</v>
      </c>
      <c r="H22" s="16">
        <v>375874122</v>
      </c>
      <c r="I22" s="16">
        <v>375874122</v>
      </c>
      <c r="J22" s="58">
        <f t="shared" si="3"/>
        <v>-25030486</v>
      </c>
    </row>
    <row r="23" spans="2:12" x14ac:dyDescent="0.25">
      <c r="B23" s="15"/>
      <c r="C23" s="24"/>
      <c r="D23" s="23" t="s">
        <v>50</v>
      </c>
      <c r="E23" s="54">
        <v>0</v>
      </c>
      <c r="F23" s="54">
        <v>0</v>
      </c>
      <c r="G23" s="54">
        <f t="shared" si="2"/>
        <v>0</v>
      </c>
      <c r="H23" s="54">
        <v>0</v>
      </c>
      <c r="I23" s="54">
        <v>0</v>
      </c>
      <c r="J23" s="56">
        <f t="shared" si="3"/>
        <v>0</v>
      </c>
    </row>
    <row r="24" spans="2:12" x14ac:dyDescent="0.25">
      <c r="B24" s="15"/>
      <c r="C24" s="24"/>
      <c r="D24" s="23" t="s">
        <v>49</v>
      </c>
      <c r="E24" s="16">
        <v>618503278</v>
      </c>
      <c r="F24" s="16">
        <v>173152249</v>
      </c>
      <c r="G24" s="16">
        <f t="shared" si="2"/>
        <v>791655527</v>
      </c>
      <c r="H24" s="16">
        <v>791655527</v>
      </c>
      <c r="I24" s="16">
        <v>791655527</v>
      </c>
      <c r="J24" s="30">
        <f t="shared" si="3"/>
        <v>173152249</v>
      </c>
    </row>
    <row r="25" spans="2:12" x14ac:dyDescent="0.25">
      <c r="B25" s="15"/>
      <c r="C25" s="24"/>
      <c r="D25" s="23" t="s">
        <v>48</v>
      </c>
      <c r="E25" s="54">
        <v>0</v>
      </c>
      <c r="F25" s="54">
        <v>0</v>
      </c>
      <c r="G25" s="54">
        <f t="shared" si="2"/>
        <v>0</v>
      </c>
      <c r="H25" s="54">
        <v>0</v>
      </c>
      <c r="I25" s="54">
        <v>0</v>
      </c>
      <c r="J25" s="56">
        <f t="shared" si="3"/>
        <v>0</v>
      </c>
    </row>
    <row r="26" spans="2:12" x14ac:dyDescent="0.25">
      <c r="B26" s="15"/>
      <c r="C26" s="24"/>
      <c r="D26" s="23" t="s">
        <v>47</v>
      </c>
      <c r="E26" s="54">
        <v>0</v>
      </c>
      <c r="F26" s="54">
        <v>0</v>
      </c>
      <c r="G26" s="54">
        <f t="shared" si="2"/>
        <v>0</v>
      </c>
      <c r="H26" s="54">
        <v>0</v>
      </c>
      <c r="I26" s="54">
        <v>0</v>
      </c>
      <c r="J26" s="56">
        <f t="shared" si="3"/>
        <v>0</v>
      </c>
    </row>
    <row r="27" spans="2:12" x14ac:dyDescent="0.25">
      <c r="B27" s="15"/>
      <c r="C27" s="24"/>
      <c r="D27" s="23" t="s">
        <v>46</v>
      </c>
      <c r="E27" s="16">
        <v>766977392</v>
      </c>
      <c r="F27" s="16">
        <v>2968494</v>
      </c>
      <c r="G27" s="16">
        <f t="shared" si="2"/>
        <v>769945886</v>
      </c>
      <c r="H27" s="16">
        <v>769945886</v>
      </c>
      <c r="I27" s="16">
        <v>769945886</v>
      </c>
      <c r="J27" s="30">
        <f t="shared" si="3"/>
        <v>2968494</v>
      </c>
    </row>
    <row r="28" spans="2:12" x14ac:dyDescent="0.25">
      <c r="B28" s="15"/>
      <c r="C28" s="24"/>
      <c r="D28" s="23" t="s">
        <v>45</v>
      </c>
      <c r="E28" s="16">
        <v>1516689131</v>
      </c>
      <c r="F28" s="16">
        <v>1192762357</v>
      </c>
      <c r="G28" s="16">
        <f t="shared" si="2"/>
        <v>2709451488</v>
      </c>
      <c r="H28" s="16">
        <v>2709451488</v>
      </c>
      <c r="I28" s="16">
        <v>2709451488</v>
      </c>
      <c r="J28" s="30">
        <f t="shared" si="3"/>
        <v>1192762357</v>
      </c>
    </row>
    <row r="29" spans="2:12" ht="22.5" customHeight="1" x14ac:dyDescent="0.25">
      <c r="B29" s="15"/>
      <c r="C29" s="24"/>
      <c r="D29" s="25" t="s">
        <v>44</v>
      </c>
      <c r="E29" s="54">
        <v>0</v>
      </c>
      <c r="F29" s="16">
        <v>1279131045</v>
      </c>
      <c r="G29" s="16">
        <f t="shared" si="2"/>
        <v>1279131045</v>
      </c>
      <c r="H29" s="16">
        <v>1279131045</v>
      </c>
      <c r="I29" s="16">
        <v>1279131045</v>
      </c>
      <c r="J29" s="14">
        <f t="shared" si="3"/>
        <v>1279131045</v>
      </c>
    </row>
    <row r="30" spans="2:12" ht="18.75" customHeight="1" x14ac:dyDescent="0.25">
      <c r="B30" s="15"/>
      <c r="C30" s="92" t="s">
        <v>43</v>
      </c>
      <c r="D30" s="93"/>
      <c r="E30" s="14">
        <f>SUM(E31:E35)</f>
        <v>794809650</v>
      </c>
      <c r="F30" s="14">
        <f>SUM(F31:F35)</f>
        <v>291531683</v>
      </c>
      <c r="G30" s="14">
        <f>SUM(G31:G35)</f>
        <v>1086341333</v>
      </c>
      <c r="H30" s="14">
        <f>SUM(H31:H35)</f>
        <v>1086341333</v>
      </c>
      <c r="I30" s="14">
        <f>SUM(I31:I35)</f>
        <v>1086341333</v>
      </c>
      <c r="J30" s="14">
        <f t="shared" si="3"/>
        <v>291531683</v>
      </c>
    </row>
    <row r="31" spans="2:12" x14ac:dyDescent="0.25">
      <c r="B31" s="15"/>
      <c r="C31" s="24"/>
      <c r="D31" s="23" t="s">
        <v>42</v>
      </c>
      <c r="E31" s="54">
        <v>0</v>
      </c>
      <c r="F31" s="54">
        <f>+I31-E31</f>
        <v>0</v>
      </c>
      <c r="G31" s="54">
        <f t="shared" ref="G31:G36" si="4">SUM(E31:F31)</f>
        <v>0</v>
      </c>
      <c r="H31" s="54">
        <f>+I31</f>
        <v>0</v>
      </c>
      <c r="I31" s="54">
        <v>0</v>
      </c>
      <c r="J31" s="56">
        <f t="shared" si="3"/>
        <v>0</v>
      </c>
    </row>
    <row r="32" spans="2:12" x14ac:dyDescent="0.25">
      <c r="B32" s="15"/>
      <c r="C32" s="24"/>
      <c r="D32" s="23" t="s">
        <v>41</v>
      </c>
      <c r="E32" s="16">
        <v>71156654</v>
      </c>
      <c r="F32" s="16">
        <v>2206210</v>
      </c>
      <c r="G32" s="16">
        <f t="shared" si="4"/>
        <v>73362864</v>
      </c>
      <c r="H32" s="16">
        <f>+I32</f>
        <v>73362864</v>
      </c>
      <c r="I32" s="16">
        <v>73362864</v>
      </c>
      <c r="J32" s="14">
        <f t="shared" si="3"/>
        <v>2206210</v>
      </c>
    </row>
    <row r="33" spans="2:10" x14ac:dyDescent="0.25">
      <c r="B33" s="15"/>
      <c r="C33" s="24"/>
      <c r="D33" s="23" t="s">
        <v>40</v>
      </c>
      <c r="E33" s="16">
        <v>263883854</v>
      </c>
      <c r="F33" s="57">
        <v>-21231724</v>
      </c>
      <c r="G33" s="16">
        <f t="shared" si="4"/>
        <v>242652130</v>
      </c>
      <c r="H33" s="16">
        <f>+I33</f>
        <v>242652130</v>
      </c>
      <c r="I33" s="16">
        <v>242652130</v>
      </c>
      <c r="J33" s="58">
        <f t="shared" si="3"/>
        <v>-21231724</v>
      </c>
    </row>
    <row r="34" spans="2:10" x14ac:dyDescent="0.25">
      <c r="B34" s="15"/>
      <c r="C34" s="24"/>
      <c r="D34" s="23" t="s">
        <v>39</v>
      </c>
      <c r="E34" s="16">
        <v>59367050</v>
      </c>
      <c r="F34" s="57">
        <v>-13558452</v>
      </c>
      <c r="G34" s="16">
        <f t="shared" si="4"/>
        <v>45808598</v>
      </c>
      <c r="H34" s="16">
        <f>+I34</f>
        <v>45808598</v>
      </c>
      <c r="I34" s="16">
        <v>45808598</v>
      </c>
      <c r="J34" s="58">
        <f t="shared" si="3"/>
        <v>-13558452</v>
      </c>
    </row>
    <row r="35" spans="2:10" x14ac:dyDescent="0.25">
      <c r="B35" s="15"/>
      <c r="C35" s="24"/>
      <c r="D35" s="29" t="s">
        <v>38</v>
      </c>
      <c r="E35" s="42">
        <v>400402092</v>
      </c>
      <c r="F35" s="16">
        <v>324115649</v>
      </c>
      <c r="G35" s="19">
        <f t="shared" si="4"/>
        <v>724517741</v>
      </c>
      <c r="H35" s="19">
        <f>+I35</f>
        <v>724517741</v>
      </c>
      <c r="I35" s="19">
        <v>724517741</v>
      </c>
      <c r="J35" s="30">
        <f t="shared" si="3"/>
        <v>324115649</v>
      </c>
    </row>
    <row r="36" spans="2:10" x14ac:dyDescent="0.25">
      <c r="B36" s="15"/>
      <c r="C36" s="94" t="s">
        <v>37</v>
      </c>
      <c r="D36" s="91"/>
      <c r="E36" s="56">
        <v>0</v>
      </c>
      <c r="F36" s="56">
        <v>0</v>
      </c>
      <c r="G36" s="56">
        <f t="shared" si="4"/>
        <v>0</v>
      </c>
      <c r="H36" s="56">
        <v>0</v>
      </c>
      <c r="I36" s="56">
        <v>0</v>
      </c>
      <c r="J36" s="56">
        <f t="shared" si="3"/>
        <v>0</v>
      </c>
    </row>
    <row r="37" spans="2:10" x14ac:dyDescent="0.25">
      <c r="B37" s="15"/>
      <c r="C37" s="94" t="s">
        <v>36</v>
      </c>
      <c r="D37" s="91"/>
      <c r="E37" s="56">
        <f>+E38</f>
        <v>0</v>
      </c>
      <c r="F37" s="56">
        <f>+F38</f>
        <v>0</v>
      </c>
      <c r="G37" s="56">
        <f>+G38</f>
        <v>0</v>
      </c>
      <c r="H37" s="56">
        <f>+H38</f>
        <v>0</v>
      </c>
      <c r="I37" s="56">
        <f>+I38</f>
        <v>0</v>
      </c>
      <c r="J37" s="56">
        <f t="shared" si="3"/>
        <v>0</v>
      </c>
    </row>
    <row r="38" spans="2:10" x14ac:dyDescent="0.25">
      <c r="B38" s="15"/>
      <c r="C38" s="24"/>
      <c r="D38" s="23" t="s">
        <v>35</v>
      </c>
      <c r="E38" s="54">
        <v>0</v>
      </c>
      <c r="F38" s="54">
        <v>0</v>
      </c>
      <c r="G38" s="54">
        <f t="shared" ref="G38:G41" si="5">+G39</f>
        <v>0</v>
      </c>
      <c r="H38" s="54">
        <v>0</v>
      </c>
      <c r="I38" s="54">
        <v>0</v>
      </c>
      <c r="J38" s="56">
        <f t="shared" si="3"/>
        <v>0</v>
      </c>
    </row>
    <row r="39" spans="2:10" x14ac:dyDescent="0.25">
      <c r="B39" s="15"/>
      <c r="C39" s="90" t="s">
        <v>34</v>
      </c>
      <c r="D39" s="91"/>
      <c r="E39" s="56">
        <f>SUM(E40:E41)</f>
        <v>0</v>
      </c>
      <c r="F39" s="56">
        <f>SUM(F40:F41)</f>
        <v>0</v>
      </c>
      <c r="G39" s="56">
        <f t="shared" si="5"/>
        <v>0</v>
      </c>
      <c r="H39" s="56">
        <f>SUM(H40:H41)</f>
        <v>0</v>
      </c>
      <c r="I39" s="56">
        <f>SUM(I40:I41)</f>
        <v>0</v>
      </c>
      <c r="J39" s="56">
        <f t="shared" si="3"/>
        <v>0</v>
      </c>
    </row>
    <row r="40" spans="2:10" x14ac:dyDescent="0.25">
      <c r="B40" s="15"/>
      <c r="C40" s="24"/>
      <c r="D40" s="23" t="s">
        <v>33</v>
      </c>
      <c r="E40" s="54">
        <v>0</v>
      </c>
      <c r="F40" s="54">
        <v>0</v>
      </c>
      <c r="G40" s="54">
        <f t="shared" si="5"/>
        <v>0</v>
      </c>
      <c r="H40" s="54">
        <v>0</v>
      </c>
      <c r="I40" s="54">
        <v>0</v>
      </c>
      <c r="J40" s="56">
        <f t="shared" si="3"/>
        <v>0</v>
      </c>
    </row>
    <row r="41" spans="2:10" x14ac:dyDescent="0.25">
      <c r="B41" s="15"/>
      <c r="C41" s="24"/>
      <c r="D41" s="23" t="s">
        <v>32</v>
      </c>
      <c r="E41" s="54">
        <v>0</v>
      </c>
      <c r="F41" s="54">
        <v>0</v>
      </c>
      <c r="G41" s="54">
        <f t="shared" si="5"/>
        <v>0</v>
      </c>
      <c r="H41" s="54">
        <v>0</v>
      </c>
      <c r="I41" s="54">
        <v>0</v>
      </c>
      <c r="J41" s="56">
        <f t="shared" si="3"/>
        <v>0</v>
      </c>
    </row>
    <row r="42" spans="2:10" ht="6" customHeight="1" x14ac:dyDescent="0.25">
      <c r="B42" s="15"/>
      <c r="C42" s="35"/>
      <c r="D42" s="34"/>
      <c r="E42" s="18"/>
      <c r="F42" s="18"/>
      <c r="G42" s="18"/>
      <c r="H42" s="18"/>
      <c r="I42" s="17"/>
      <c r="J42" s="18"/>
    </row>
    <row r="43" spans="2:10" x14ac:dyDescent="0.25">
      <c r="B43" s="82" t="s">
        <v>31</v>
      </c>
      <c r="C43" s="83"/>
      <c r="D43" s="95"/>
      <c r="E43" s="14">
        <f t="shared" ref="E43:J43" si="6">+E10+E11+E12+E13+E14+E15+E16+E17+E30+E36+E37+E39</f>
        <v>31347682513</v>
      </c>
      <c r="F43" s="14">
        <f t="shared" si="6"/>
        <v>2940133505</v>
      </c>
      <c r="G43" s="14">
        <f t="shared" si="6"/>
        <v>34287816018</v>
      </c>
      <c r="H43" s="14">
        <f t="shared" si="6"/>
        <v>34287818210</v>
      </c>
      <c r="I43" s="14">
        <f t="shared" si="6"/>
        <v>34287818210</v>
      </c>
      <c r="J43" s="14">
        <f t="shared" si="6"/>
        <v>2940135697</v>
      </c>
    </row>
    <row r="44" spans="2:10" x14ac:dyDescent="0.25">
      <c r="B44" s="96" t="s">
        <v>30</v>
      </c>
      <c r="C44" s="94"/>
      <c r="D44" s="91"/>
      <c r="E44" s="41"/>
      <c r="F44" s="40"/>
      <c r="G44" s="40"/>
      <c r="H44" s="40"/>
      <c r="I44" s="39"/>
      <c r="J44" s="38"/>
    </row>
    <row r="45" spans="2:10" ht="6" customHeight="1" x14ac:dyDescent="0.25">
      <c r="B45" s="89"/>
      <c r="C45" s="97"/>
      <c r="D45" s="98"/>
      <c r="E45" s="41"/>
      <c r="F45" s="40"/>
      <c r="G45" s="40"/>
      <c r="H45" s="40"/>
      <c r="I45" s="39"/>
      <c r="J45" s="38"/>
    </row>
    <row r="46" spans="2:10" x14ac:dyDescent="0.25">
      <c r="B46" s="82" t="s">
        <v>29</v>
      </c>
      <c r="C46" s="83"/>
      <c r="D46" s="95"/>
      <c r="E46" s="37"/>
      <c r="F46" s="37"/>
      <c r="G46" s="37"/>
      <c r="H46" s="37"/>
      <c r="I46" s="36"/>
      <c r="J46" s="36"/>
    </row>
    <row r="47" spans="2:10" ht="5.25" customHeight="1" x14ac:dyDescent="0.25">
      <c r="B47" s="15"/>
      <c r="C47" s="35"/>
      <c r="D47" s="34"/>
      <c r="E47" s="33"/>
      <c r="F47" s="32"/>
      <c r="G47" s="32"/>
      <c r="H47" s="32"/>
      <c r="I47" s="33"/>
      <c r="J47" s="32"/>
    </row>
    <row r="48" spans="2:10" x14ac:dyDescent="0.25">
      <c r="B48" s="82" t="s">
        <v>28</v>
      </c>
      <c r="C48" s="83"/>
      <c r="D48" s="95"/>
      <c r="E48" s="17"/>
      <c r="F48" s="17"/>
      <c r="G48" s="17"/>
      <c r="H48" s="17"/>
      <c r="I48" s="31"/>
      <c r="J48" s="17"/>
    </row>
    <row r="49" spans="2:10" x14ac:dyDescent="0.25">
      <c r="B49" s="15"/>
      <c r="C49" s="85" t="s">
        <v>27</v>
      </c>
      <c r="D49" s="86"/>
      <c r="E49" s="14">
        <f>SUM(E50:E57)</f>
        <v>31715360555</v>
      </c>
      <c r="F49" s="14">
        <f>SUM(F50:F57)</f>
        <v>564766141</v>
      </c>
      <c r="G49" s="14">
        <f>SUM(G50:G57)</f>
        <v>32280126696</v>
      </c>
      <c r="H49" s="14">
        <f>SUM(H50:H57)</f>
        <v>32280126696</v>
      </c>
      <c r="I49" s="14">
        <f>SUM(I50:I57)</f>
        <v>32280126696</v>
      </c>
      <c r="J49" s="14">
        <f t="shared" ref="J49:J64" si="7">+I49-E49</f>
        <v>564766141</v>
      </c>
    </row>
    <row r="50" spans="2:10" x14ac:dyDescent="0.25">
      <c r="B50" s="15"/>
      <c r="C50" s="24"/>
      <c r="D50" s="23" t="s">
        <v>26</v>
      </c>
      <c r="E50" s="16">
        <v>18385448004</v>
      </c>
      <c r="F50" s="16">
        <v>380296061</v>
      </c>
      <c r="G50" s="16">
        <f t="shared" ref="G50:G57" si="8">SUM(E50:F50)</f>
        <v>18765744065</v>
      </c>
      <c r="H50" s="16">
        <f t="shared" ref="H50:H62" si="9">+I50</f>
        <v>18765744065</v>
      </c>
      <c r="I50" s="16">
        <v>18765744065</v>
      </c>
      <c r="J50" s="30">
        <f t="shared" si="7"/>
        <v>380296061</v>
      </c>
    </row>
    <row r="51" spans="2:10" x14ac:dyDescent="0.25">
      <c r="B51" s="15"/>
      <c r="C51" s="24"/>
      <c r="D51" s="23" t="s">
        <v>25</v>
      </c>
      <c r="E51" s="16">
        <v>3584348363</v>
      </c>
      <c r="F51" s="57">
        <v>-23715535</v>
      </c>
      <c r="G51" s="16">
        <f t="shared" si="8"/>
        <v>3560632828</v>
      </c>
      <c r="H51" s="16">
        <f t="shared" si="9"/>
        <v>3560632828</v>
      </c>
      <c r="I51" s="16">
        <v>3560632828</v>
      </c>
      <c r="J51" s="58">
        <f t="shared" si="7"/>
        <v>-23715535</v>
      </c>
    </row>
    <row r="52" spans="2:10" x14ac:dyDescent="0.25">
      <c r="B52" s="15"/>
      <c r="C52" s="24"/>
      <c r="D52" s="23" t="s">
        <v>24</v>
      </c>
      <c r="E52" s="16">
        <v>3380045882</v>
      </c>
      <c r="F52" s="16">
        <v>26239141</v>
      </c>
      <c r="G52" s="16">
        <f t="shared" si="8"/>
        <v>3406285023</v>
      </c>
      <c r="H52" s="27">
        <f t="shared" si="9"/>
        <v>3406285023</v>
      </c>
      <c r="I52" s="27">
        <v>3406285023</v>
      </c>
      <c r="J52" s="14">
        <f t="shared" si="7"/>
        <v>26239141</v>
      </c>
    </row>
    <row r="53" spans="2:10" ht="39" customHeight="1" x14ac:dyDescent="0.25">
      <c r="B53" s="15"/>
      <c r="C53" s="24"/>
      <c r="D53" s="25" t="s">
        <v>23</v>
      </c>
      <c r="E53" s="16">
        <v>3096628697</v>
      </c>
      <c r="F53" s="16">
        <v>22543545</v>
      </c>
      <c r="G53" s="16">
        <f t="shared" si="8"/>
        <v>3119172242</v>
      </c>
      <c r="H53" s="27">
        <f t="shared" si="9"/>
        <v>3119172242</v>
      </c>
      <c r="I53" s="22">
        <v>3119172242</v>
      </c>
      <c r="J53" s="14">
        <f t="shared" si="7"/>
        <v>22543545</v>
      </c>
    </row>
    <row r="54" spans="2:10" x14ac:dyDescent="0.25">
      <c r="B54" s="15"/>
      <c r="C54" s="24"/>
      <c r="D54" s="23" t="s">
        <v>22</v>
      </c>
      <c r="E54" s="16">
        <v>1107048507</v>
      </c>
      <c r="F54" s="16">
        <v>30828374</v>
      </c>
      <c r="G54" s="16">
        <f t="shared" si="8"/>
        <v>1137876881</v>
      </c>
      <c r="H54" s="16">
        <f t="shared" si="9"/>
        <v>1137876881</v>
      </c>
      <c r="I54" s="22">
        <v>1137876881</v>
      </c>
      <c r="J54" s="14">
        <f t="shared" si="7"/>
        <v>30828374</v>
      </c>
    </row>
    <row r="55" spans="2:10" x14ac:dyDescent="0.25">
      <c r="B55" s="15"/>
      <c r="C55" s="24"/>
      <c r="D55" s="29" t="s">
        <v>21</v>
      </c>
      <c r="E55" s="16">
        <v>207900219</v>
      </c>
      <c r="F55" s="16">
        <v>5382555</v>
      </c>
      <c r="G55" s="16">
        <f t="shared" si="8"/>
        <v>213282774</v>
      </c>
      <c r="H55" s="16">
        <f t="shared" si="9"/>
        <v>213282774</v>
      </c>
      <c r="I55" s="22">
        <v>213282774</v>
      </c>
      <c r="J55" s="14">
        <f t="shared" si="7"/>
        <v>5382555</v>
      </c>
    </row>
    <row r="56" spans="2:10" ht="31.5" customHeight="1" x14ac:dyDescent="0.25">
      <c r="B56" s="15"/>
      <c r="C56" s="24"/>
      <c r="D56" s="25" t="s">
        <v>20</v>
      </c>
      <c r="E56" s="16">
        <v>101548770</v>
      </c>
      <c r="F56" s="16">
        <v>108323204</v>
      </c>
      <c r="G56" s="16">
        <f t="shared" si="8"/>
        <v>209871974</v>
      </c>
      <c r="H56" s="16">
        <f t="shared" si="9"/>
        <v>209871974</v>
      </c>
      <c r="I56" s="22">
        <v>209871974</v>
      </c>
      <c r="J56" s="14">
        <f t="shared" si="7"/>
        <v>108323204</v>
      </c>
    </row>
    <row r="57" spans="2:10" x14ac:dyDescent="0.25">
      <c r="B57" s="15"/>
      <c r="C57" s="24"/>
      <c r="D57" s="28" t="s">
        <v>19</v>
      </c>
      <c r="E57" s="16">
        <v>1852392113</v>
      </c>
      <c r="F57" s="16">
        <v>14868796</v>
      </c>
      <c r="G57" s="16">
        <f t="shared" si="8"/>
        <v>1867260909</v>
      </c>
      <c r="H57" s="16">
        <f t="shared" si="9"/>
        <v>1867260909</v>
      </c>
      <c r="I57" s="22">
        <v>1867260909</v>
      </c>
      <c r="J57" s="14">
        <f t="shared" si="7"/>
        <v>14868796</v>
      </c>
    </row>
    <row r="58" spans="2:10" x14ac:dyDescent="0.25">
      <c r="B58" s="15"/>
      <c r="C58" s="85" t="s">
        <v>18</v>
      </c>
      <c r="D58" s="86"/>
      <c r="E58" s="14">
        <v>6947145347</v>
      </c>
      <c r="F58" s="14">
        <f>SUM(F59:F62)</f>
        <v>6455933462</v>
      </c>
      <c r="G58" s="14">
        <f>SUM(G59:G62)</f>
        <v>13403078809</v>
      </c>
      <c r="H58" s="14">
        <f t="shared" si="9"/>
        <v>13403078809</v>
      </c>
      <c r="I58" s="14">
        <v>13403078809</v>
      </c>
      <c r="J58" s="14">
        <f t="shared" si="7"/>
        <v>6455933462</v>
      </c>
    </row>
    <row r="59" spans="2:10" x14ac:dyDescent="0.25">
      <c r="B59" s="15"/>
      <c r="C59" s="24"/>
      <c r="D59" s="23" t="s">
        <v>17</v>
      </c>
      <c r="E59" s="16">
        <v>2788966533</v>
      </c>
      <c r="F59" s="16">
        <v>237183776</v>
      </c>
      <c r="G59" s="16">
        <f>SUM(E59:F59)</f>
        <v>3026150309</v>
      </c>
      <c r="H59" s="16">
        <f t="shared" si="9"/>
        <v>3026150309</v>
      </c>
      <c r="I59" s="22">
        <v>3026150309</v>
      </c>
      <c r="J59" s="14">
        <f t="shared" si="7"/>
        <v>237183776</v>
      </c>
    </row>
    <row r="60" spans="2:10" x14ac:dyDescent="0.25">
      <c r="B60" s="15"/>
      <c r="C60" s="24"/>
      <c r="D60" s="23" t="s">
        <v>16</v>
      </c>
      <c r="E60" s="16">
        <v>4158178814</v>
      </c>
      <c r="F60" s="16">
        <v>6218749686</v>
      </c>
      <c r="G60" s="19">
        <f>SUM(E60:F60)</f>
        <v>10376928500</v>
      </c>
      <c r="H60" s="19">
        <f t="shared" si="9"/>
        <v>10376928500</v>
      </c>
      <c r="I60" s="22">
        <v>10376928500</v>
      </c>
      <c r="J60" s="14">
        <f t="shared" si="7"/>
        <v>6218749686</v>
      </c>
    </row>
    <row r="61" spans="2:10" x14ac:dyDescent="0.25">
      <c r="B61" s="15"/>
      <c r="C61" s="24"/>
      <c r="D61" s="23" t="s">
        <v>15</v>
      </c>
      <c r="E61" s="54">
        <v>0</v>
      </c>
      <c r="F61" s="54">
        <v>0</v>
      </c>
      <c r="G61" s="54">
        <f>SUM(E61:F61)</f>
        <v>0</v>
      </c>
      <c r="H61" s="54">
        <f t="shared" si="9"/>
        <v>0</v>
      </c>
      <c r="I61" s="54">
        <v>0</v>
      </c>
      <c r="J61" s="56">
        <f t="shared" si="7"/>
        <v>0</v>
      </c>
    </row>
    <row r="62" spans="2:10" x14ac:dyDescent="0.25">
      <c r="B62" s="15"/>
      <c r="C62" s="24"/>
      <c r="D62" s="23" t="s">
        <v>14</v>
      </c>
      <c r="E62" s="54">
        <v>0</v>
      </c>
      <c r="F62" s="54">
        <v>0</v>
      </c>
      <c r="G62" s="54">
        <f>SUM(E62:F62)</f>
        <v>0</v>
      </c>
      <c r="H62" s="54">
        <f t="shared" si="9"/>
        <v>0</v>
      </c>
      <c r="I62" s="54">
        <v>0</v>
      </c>
      <c r="J62" s="56">
        <f t="shared" si="7"/>
        <v>0</v>
      </c>
    </row>
    <row r="63" spans="2:10" x14ac:dyDescent="0.25">
      <c r="B63" s="15"/>
      <c r="C63" s="85" t="s">
        <v>13</v>
      </c>
      <c r="D63" s="86"/>
      <c r="E63" s="14">
        <f>SUM(E64:E65)</f>
        <v>7353025</v>
      </c>
      <c r="F63" s="16">
        <v>372977</v>
      </c>
      <c r="G63" s="19">
        <f>SUM(E63:F63)</f>
        <v>7726002</v>
      </c>
      <c r="H63" s="16">
        <f>+I63</f>
        <v>7726002</v>
      </c>
      <c r="I63" s="26">
        <f>SUM(I64:I65)</f>
        <v>7726002</v>
      </c>
      <c r="J63" s="14">
        <f t="shared" si="7"/>
        <v>372977</v>
      </c>
    </row>
    <row r="64" spans="2:10" ht="28.5" customHeight="1" x14ac:dyDescent="0.25">
      <c r="B64" s="15"/>
      <c r="C64" s="24"/>
      <c r="D64" s="25" t="s">
        <v>12</v>
      </c>
      <c r="E64" s="54">
        <v>0</v>
      </c>
      <c r="F64" s="54">
        <v>0</v>
      </c>
      <c r="G64" s="54">
        <v>0</v>
      </c>
      <c r="H64" s="54">
        <f>+I64</f>
        <v>0</v>
      </c>
      <c r="I64" s="54">
        <v>0</v>
      </c>
      <c r="J64" s="56">
        <f t="shared" si="7"/>
        <v>0</v>
      </c>
    </row>
    <row r="65" spans="1:12" x14ac:dyDescent="0.25">
      <c r="B65" s="15"/>
      <c r="C65" s="24"/>
      <c r="D65" s="23" t="s">
        <v>11</v>
      </c>
      <c r="E65" s="16">
        <v>7353025</v>
      </c>
      <c r="F65" s="16">
        <v>372977</v>
      </c>
      <c r="G65" s="19">
        <f>SUM(E65:F65)</f>
        <v>7726002</v>
      </c>
      <c r="H65" s="16">
        <f>+I65</f>
        <v>7726002</v>
      </c>
      <c r="I65" s="22">
        <v>7726002</v>
      </c>
      <c r="J65" s="14">
        <f>+I65-E65</f>
        <v>372977</v>
      </c>
    </row>
    <row r="66" spans="1:12" x14ac:dyDescent="0.25">
      <c r="B66" s="15"/>
      <c r="C66" s="85" t="s">
        <v>10</v>
      </c>
      <c r="D66" s="86"/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6">
        <f t="shared" ref="J66:J67" si="10">+I66-E66</f>
        <v>0</v>
      </c>
    </row>
    <row r="67" spans="1:12" x14ac:dyDescent="0.25">
      <c r="B67" s="15"/>
      <c r="C67" s="85" t="s">
        <v>9</v>
      </c>
      <c r="D67" s="86"/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6">
        <f t="shared" si="10"/>
        <v>0</v>
      </c>
    </row>
    <row r="68" spans="1:12" ht="6.75" customHeight="1" x14ac:dyDescent="0.25">
      <c r="B68" s="15"/>
      <c r="C68" s="99"/>
      <c r="D68" s="98"/>
      <c r="E68" s="20"/>
      <c r="F68" s="20"/>
      <c r="G68" s="20"/>
      <c r="H68" s="20"/>
      <c r="I68" s="20"/>
      <c r="J68" s="14"/>
    </row>
    <row r="69" spans="1:12" x14ac:dyDescent="0.25">
      <c r="A69" s="21"/>
      <c r="B69" s="82" t="s">
        <v>8</v>
      </c>
      <c r="C69" s="83"/>
      <c r="D69" s="95"/>
      <c r="E69" s="14">
        <f t="shared" ref="E69:J69" si="11">+E49+E58+E63+E66+E67</f>
        <v>38669858927</v>
      </c>
      <c r="F69" s="14">
        <f t="shared" si="11"/>
        <v>7021072580</v>
      </c>
      <c r="G69" s="14">
        <f t="shared" si="11"/>
        <v>45690931507</v>
      </c>
      <c r="H69" s="14">
        <f t="shared" si="11"/>
        <v>45690931507</v>
      </c>
      <c r="I69" s="14">
        <f t="shared" si="11"/>
        <v>45690931507</v>
      </c>
      <c r="J69" s="14">
        <f t="shared" si="11"/>
        <v>7021072580</v>
      </c>
    </row>
    <row r="70" spans="1:12" ht="4.5" customHeight="1" x14ac:dyDescent="0.25">
      <c r="B70" s="15"/>
      <c r="C70" s="99"/>
      <c r="D70" s="98"/>
      <c r="E70" s="20"/>
      <c r="F70" s="20"/>
      <c r="G70" s="20"/>
      <c r="H70" s="20"/>
      <c r="I70" s="20"/>
      <c r="J70" s="14"/>
    </row>
    <row r="71" spans="1:12" x14ac:dyDescent="0.25">
      <c r="B71" s="82" t="s">
        <v>7</v>
      </c>
      <c r="C71" s="83"/>
      <c r="D71" s="95"/>
      <c r="E71" s="56">
        <f>SUM(E72)</f>
        <v>0</v>
      </c>
      <c r="F71" s="56">
        <f t="shared" ref="F71:I71" si="12">SUM(F72)</f>
        <v>0</v>
      </c>
      <c r="G71" s="56">
        <f t="shared" si="12"/>
        <v>0</v>
      </c>
      <c r="H71" s="56">
        <f t="shared" si="12"/>
        <v>0</v>
      </c>
      <c r="I71" s="56">
        <f t="shared" si="12"/>
        <v>0</v>
      </c>
      <c r="J71" s="56">
        <f>SUM(J72)</f>
        <v>0</v>
      </c>
    </row>
    <row r="72" spans="1:12" x14ac:dyDescent="0.25">
      <c r="B72" s="15"/>
      <c r="C72" s="85" t="s">
        <v>6</v>
      </c>
      <c r="D72" s="86"/>
      <c r="E72" s="54">
        <v>0</v>
      </c>
      <c r="F72" s="54">
        <v>0</v>
      </c>
      <c r="G72" s="54">
        <f>SUM(E72:F72)</f>
        <v>0</v>
      </c>
      <c r="H72" s="54">
        <f>+I72</f>
        <v>0</v>
      </c>
      <c r="I72" s="54">
        <v>0</v>
      </c>
      <c r="J72" s="56">
        <f>+I72-E72</f>
        <v>0</v>
      </c>
    </row>
    <row r="73" spans="1:12" ht="5.25" customHeight="1" x14ac:dyDescent="0.25">
      <c r="B73" s="15"/>
      <c r="C73" s="99"/>
      <c r="D73" s="98"/>
      <c r="E73" s="18"/>
      <c r="F73" s="18"/>
      <c r="G73" s="18"/>
      <c r="H73" s="18"/>
      <c r="I73" s="17"/>
      <c r="J73" s="14"/>
    </row>
    <row r="74" spans="1:12" x14ac:dyDescent="0.25">
      <c r="B74" s="82" t="s">
        <v>5</v>
      </c>
      <c r="C74" s="83"/>
      <c r="D74" s="95"/>
      <c r="E74" s="14">
        <f t="shared" ref="E74:J74" si="13">+E43+E69+E72</f>
        <v>70017541440</v>
      </c>
      <c r="F74" s="14">
        <f t="shared" si="13"/>
        <v>9961206085</v>
      </c>
      <c r="G74" s="14">
        <f t="shared" si="13"/>
        <v>79978747525</v>
      </c>
      <c r="H74" s="14">
        <f t="shared" si="13"/>
        <v>79978749717</v>
      </c>
      <c r="I74" s="14">
        <f t="shared" si="13"/>
        <v>79978749717</v>
      </c>
      <c r="J74" s="14">
        <f t="shared" si="13"/>
        <v>9961208277</v>
      </c>
      <c r="K74" s="49" t="s">
        <v>0</v>
      </c>
      <c r="L74" s="50" t="s">
        <v>0</v>
      </c>
    </row>
    <row r="75" spans="1:12" ht="3.75" customHeight="1" x14ac:dyDescent="0.25">
      <c r="B75" s="15"/>
      <c r="C75" s="99"/>
      <c r="D75" s="98"/>
      <c r="E75" s="18"/>
      <c r="F75" s="18"/>
      <c r="G75" s="18"/>
      <c r="H75" s="18"/>
      <c r="I75" s="17"/>
      <c r="J75" s="18"/>
    </row>
    <row r="76" spans="1:12" ht="13.5" customHeight="1" x14ac:dyDescent="0.25">
      <c r="B76" s="15"/>
      <c r="C76" s="100" t="s">
        <v>4</v>
      </c>
      <c r="D76" s="95"/>
      <c r="E76" s="18"/>
      <c r="F76" s="16"/>
      <c r="G76" s="18"/>
      <c r="H76" s="18"/>
      <c r="I76" s="17"/>
      <c r="J76" s="17"/>
      <c r="L76" s="9" t="s">
        <v>0</v>
      </c>
    </row>
    <row r="77" spans="1:12" ht="25.5" customHeight="1" x14ac:dyDescent="0.25">
      <c r="B77" s="15"/>
      <c r="C77" s="103" t="s">
        <v>3</v>
      </c>
      <c r="D77" s="104"/>
      <c r="E77" s="54">
        <v>0</v>
      </c>
      <c r="F77" s="54">
        <v>0</v>
      </c>
      <c r="G77" s="54">
        <f>SUM(E77:F77)</f>
        <v>0</v>
      </c>
      <c r="H77" s="54">
        <f>+I77</f>
        <v>0</v>
      </c>
      <c r="I77" s="54">
        <v>0</v>
      </c>
      <c r="J77" s="56">
        <f>+I77-E77</f>
        <v>0</v>
      </c>
    </row>
    <row r="78" spans="1:12" ht="27" customHeight="1" x14ac:dyDescent="0.25">
      <c r="B78" s="15"/>
      <c r="C78" s="103" t="s">
        <v>2</v>
      </c>
      <c r="D78" s="104"/>
      <c r="E78" s="54">
        <v>0</v>
      </c>
      <c r="F78" s="54">
        <v>0</v>
      </c>
      <c r="G78" s="54">
        <v>0</v>
      </c>
      <c r="H78" s="54">
        <f t="shared" ref="H78:H79" si="14">+I78</f>
        <v>0</v>
      </c>
      <c r="I78" s="54">
        <v>0</v>
      </c>
      <c r="J78" s="56">
        <f t="shared" ref="J78:J79" si="15">+I78-E78</f>
        <v>0</v>
      </c>
    </row>
    <row r="79" spans="1:12" x14ac:dyDescent="0.25">
      <c r="B79" s="15"/>
      <c r="C79" s="100" t="s">
        <v>1</v>
      </c>
      <c r="D79" s="95"/>
      <c r="E79" s="56">
        <f>SUM(E77:E78)</f>
        <v>0</v>
      </c>
      <c r="F79" s="56">
        <f>SUM(F77:F78)</f>
        <v>0</v>
      </c>
      <c r="G79" s="56">
        <f>SUM(G77:G78)</f>
        <v>0</v>
      </c>
      <c r="H79" s="56">
        <f t="shared" si="14"/>
        <v>0</v>
      </c>
      <c r="I79" s="56">
        <f>SUM(I77:I78)</f>
        <v>0</v>
      </c>
      <c r="J79" s="56">
        <f t="shared" si="15"/>
        <v>0</v>
      </c>
    </row>
    <row r="80" spans="1:12" ht="6.75" customHeight="1" thickBot="1" x14ac:dyDescent="0.3">
      <c r="B80" s="13"/>
      <c r="C80" s="101"/>
      <c r="D80" s="102"/>
      <c r="E80" s="55"/>
      <c r="F80" s="12"/>
      <c r="G80" s="12"/>
      <c r="H80" s="12"/>
      <c r="I80" s="12"/>
      <c r="J80" s="12"/>
    </row>
    <row r="81" spans="4:10" x14ac:dyDescent="0.25">
      <c r="I81" s="4"/>
    </row>
    <row r="82" spans="4:10" x14ac:dyDescent="0.25">
      <c r="D82" s="2" t="s">
        <v>0</v>
      </c>
      <c r="E82" s="7" t="s">
        <v>0</v>
      </c>
      <c r="F82" s="4" t="s">
        <v>0</v>
      </c>
      <c r="G82" s="11"/>
      <c r="H82" s="3"/>
      <c r="I82" s="4"/>
      <c r="J82" s="5"/>
    </row>
    <row r="83" spans="4:10" x14ac:dyDescent="0.25">
      <c r="E83" s="10"/>
      <c r="F83" s="4" t="s">
        <v>0</v>
      </c>
      <c r="H83" s="5"/>
      <c r="I83" s="4"/>
      <c r="J83" s="2"/>
    </row>
    <row r="84" spans="4:10" x14ac:dyDescent="0.25">
      <c r="E84" s="9" t="s">
        <v>0</v>
      </c>
      <c r="F84" s="4" t="s">
        <v>0</v>
      </c>
      <c r="H84" s="5"/>
      <c r="I84" s="8"/>
      <c r="J84" s="1"/>
    </row>
    <row r="85" spans="4:10" x14ac:dyDescent="0.25">
      <c r="F85" s="7" t="s">
        <v>0</v>
      </c>
      <c r="H85" s="2"/>
      <c r="I85" s="6"/>
    </row>
    <row r="86" spans="4:10" x14ac:dyDescent="0.25">
      <c r="F86" s="2" t="s">
        <v>0</v>
      </c>
      <c r="H86" s="5" t="s">
        <v>0</v>
      </c>
      <c r="I86" s="4"/>
    </row>
    <row r="87" spans="4:10" x14ac:dyDescent="0.25">
      <c r="H87" s="2"/>
      <c r="I87" s="4"/>
    </row>
    <row r="89" spans="4:10" x14ac:dyDescent="0.25">
      <c r="H89" s="3"/>
      <c r="I89" s="2"/>
    </row>
    <row r="90" spans="4:10" x14ac:dyDescent="0.25">
      <c r="H90" s="1"/>
    </row>
  </sheetData>
  <mergeCells count="52">
    <mergeCell ref="C79:D79"/>
    <mergeCell ref="C80:D80"/>
    <mergeCell ref="B74:D74"/>
    <mergeCell ref="C75:D75"/>
    <mergeCell ref="C76:D76"/>
    <mergeCell ref="C77:D77"/>
    <mergeCell ref="C78:D78"/>
    <mergeCell ref="B69:D69"/>
    <mergeCell ref="C70:D70"/>
    <mergeCell ref="B71:D71"/>
    <mergeCell ref="C72:D72"/>
    <mergeCell ref="C73:D73"/>
    <mergeCell ref="C58:D58"/>
    <mergeCell ref="C63:D63"/>
    <mergeCell ref="C66:D66"/>
    <mergeCell ref="C67:D67"/>
    <mergeCell ref="C68:D68"/>
    <mergeCell ref="B44:D44"/>
    <mergeCell ref="B45:D45"/>
    <mergeCell ref="B46:D46"/>
    <mergeCell ref="B48:D48"/>
    <mergeCell ref="C49:D49"/>
    <mergeCell ref="C30:D30"/>
    <mergeCell ref="C36:D36"/>
    <mergeCell ref="C37:D37"/>
    <mergeCell ref="C39:D39"/>
    <mergeCell ref="B43:D43"/>
    <mergeCell ref="C14:D14"/>
    <mergeCell ref="C15:D15"/>
    <mergeCell ref="C16:D16"/>
    <mergeCell ref="B17:B18"/>
    <mergeCell ref="C17:D17"/>
    <mergeCell ref="C18:D18"/>
    <mergeCell ref="B9:D9"/>
    <mergeCell ref="C10:D10"/>
    <mergeCell ref="C11:D11"/>
    <mergeCell ref="C12:D12"/>
    <mergeCell ref="C13:D13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</mergeCells>
  <printOptions horizontalCentered="1"/>
  <pageMargins left="0" right="0" top="0" bottom="0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F05 LDF  31122019 (3)</vt:lpstr>
      <vt:lpstr>'F05 LDF  31122019 (3)'!Área_de_impresión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Monica</cp:lastModifiedBy>
  <cp:lastPrinted>2020-01-30T18:42:25Z</cp:lastPrinted>
  <dcterms:created xsi:type="dcterms:W3CDTF">2020-01-23T18:11:48Z</dcterms:created>
  <dcterms:modified xsi:type="dcterms:W3CDTF">2020-02-26T08:20:55Z</dcterms:modified>
</cp:coreProperties>
</file>