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12180" activeTab="0"/>
  </bookViews>
  <sheets>
    <sheet name="6A" sheetId="2" r:id="rId1"/>
  </sheets>
  <definedNames>
    <definedName name="_xlnm.Print_Titles" localSheetId="0">'6A'!$1:$7</definedName>
  </definedNames>
  <calcPr calcId="152511"/>
  <extLst/>
</workbook>
</file>

<file path=xl/sharedStrings.xml><?xml version="1.0" encoding="utf-8"?>
<sst xmlns="http://schemas.openxmlformats.org/spreadsheetml/2006/main" count="160" uniqueCount="88">
  <si>
    <t>Gobierno del Estado de Michoacán de Ocampo</t>
  </si>
  <si>
    <t>Modificado</t>
  </si>
  <si>
    <t>Devengado</t>
  </si>
  <si>
    <t>Pagado</t>
  </si>
  <si>
    <t>Subejercicio</t>
  </si>
  <si>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</si>
  <si>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</si>
  <si>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</si>
  <si>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</si>
  <si>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</si>
  <si>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</si>
  <si>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</si>
  <si>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</si>
  <si>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</si>
  <si>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</si>
  <si>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</si>
  <si>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</si>
  <si>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</si>
  <si>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</si>
  <si>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</si>
  <si>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</si>
  <si>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</si>
  <si>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</si>
  <si>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</si>
  <si>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</si>
  <si>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</si>
  <si>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</si>
  <si>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</si>
  <si>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</si>
  <si>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</si>
  <si>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</si>
  <si>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</si>
  <si>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</si>
  <si>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</si>
  <si>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</si>
  <si>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</si>
  <si>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</si>
  <si>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</si>
  <si>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</si>
  <si>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</si>
  <si>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</si>
  <si>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</si>
  <si>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</si>
  <si>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</si>
  <si>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</si>
  <si>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</si>
  <si>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</si>
  <si>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</si>
  <si>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</si>
  <si>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</si>
  <si>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</si>
  <si>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</si>
  <si>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</si>
  <si>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</si>
  <si>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</si>
  <si>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</si>
  <si>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</si>
  <si>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</si>
  <si>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</si>
  <si>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</si>
  <si>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</si>
  <si>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</si>
  <si>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Prestamos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</si>
  <si>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</si>
  <si>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</si>
  <si>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</si>
  <si>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</si>
  <si>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</si>
  <si>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</si>
  <si>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</si>
  <si>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</si>
  <si>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</si>
  <si>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</si>
  <si>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</si>
  <si>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</si>
  <si>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</si>
  <si>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</si>
  <si>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</si>
  <si>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Aprobado</t>
  </si>
  <si>
    <t>Ampliaciones / (Reducciones)</t>
  </si>
  <si>
    <t>Egresos</t>
  </si>
  <si>
    <t>Estado Analítico del Ejercicio del Presupuesto de Egresos Detallado -LDF</t>
  </si>
  <si>
    <t xml:space="preserve">Clasificación por Objeto del Gasto  (Capítulo y Concepto) </t>
  </si>
  <si>
    <t>(Pesos)</t>
  </si>
  <si>
    <t>Total de Egresos</t>
  </si>
  <si>
    <t xml:space="preserve"> Gasto Etiquetado</t>
  </si>
  <si>
    <t>Gasto No Etiquetado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</si>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</sst>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/>
    <xf numFmtId="49" fontId="4" fillId="3" borderId="0" xfId="0" applyNumberFormat="1" applyFont="1" applyFill="1" applyBorder="1"/>
    <xf numFmtId="0" fontId="5" fillId="3" borderId="4" xfId="0" applyFont="1" applyFill="1" applyBorder="1" applyAlignment="1">
      <alignment wrapText="1"/>
    </xf>
    <xf numFmtId="49" fontId="4" fillId="3" borderId="5" xfId="0" applyNumberFormat="1" applyFont="1" applyFill="1" applyBorder="1"/>
    <xf numFmtId="49" fontId="4" fillId="3" borderId="6" xfId="0" applyNumberFormat="1" applyFont="1" applyFill="1" applyBorder="1"/>
    <xf numFmtId="0" fontId="5" fillId="3" borderId="7" xfId="0" applyFont="1" applyFill="1" applyBorder="1" applyAlignment="1">
      <alignment wrapText="1"/>
    </xf>
    <xf numFmtId="164" fontId="4" fillId="3" borderId="8" xfId="0" applyNumberFormat="1" applyFont="1" applyFill="1" applyBorder="1"/>
    <xf numFmtId="164" fontId="5" fillId="3" borderId="9" xfId="0" applyNumberFormat="1" applyFont="1" applyFill="1" applyBorder="1"/>
    <xf numFmtId="164" fontId="4" fillId="3" borderId="9" xfId="0" applyNumberFormat="1" applyFont="1" applyFill="1" applyBorder="1"/>
    <xf numFmtId="164" fontId="5" fillId="3" borderId="10" xfId="0" applyNumberFormat="1" applyFont="1" applyFill="1" applyBorder="1"/>
    <xf numFmtId="164" fontId="4" fillId="0" borderId="2" xfId="0" applyNumberFormat="1" applyFont="1" applyBorder="1"/>
    <xf numFmtId="164" fontId="4" fillId="3" borderId="2" xfId="0" applyNumberFormat="1" applyFont="1" applyFill="1" applyBorder="1"/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left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 topLeftCell="A139">
      <selection activeCell="I156" sqref="I156"/>
    </sheetView>
  </sheetViews>
  <sheetFormatPr defaultColWidth="11.421875" defaultRowHeight="15"/>
  <cols>
    <col min="1" max="1" width="2.28125" style="3" customWidth="1"/>
    <col min="2" max="2" width="3.421875" style="3" customWidth="1"/>
    <col min="3" max="3" width="36.140625" style="2" customWidth="1"/>
    <col min="4" max="4" width="16.28125" style="1" customWidth="1"/>
    <col min="5" max="5" width="15.00390625" style="1" customWidth="1"/>
    <col min="6" max="6" width="16.00390625" style="1" customWidth="1"/>
    <col min="7" max="7" width="15.421875" style="1" customWidth="1"/>
    <col min="8" max="8" width="15.7109375" style="1" customWidth="1"/>
    <col min="9" max="9" width="12.57421875" style="1" customWidth="1"/>
  </cols>
  <sheetData>
    <row r="1" spans="1:9" ht="15.7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15.75">
      <c r="A2" s="28" t="s">
        <v>81</v>
      </c>
      <c r="B2" s="29"/>
      <c r="C2" s="29"/>
      <c r="D2" s="29"/>
      <c r="E2" s="29"/>
      <c r="F2" s="29"/>
      <c r="G2" s="29"/>
      <c r="H2" s="29"/>
      <c r="I2" s="30"/>
    </row>
    <row r="3" spans="1:9" ht="15.75">
      <c r="A3" s="28" t="s">
        <v>82</v>
      </c>
      <c r="B3" s="29"/>
      <c r="C3" s="29"/>
      <c r="D3" s="29"/>
      <c r="E3" s="29"/>
      <c r="F3" s="29"/>
      <c r="G3" s="29"/>
      <c r="H3" s="29"/>
      <c r="I3" s="30"/>
    </row>
    <row r="4" spans="1:9" ht="15.75">
      <c r="A4" s="28" t="s">
        <v>87</v>
      </c>
      <c r="B4" s="29"/>
      <c r="C4" s="29"/>
      <c r="D4" s="29"/>
      <c r="E4" s="29"/>
      <c r="F4" s="29"/>
      <c r="G4" s="29"/>
      <c r="H4" s="29"/>
      <c r="I4" s="30"/>
    </row>
    <row r="5" spans="1:9" ht="15.75">
      <c r="A5" s="36" t="s">
        <v>83</v>
      </c>
      <c r="B5" s="37"/>
      <c r="C5" s="37"/>
      <c r="D5" s="37"/>
      <c r="E5" s="37"/>
      <c r="F5" s="37"/>
      <c r="G5" s="37"/>
      <c r="H5" s="37"/>
      <c r="I5" s="38"/>
    </row>
    <row r="6" spans="1:9" ht="15">
      <c r="A6" s="39" t="s">
        <v>5</v>
      </c>
      <c r="B6" s="40"/>
      <c r="C6" s="41"/>
      <c r="D6" s="34" t="s">
        <v>78</v>
      </c>
      <c r="E6" s="31" t="s">
        <v>80</v>
      </c>
      <c r="F6" s="32"/>
      <c r="G6" s="32"/>
      <c r="H6" s="32"/>
      <c r="I6" s="33"/>
    </row>
    <row r="7" spans="1:9" ht="22.5">
      <c r="A7" s="42"/>
      <c r="B7" s="43"/>
      <c r="C7" s="44"/>
      <c r="D7" s="35"/>
      <c r="E7" s="4" t="s">
        <v>79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5">
      <c r="A8" s="18" t="s">
        <v>86</v>
      </c>
      <c r="B8" s="19"/>
      <c r="C8" s="20"/>
      <c r="D8" s="12">
        <f>D9+D17+D27+D37+D47+D57+D61+D69+D73</f>
        <v>31347682513</v>
      </c>
      <c r="E8" s="12">
        <f aca="true" t="shared" si="0" ref="E8:H8">E9+E17+E27+E37+E47+E57+E61+E69+E73</f>
        <v>-2322371211.88</v>
      </c>
      <c r="F8" s="12">
        <f t="shared" si="0"/>
        <v>14305778291.12</v>
      </c>
      <c r="G8" s="12">
        <f t="shared" si="0"/>
        <v>14305778291.12</v>
      </c>
      <c r="H8" s="12">
        <f t="shared" si="0"/>
        <v>13221462041.740002</v>
      </c>
      <c r="I8" s="12">
        <f>F8-G8</f>
        <v>0</v>
      </c>
    </row>
    <row r="9" spans="1:9" ht="15">
      <c r="A9" s="6"/>
      <c r="B9" s="22" t="s">
        <v>6</v>
      </c>
      <c r="C9" s="23"/>
      <c r="D9" s="14">
        <f>SUM(D10:D16)</f>
        <v>9144679423</v>
      </c>
      <c r="E9" s="14">
        <f aca="true" t="shared" si="1" ref="E9:H9">SUM(E10:E16)</f>
        <v>-803503344.79</v>
      </c>
      <c r="F9" s="14">
        <f t="shared" si="1"/>
        <v>4855698717.21</v>
      </c>
      <c r="G9" s="14">
        <f t="shared" si="1"/>
        <v>4855698717.21</v>
      </c>
      <c r="H9" s="14">
        <f t="shared" si="1"/>
        <v>4446903727.19</v>
      </c>
      <c r="I9" s="14">
        <f aca="true" t="shared" si="2" ref="I9:I72">F9-G9</f>
        <v>0</v>
      </c>
    </row>
    <row r="10" spans="1:9" ht="23.25">
      <c r="A10" s="6"/>
      <c r="B10" s="7"/>
      <c r="C10" s="8" t="s">
        <v>7</v>
      </c>
      <c r="D10" s="13">
        <v>3386607420</v>
      </c>
      <c r="E10" s="13">
        <v>44434254.13</v>
      </c>
      <c r="F10" s="13">
        <v>2336093314.13</v>
      </c>
      <c r="G10" s="13">
        <v>2336093314.13</v>
      </c>
      <c r="H10" s="13">
        <v>2336042308.13</v>
      </c>
      <c r="I10" s="13">
        <f t="shared" si="2"/>
        <v>0</v>
      </c>
    </row>
    <row r="11" spans="1:9" ht="23.25">
      <c r="A11" s="6"/>
      <c r="B11" s="7"/>
      <c r="C11" s="8" t="s">
        <v>8</v>
      </c>
      <c r="D11" s="13">
        <v>204644359</v>
      </c>
      <c r="E11" s="13">
        <v>64334345.59</v>
      </c>
      <c r="F11" s="13">
        <v>183167747.59</v>
      </c>
      <c r="G11" s="13">
        <v>183167747.59</v>
      </c>
      <c r="H11" s="13">
        <v>68932426.26</v>
      </c>
      <c r="I11" s="13">
        <f t="shared" si="2"/>
        <v>0</v>
      </c>
    </row>
    <row r="12" spans="1:9" ht="15">
      <c r="A12" s="6"/>
      <c r="B12" s="7"/>
      <c r="C12" s="8" t="s">
        <v>9</v>
      </c>
      <c r="D12" s="13">
        <v>2299796543</v>
      </c>
      <c r="E12" s="13">
        <v>-280001690.05</v>
      </c>
      <c r="F12" s="13">
        <v>747300133.95</v>
      </c>
      <c r="G12" s="13">
        <v>747300133.95</v>
      </c>
      <c r="H12" s="13">
        <v>710892274.45</v>
      </c>
      <c r="I12" s="13">
        <f t="shared" si="2"/>
        <v>0</v>
      </c>
    </row>
    <row r="13" spans="1:9" ht="15">
      <c r="A13" s="6"/>
      <c r="B13" s="7"/>
      <c r="C13" s="8" t="s">
        <v>10</v>
      </c>
      <c r="D13" s="13">
        <v>1365957668</v>
      </c>
      <c r="E13" s="13">
        <v>-412793380.34</v>
      </c>
      <c r="F13" s="13">
        <v>449308382.66</v>
      </c>
      <c r="G13" s="13">
        <v>449308382.66</v>
      </c>
      <c r="H13" s="13">
        <v>274668460.5</v>
      </c>
      <c r="I13" s="13">
        <f t="shared" si="2"/>
        <v>0</v>
      </c>
    </row>
    <row r="14" spans="1:9" ht="15">
      <c r="A14" s="6"/>
      <c r="B14" s="7"/>
      <c r="C14" s="8" t="s">
        <v>11</v>
      </c>
      <c r="D14" s="13">
        <v>1208693972</v>
      </c>
      <c r="E14" s="13">
        <v>114327292.6</v>
      </c>
      <c r="F14" s="13">
        <v>1128265097.6</v>
      </c>
      <c r="G14" s="13">
        <v>1128265097.6</v>
      </c>
      <c r="H14" s="13">
        <v>1044804216.57</v>
      </c>
      <c r="I14" s="13">
        <f t="shared" si="2"/>
        <v>0</v>
      </c>
    </row>
    <row r="15" spans="1:9" ht="15">
      <c r="A15" s="6"/>
      <c r="B15" s="7"/>
      <c r="C15" s="8" t="s">
        <v>12</v>
      </c>
      <c r="D15" s="13">
        <v>667285965</v>
      </c>
      <c r="E15" s="13">
        <v>-333674712</v>
      </c>
      <c r="F15" s="13">
        <v>0</v>
      </c>
      <c r="G15" s="13">
        <v>0</v>
      </c>
      <c r="H15" s="13">
        <v>0</v>
      </c>
      <c r="I15" s="13">
        <f t="shared" si="2"/>
        <v>0</v>
      </c>
    </row>
    <row r="16" spans="1:9" ht="15">
      <c r="A16" s="6"/>
      <c r="B16" s="7"/>
      <c r="C16" s="8" t="s">
        <v>13</v>
      </c>
      <c r="D16" s="13">
        <v>11693496</v>
      </c>
      <c r="E16" s="13">
        <v>-129454.72</v>
      </c>
      <c r="F16" s="13">
        <v>11564041.28</v>
      </c>
      <c r="G16" s="13">
        <v>11564041.28</v>
      </c>
      <c r="H16" s="13">
        <v>11564041.28</v>
      </c>
      <c r="I16" s="13">
        <f t="shared" si="2"/>
        <v>0</v>
      </c>
    </row>
    <row r="17" spans="1:9" ht="15">
      <c r="A17" s="6"/>
      <c r="B17" s="22" t="s">
        <v>14</v>
      </c>
      <c r="C17" s="23"/>
      <c r="D17" s="14">
        <f>SUM(D18:D26)</f>
        <v>605005723</v>
      </c>
      <c r="E17" s="14">
        <f aca="true" t="shared" si="3" ref="E17:H17">SUM(E18:E26)</f>
        <v>-148321390.68999997</v>
      </c>
      <c r="F17" s="14">
        <f t="shared" si="3"/>
        <v>150161007.31</v>
      </c>
      <c r="G17" s="14">
        <f t="shared" si="3"/>
        <v>150161007.31</v>
      </c>
      <c r="H17" s="14">
        <f t="shared" si="3"/>
        <v>48209293.1</v>
      </c>
      <c r="I17" s="14">
        <f t="shared" si="2"/>
        <v>0</v>
      </c>
    </row>
    <row r="18" spans="1:9" ht="23.25">
      <c r="A18" s="6"/>
      <c r="B18" s="7"/>
      <c r="C18" s="8" t="s">
        <v>15</v>
      </c>
      <c r="D18" s="13">
        <v>73359333</v>
      </c>
      <c r="E18" s="13">
        <v>-22819064.4</v>
      </c>
      <c r="F18" s="13">
        <v>13893895.6</v>
      </c>
      <c r="G18" s="13">
        <v>13893895.6</v>
      </c>
      <c r="H18" s="13">
        <v>6472452.35</v>
      </c>
      <c r="I18" s="13">
        <f t="shared" si="2"/>
        <v>0</v>
      </c>
    </row>
    <row r="19" spans="1:9" ht="15">
      <c r="A19" s="6"/>
      <c r="B19" s="7"/>
      <c r="C19" s="8" t="s">
        <v>16</v>
      </c>
      <c r="D19" s="13">
        <v>223992742</v>
      </c>
      <c r="E19" s="13">
        <v>-47034350.56</v>
      </c>
      <c r="F19" s="13">
        <v>60164867.44</v>
      </c>
      <c r="G19" s="13">
        <v>60164867.44</v>
      </c>
      <c r="H19" s="13">
        <v>4500143.61</v>
      </c>
      <c r="I19" s="13">
        <f t="shared" si="2"/>
        <v>0</v>
      </c>
    </row>
    <row r="20" spans="1:9" ht="23.25">
      <c r="A20" s="6"/>
      <c r="B20" s="7"/>
      <c r="C20" s="8" t="s">
        <v>17</v>
      </c>
      <c r="D20" s="13">
        <v>635788</v>
      </c>
      <c r="E20" s="13">
        <v>-293270.62</v>
      </c>
      <c r="F20" s="13">
        <v>25092.38</v>
      </c>
      <c r="G20" s="13">
        <v>25092.38</v>
      </c>
      <c r="H20" s="13">
        <v>9780.38</v>
      </c>
      <c r="I20" s="13">
        <f t="shared" si="2"/>
        <v>0</v>
      </c>
    </row>
    <row r="21" spans="1:9" ht="23.25">
      <c r="A21" s="6"/>
      <c r="B21" s="7"/>
      <c r="C21" s="8" t="s">
        <v>18</v>
      </c>
      <c r="D21" s="13">
        <v>24509732</v>
      </c>
      <c r="E21" s="13">
        <v>-6310415.44</v>
      </c>
      <c r="F21" s="13">
        <v>5640492.56</v>
      </c>
      <c r="G21" s="13">
        <v>5640492.56</v>
      </c>
      <c r="H21" s="13">
        <v>2935984.6</v>
      </c>
      <c r="I21" s="13">
        <f t="shared" si="2"/>
        <v>0</v>
      </c>
    </row>
    <row r="22" spans="1:9" ht="23.25">
      <c r="A22" s="6"/>
      <c r="B22" s="7"/>
      <c r="C22" s="8" t="s">
        <v>19</v>
      </c>
      <c r="D22" s="13">
        <v>10628338</v>
      </c>
      <c r="E22" s="13">
        <v>-4520168.57</v>
      </c>
      <c r="F22" s="13">
        <v>662254.43</v>
      </c>
      <c r="G22" s="13">
        <v>662254.43</v>
      </c>
      <c r="H22" s="13">
        <v>358458.78</v>
      </c>
      <c r="I22" s="13">
        <f t="shared" si="2"/>
        <v>0</v>
      </c>
    </row>
    <row r="23" spans="1:9" ht="15">
      <c r="A23" s="6"/>
      <c r="B23" s="7"/>
      <c r="C23" s="8" t="s">
        <v>20</v>
      </c>
      <c r="D23" s="13">
        <v>178567340</v>
      </c>
      <c r="E23" s="13">
        <v>-23745750.85</v>
      </c>
      <c r="F23" s="13">
        <v>63586236.15</v>
      </c>
      <c r="G23" s="13">
        <v>63586236.15</v>
      </c>
      <c r="H23" s="13">
        <v>32185236.19</v>
      </c>
      <c r="I23" s="13">
        <f t="shared" si="2"/>
        <v>0</v>
      </c>
    </row>
    <row r="24" spans="1:9" ht="23.25">
      <c r="A24" s="6"/>
      <c r="B24" s="7"/>
      <c r="C24" s="8" t="s">
        <v>21</v>
      </c>
      <c r="D24" s="13">
        <v>66130221</v>
      </c>
      <c r="E24" s="13">
        <v>-30761362.33</v>
      </c>
      <c r="F24" s="13">
        <v>5282497.67</v>
      </c>
      <c r="G24" s="13">
        <v>5282497.67</v>
      </c>
      <c r="H24" s="13">
        <v>1204134.98</v>
      </c>
      <c r="I24" s="13">
        <f t="shared" si="2"/>
        <v>0</v>
      </c>
    </row>
    <row r="25" spans="1:9" ht="15">
      <c r="A25" s="6"/>
      <c r="B25" s="7"/>
      <c r="C25" s="8" t="s">
        <v>22</v>
      </c>
      <c r="D25" s="13">
        <v>5995718</v>
      </c>
      <c r="E25" s="13">
        <v>-3518750</v>
      </c>
      <c r="F25" s="13">
        <v>0</v>
      </c>
      <c r="G25" s="13">
        <v>0</v>
      </c>
      <c r="H25" s="13">
        <v>0</v>
      </c>
      <c r="I25" s="13">
        <f t="shared" si="2"/>
        <v>0</v>
      </c>
    </row>
    <row r="26" spans="1:9" ht="23.25">
      <c r="A26" s="6"/>
      <c r="B26" s="7"/>
      <c r="C26" s="8" t="s">
        <v>23</v>
      </c>
      <c r="D26" s="13">
        <v>21186511</v>
      </c>
      <c r="E26" s="13">
        <v>-9318257.92</v>
      </c>
      <c r="F26" s="13">
        <v>905671.08</v>
      </c>
      <c r="G26" s="13">
        <v>905671.08</v>
      </c>
      <c r="H26" s="13">
        <v>543102.21</v>
      </c>
      <c r="I26" s="13">
        <f t="shared" si="2"/>
        <v>0</v>
      </c>
    </row>
    <row r="27" spans="1:9" ht="15">
      <c r="A27" s="6"/>
      <c r="B27" s="22" t="s">
        <v>24</v>
      </c>
      <c r="C27" s="23"/>
      <c r="D27" s="14">
        <f>SUM(D28:D36)</f>
        <v>1695704998</v>
      </c>
      <c r="E27" s="14">
        <f aca="true" t="shared" si="4" ref="E27:H27">SUM(E28:E36)</f>
        <v>-439594507.81</v>
      </c>
      <c r="F27" s="14">
        <f t="shared" si="4"/>
        <v>448999661.19000006</v>
      </c>
      <c r="G27" s="14">
        <f t="shared" si="4"/>
        <v>448999661.19000006</v>
      </c>
      <c r="H27" s="14">
        <f t="shared" si="4"/>
        <v>220045951.01000002</v>
      </c>
      <c r="I27" s="14">
        <f t="shared" si="2"/>
        <v>0</v>
      </c>
    </row>
    <row r="28" spans="1:9" ht="15">
      <c r="A28" s="6"/>
      <c r="B28" s="7"/>
      <c r="C28" s="8" t="s">
        <v>25</v>
      </c>
      <c r="D28" s="13">
        <v>155767825</v>
      </c>
      <c r="E28" s="13">
        <v>29845424.71</v>
      </c>
      <c r="F28" s="13">
        <v>101966281.71</v>
      </c>
      <c r="G28" s="13">
        <v>101966281.71</v>
      </c>
      <c r="H28" s="13">
        <v>77143794.42</v>
      </c>
      <c r="I28" s="13">
        <f t="shared" si="2"/>
        <v>0</v>
      </c>
    </row>
    <row r="29" spans="1:9" ht="15">
      <c r="A29" s="6"/>
      <c r="B29" s="7"/>
      <c r="C29" s="8" t="s">
        <v>26</v>
      </c>
      <c r="D29" s="13">
        <v>468675730</v>
      </c>
      <c r="E29" s="13">
        <v>-149342004.16</v>
      </c>
      <c r="F29" s="13">
        <v>85681453.84</v>
      </c>
      <c r="G29" s="13">
        <v>85681453.84</v>
      </c>
      <c r="H29" s="13">
        <v>65190929.79</v>
      </c>
      <c r="I29" s="13">
        <f t="shared" si="2"/>
        <v>0</v>
      </c>
    </row>
    <row r="30" spans="1:9" ht="23.25">
      <c r="A30" s="6"/>
      <c r="B30" s="7"/>
      <c r="C30" s="8" t="s">
        <v>27</v>
      </c>
      <c r="D30" s="13">
        <v>180998711</v>
      </c>
      <c r="E30" s="13">
        <v>-44150563.73</v>
      </c>
      <c r="F30" s="13">
        <v>45908578.27</v>
      </c>
      <c r="G30" s="13">
        <v>45908578.27</v>
      </c>
      <c r="H30" s="13">
        <v>23093107.55</v>
      </c>
      <c r="I30" s="13">
        <f t="shared" si="2"/>
        <v>0</v>
      </c>
    </row>
    <row r="31" spans="1:9" ht="15">
      <c r="A31" s="6"/>
      <c r="B31" s="7"/>
      <c r="C31" s="8" t="s">
        <v>28</v>
      </c>
      <c r="D31" s="13">
        <v>71386520</v>
      </c>
      <c r="E31" s="13">
        <v>-45070734.1</v>
      </c>
      <c r="F31" s="13">
        <v>7538188.9</v>
      </c>
      <c r="G31" s="13">
        <v>7538188.9</v>
      </c>
      <c r="H31" s="13">
        <v>7179659.03</v>
      </c>
      <c r="I31" s="13">
        <f t="shared" si="2"/>
        <v>0</v>
      </c>
    </row>
    <row r="32" spans="1:9" ht="23.25">
      <c r="A32" s="6"/>
      <c r="B32" s="7"/>
      <c r="C32" s="8" t="s">
        <v>29</v>
      </c>
      <c r="D32" s="13">
        <v>122317204</v>
      </c>
      <c r="E32" s="13">
        <v>-51967717.53</v>
      </c>
      <c r="F32" s="13">
        <v>7088801.47</v>
      </c>
      <c r="G32" s="13">
        <v>7088801.47</v>
      </c>
      <c r="H32" s="13">
        <v>3936298.11</v>
      </c>
      <c r="I32" s="13">
        <f t="shared" si="2"/>
        <v>0</v>
      </c>
    </row>
    <row r="33" spans="1:9" ht="15">
      <c r="A33" s="6"/>
      <c r="B33" s="7"/>
      <c r="C33" s="8" t="s">
        <v>30</v>
      </c>
      <c r="D33" s="13">
        <v>234197338</v>
      </c>
      <c r="E33" s="13">
        <v>-116130764.8</v>
      </c>
      <c r="F33" s="13">
        <v>143982.2</v>
      </c>
      <c r="G33" s="13">
        <v>143982.2</v>
      </c>
      <c r="H33" s="13">
        <v>3860</v>
      </c>
      <c r="I33" s="13">
        <f t="shared" si="2"/>
        <v>0</v>
      </c>
    </row>
    <row r="34" spans="1:9" ht="15">
      <c r="A34" s="6"/>
      <c r="B34" s="7"/>
      <c r="C34" s="8" t="s">
        <v>31</v>
      </c>
      <c r="D34" s="13">
        <v>82409466</v>
      </c>
      <c r="E34" s="13">
        <v>-34326831.23</v>
      </c>
      <c r="F34" s="13">
        <v>6403236.77</v>
      </c>
      <c r="G34" s="13">
        <v>6403236.77</v>
      </c>
      <c r="H34" s="13">
        <v>4761168.35</v>
      </c>
      <c r="I34" s="13">
        <f t="shared" si="2"/>
        <v>0</v>
      </c>
    </row>
    <row r="35" spans="1:9" ht="15">
      <c r="A35" s="6"/>
      <c r="B35" s="7"/>
      <c r="C35" s="8" t="s">
        <v>32</v>
      </c>
      <c r="D35" s="13">
        <v>41458820</v>
      </c>
      <c r="E35" s="13">
        <v>-10700221.49</v>
      </c>
      <c r="F35" s="13">
        <v>6498319.51</v>
      </c>
      <c r="G35" s="13">
        <v>6498319.51</v>
      </c>
      <c r="H35" s="13">
        <v>4889306.88</v>
      </c>
      <c r="I35" s="13">
        <f t="shared" si="2"/>
        <v>0</v>
      </c>
    </row>
    <row r="36" spans="1:9" ht="15">
      <c r="A36" s="6"/>
      <c r="B36" s="7"/>
      <c r="C36" s="8" t="s">
        <v>33</v>
      </c>
      <c r="D36" s="13">
        <v>338493384</v>
      </c>
      <c r="E36" s="13">
        <v>-17751095.48</v>
      </c>
      <c r="F36" s="13">
        <v>187770818.52</v>
      </c>
      <c r="G36" s="13">
        <v>187770818.52</v>
      </c>
      <c r="H36" s="13">
        <v>33847826.88</v>
      </c>
      <c r="I36" s="13">
        <f t="shared" si="2"/>
        <v>0</v>
      </c>
    </row>
    <row r="37" spans="1:9" ht="30" customHeight="1">
      <c r="A37" s="6"/>
      <c r="B37" s="22" t="s">
        <v>34</v>
      </c>
      <c r="C37" s="23"/>
      <c r="D37" s="14">
        <f>SUM(D38:D46)</f>
        <v>10188053240</v>
      </c>
      <c r="E37" s="14">
        <f aca="true" t="shared" si="5" ref="E37:H37">SUM(E38:E46)</f>
        <v>-250796762.96</v>
      </c>
      <c r="F37" s="14">
        <f t="shared" si="5"/>
        <v>4797409559.040001</v>
      </c>
      <c r="G37" s="14">
        <f t="shared" si="5"/>
        <v>4797409559.040001</v>
      </c>
      <c r="H37" s="14">
        <f t="shared" si="5"/>
        <v>4524598301.340001</v>
      </c>
      <c r="I37" s="14">
        <f t="shared" si="2"/>
        <v>0</v>
      </c>
    </row>
    <row r="38" spans="1:9" ht="23.25">
      <c r="A38" s="6"/>
      <c r="B38" s="7"/>
      <c r="C38" s="8" t="s">
        <v>35</v>
      </c>
      <c r="D38" s="13">
        <v>3945952306</v>
      </c>
      <c r="E38" s="13">
        <v>345201002.01</v>
      </c>
      <c r="F38" s="13">
        <v>2334691633.01</v>
      </c>
      <c r="G38" s="13">
        <v>2334691633.01</v>
      </c>
      <c r="H38" s="13">
        <v>2289559951.76</v>
      </c>
      <c r="I38" s="13">
        <f t="shared" si="2"/>
        <v>0</v>
      </c>
    </row>
    <row r="39" spans="1:9" ht="15">
      <c r="A39" s="6"/>
      <c r="B39" s="7"/>
      <c r="C39" s="8" t="s">
        <v>36</v>
      </c>
      <c r="D39" s="13">
        <v>3651300561</v>
      </c>
      <c r="E39" s="13">
        <v>112532192.7</v>
      </c>
      <c r="F39" s="13">
        <v>1776497792.7</v>
      </c>
      <c r="G39" s="13">
        <v>1776497792.7</v>
      </c>
      <c r="H39" s="13">
        <v>1574181579.98</v>
      </c>
      <c r="I39" s="13">
        <f t="shared" si="2"/>
        <v>0</v>
      </c>
    </row>
    <row r="40" spans="1:9" ht="15">
      <c r="A40" s="6"/>
      <c r="B40" s="7"/>
      <c r="C40" s="8" t="s">
        <v>37</v>
      </c>
      <c r="D40" s="13">
        <v>1578465290</v>
      </c>
      <c r="E40" s="13">
        <v>-470310541.82</v>
      </c>
      <c r="F40" s="13">
        <v>376037071.18</v>
      </c>
      <c r="G40" s="13">
        <v>376037071.18</v>
      </c>
      <c r="H40" s="13">
        <v>355853605.02</v>
      </c>
      <c r="I40" s="13">
        <f t="shared" si="2"/>
        <v>0</v>
      </c>
    </row>
    <row r="41" spans="1:9" ht="15">
      <c r="A41" s="6"/>
      <c r="B41" s="7"/>
      <c r="C41" s="8" t="s">
        <v>38</v>
      </c>
      <c r="D41" s="13">
        <v>681917279</v>
      </c>
      <c r="E41" s="13">
        <v>-73978791.69</v>
      </c>
      <c r="F41" s="13">
        <v>308148892.31</v>
      </c>
      <c r="G41" s="13">
        <v>308148892.31</v>
      </c>
      <c r="H41" s="13">
        <v>303275568.06</v>
      </c>
      <c r="I41" s="13">
        <f t="shared" si="2"/>
        <v>0</v>
      </c>
    </row>
    <row r="42" spans="1:9" ht="15">
      <c r="A42" s="6"/>
      <c r="B42" s="7"/>
      <c r="C42" s="8" t="s">
        <v>39</v>
      </c>
      <c r="D42" s="13">
        <v>306167804</v>
      </c>
      <c r="E42" s="13">
        <v>-151856297.48</v>
      </c>
      <c r="F42" s="13">
        <v>1227596.52</v>
      </c>
      <c r="G42" s="13">
        <v>1227596.52</v>
      </c>
      <c r="H42" s="13">
        <v>1227596.52</v>
      </c>
      <c r="I42" s="13">
        <f t="shared" si="2"/>
        <v>0</v>
      </c>
    </row>
    <row r="43" spans="1:9" ht="23.25">
      <c r="A43" s="6"/>
      <c r="B43" s="7"/>
      <c r="C43" s="8" t="s">
        <v>40</v>
      </c>
      <c r="D43" s="13">
        <v>24250000</v>
      </c>
      <c r="E43" s="13">
        <v>-12384326.68</v>
      </c>
      <c r="F43" s="13">
        <v>806573.32</v>
      </c>
      <c r="G43" s="13">
        <v>806573.32</v>
      </c>
      <c r="H43" s="13">
        <v>500000</v>
      </c>
      <c r="I43" s="13">
        <f t="shared" si="2"/>
        <v>0</v>
      </c>
    </row>
    <row r="44" spans="1:9" ht="15">
      <c r="A44" s="6"/>
      <c r="B44" s="7"/>
      <c r="C44" s="8" t="s">
        <v>41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f t="shared" si="2"/>
        <v>0</v>
      </c>
    </row>
    <row r="45" spans="1:9" ht="15">
      <c r="A45" s="6"/>
      <c r="B45" s="7"/>
      <c r="C45" s="8" t="s">
        <v>42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f t="shared" si="2"/>
        <v>0</v>
      </c>
    </row>
    <row r="46" spans="1:9" ht="15">
      <c r="A46" s="6"/>
      <c r="B46" s="7"/>
      <c r="C46" s="8" t="s">
        <v>43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f t="shared" si="2"/>
        <v>0</v>
      </c>
    </row>
    <row r="47" spans="1:9" ht="14.25" customHeight="1">
      <c r="A47" s="6"/>
      <c r="B47" s="22" t="s">
        <v>44</v>
      </c>
      <c r="C47" s="23"/>
      <c r="D47" s="14">
        <f>SUM(D48:D56)</f>
        <v>4619855</v>
      </c>
      <c r="E47" s="14">
        <f aca="true" t="shared" si="6" ref="E47:H47">SUM(E48:E56)</f>
        <v>1630433.64</v>
      </c>
      <c r="F47" s="14">
        <f t="shared" si="6"/>
        <v>1780433.64</v>
      </c>
      <c r="G47" s="14">
        <f t="shared" si="6"/>
        <v>1780433.64</v>
      </c>
      <c r="H47" s="14">
        <f t="shared" si="6"/>
        <v>295879.86</v>
      </c>
      <c r="I47" s="14">
        <f t="shared" si="2"/>
        <v>0</v>
      </c>
    </row>
    <row r="48" spans="1:9" ht="15">
      <c r="A48" s="6"/>
      <c r="B48" s="7"/>
      <c r="C48" s="8" t="s">
        <v>45</v>
      </c>
      <c r="D48" s="13">
        <v>4469855</v>
      </c>
      <c r="E48" s="13">
        <v>1046252.24</v>
      </c>
      <c r="F48" s="13">
        <v>1046252.24</v>
      </c>
      <c r="G48" s="13">
        <v>1046252.24</v>
      </c>
      <c r="H48" s="13">
        <v>277261.86</v>
      </c>
      <c r="I48" s="13">
        <f t="shared" si="2"/>
        <v>0</v>
      </c>
    </row>
    <row r="49" spans="1:9" ht="15">
      <c r="A49" s="6"/>
      <c r="B49" s="7"/>
      <c r="C49" s="8" t="s">
        <v>46</v>
      </c>
      <c r="D49" s="13">
        <v>0</v>
      </c>
      <c r="E49" s="13">
        <v>52926.16</v>
      </c>
      <c r="F49" s="13">
        <v>52926.16</v>
      </c>
      <c r="G49" s="13">
        <v>52926.16</v>
      </c>
      <c r="H49" s="13">
        <v>18618</v>
      </c>
      <c r="I49" s="13">
        <f t="shared" si="2"/>
        <v>0</v>
      </c>
    </row>
    <row r="50" spans="1:9" ht="15">
      <c r="A50" s="6"/>
      <c r="B50" s="7"/>
      <c r="C50" s="8" t="s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2"/>
        <v>0</v>
      </c>
    </row>
    <row r="51" spans="1:9" ht="15">
      <c r="A51" s="6"/>
      <c r="B51" s="7"/>
      <c r="C51" s="8" t="s">
        <v>48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f t="shared" si="2"/>
        <v>0</v>
      </c>
    </row>
    <row r="52" spans="1:9" ht="15">
      <c r="A52" s="6"/>
      <c r="B52" s="7"/>
      <c r="C52" s="8" t="s">
        <v>49</v>
      </c>
      <c r="D52" s="13">
        <v>0</v>
      </c>
      <c r="E52" s="13">
        <v>404260</v>
      </c>
      <c r="F52" s="13">
        <v>404260</v>
      </c>
      <c r="G52" s="13">
        <v>404260</v>
      </c>
      <c r="H52" s="13">
        <v>0</v>
      </c>
      <c r="I52" s="13">
        <f t="shared" si="2"/>
        <v>0</v>
      </c>
    </row>
    <row r="53" spans="1:9" ht="15">
      <c r="A53" s="6"/>
      <c r="B53" s="7"/>
      <c r="C53" s="8" t="s">
        <v>50</v>
      </c>
      <c r="D53" s="13">
        <v>0</v>
      </c>
      <c r="E53" s="13">
        <v>276995.24</v>
      </c>
      <c r="F53" s="13">
        <v>276995.24</v>
      </c>
      <c r="G53" s="13">
        <v>276995.24</v>
      </c>
      <c r="H53" s="13">
        <v>0</v>
      </c>
      <c r="I53" s="13">
        <f t="shared" si="2"/>
        <v>0</v>
      </c>
    </row>
    <row r="54" spans="1:9" ht="15">
      <c r="A54" s="6"/>
      <c r="B54" s="7"/>
      <c r="C54" s="8" t="s">
        <v>51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f t="shared" si="2"/>
        <v>0</v>
      </c>
    </row>
    <row r="55" spans="1:9" ht="15">
      <c r="A55" s="6"/>
      <c r="B55" s="7"/>
      <c r="C55" s="8" t="s">
        <v>52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f t="shared" si="2"/>
        <v>0</v>
      </c>
    </row>
    <row r="56" spans="1:9" ht="15">
      <c r="A56" s="6"/>
      <c r="B56" s="7"/>
      <c r="C56" s="8" t="s">
        <v>53</v>
      </c>
      <c r="D56" s="13">
        <v>150000</v>
      </c>
      <c r="E56" s="13">
        <v>-150000</v>
      </c>
      <c r="F56" s="13">
        <v>0</v>
      </c>
      <c r="G56" s="13">
        <v>0</v>
      </c>
      <c r="H56" s="13">
        <v>0</v>
      </c>
      <c r="I56" s="13">
        <f t="shared" si="2"/>
        <v>0</v>
      </c>
    </row>
    <row r="57" spans="1:9" ht="15">
      <c r="A57" s="6"/>
      <c r="B57" s="22" t="s">
        <v>54</v>
      </c>
      <c r="C57" s="23"/>
      <c r="D57" s="14">
        <f>SUM(D58:D60)</f>
        <v>456414587</v>
      </c>
      <c r="E57" s="14">
        <f aca="true" t="shared" si="7" ref="E57:H57">SUM(E58:E60)</f>
        <v>-201807708</v>
      </c>
      <c r="F57" s="14">
        <f t="shared" si="7"/>
        <v>0</v>
      </c>
      <c r="G57" s="14">
        <f t="shared" si="7"/>
        <v>0</v>
      </c>
      <c r="H57" s="14">
        <f t="shared" si="7"/>
        <v>0</v>
      </c>
      <c r="I57" s="14">
        <f t="shared" si="2"/>
        <v>0</v>
      </c>
    </row>
    <row r="58" spans="1:9" ht="15">
      <c r="A58" s="6"/>
      <c r="B58" s="7"/>
      <c r="C58" s="8" t="s">
        <v>55</v>
      </c>
      <c r="D58" s="13">
        <v>316414587</v>
      </c>
      <c r="E58" s="13">
        <v>-155141042</v>
      </c>
      <c r="F58" s="13">
        <v>0</v>
      </c>
      <c r="G58" s="13">
        <v>0</v>
      </c>
      <c r="H58" s="13">
        <v>0</v>
      </c>
      <c r="I58" s="13">
        <f t="shared" si="2"/>
        <v>0</v>
      </c>
    </row>
    <row r="59" spans="1:9" ht="15">
      <c r="A59" s="6"/>
      <c r="B59" s="7"/>
      <c r="C59" s="8" t="s">
        <v>56</v>
      </c>
      <c r="D59" s="13">
        <v>140000000</v>
      </c>
      <c r="E59" s="13">
        <v>-46666666</v>
      </c>
      <c r="F59" s="13">
        <v>0</v>
      </c>
      <c r="G59" s="13">
        <v>0</v>
      </c>
      <c r="H59" s="13">
        <v>0</v>
      </c>
      <c r="I59" s="13">
        <f t="shared" si="2"/>
        <v>0</v>
      </c>
    </row>
    <row r="60" spans="1:9" ht="15">
      <c r="A60" s="6"/>
      <c r="B60" s="7"/>
      <c r="C60" s="8" t="s">
        <v>57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f t="shared" si="2"/>
        <v>0</v>
      </c>
    </row>
    <row r="61" spans="1:9" ht="15">
      <c r="A61" s="6"/>
      <c r="B61" s="22" t="s">
        <v>58</v>
      </c>
      <c r="C61" s="23"/>
      <c r="D61" s="14">
        <f>SUM(D62:D68)</f>
        <v>511830381</v>
      </c>
      <c r="E61" s="14">
        <f aca="true" t="shared" si="8" ref="E61:H61">SUM(E62:E68)</f>
        <v>-126345240</v>
      </c>
      <c r="F61" s="14">
        <f t="shared" si="8"/>
        <v>59825000</v>
      </c>
      <c r="G61" s="14">
        <f t="shared" si="8"/>
        <v>59825000</v>
      </c>
      <c r="H61" s="14">
        <f t="shared" si="8"/>
        <v>22600000</v>
      </c>
      <c r="I61" s="14">
        <f t="shared" si="2"/>
        <v>0</v>
      </c>
    </row>
    <row r="62" spans="1:9" ht="23.25">
      <c r="A62" s="6"/>
      <c r="B62" s="7"/>
      <c r="C62" s="8" t="s">
        <v>59</v>
      </c>
      <c r="D62" s="13">
        <v>100000000</v>
      </c>
      <c r="E62" s="13">
        <v>-50000000</v>
      </c>
      <c r="F62" s="13">
        <v>0</v>
      </c>
      <c r="G62" s="13">
        <v>0</v>
      </c>
      <c r="H62" s="13">
        <v>0</v>
      </c>
      <c r="I62" s="13">
        <f t="shared" si="2"/>
        <v>0</v>
      </c>
    </row>
    <row r="63" spans="1:9" ht="15">
      <c r="A63" s="6"/>
      <c r="B63" s="7"/>
      <c r="C63" s="8" t="s">
        <v>60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f t="shared" si="2"/>
        <v>0</v>
      </c>
    </row>
    <row r="64" spans="1:9" ht="15">
      <c r="A64" s="6"/>
      <c r="B64" s="7"/>
      <c r="C64" s="8" t="s">
        <v>61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f t="shared" si="2"/>
        <v>0</v>
      </c>
    </row>
    <row r="65" spans="1:9" ht="15">
      <c r="A65" s="6"/>
      <c r="B65" s="7"/>
      <c r="C65" s="8" t="s">
        <v>62</v>
      </c>
      <c r="D65" s="13">
        <v>26250000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2"/>
        <v>0</v>
      </c>
    </row>
    <row r="66" spans="1:9" ht="23.25">
      <c r="A66" s="6"/>
      <c r="B66" s="7"/>
      <c r="C66" s="8" t="s">
        <v>63</v>
      </c>
      <c r="D66" s="13">
        <v>71615000</v>
      </c>
      <c r="E66" s="13">
        <v>-11790000</v>
      </c>
      <c r="F66" s="13">
        <v>59825000</v>
      </c>
      <c r="G66" s="13">
        <v>59825000</v>
      </c>
      <c r="H66" s="13">
        <v>22600000</v>
      </c>
      <c r="I66" s="13">
        <f t="shared" si="2"/>
        <v>0</v>
      </c>
    </row>
    <row r="67" spans="1:9" ht="15">
      <c r="A67" s="6"/>
      <c r="B67" s="7"/>
      <c r="C67" s="8" t="s">
        <v>64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2"/>
        <v>0</v>
      </c>
    </row>
    <row r="68" spans="1:9" ht="23.25">
      <c r="A68" s="6"/>
      <c r="B68" s="7"/>
      <c r="C68" s="8" t="s">
        <v>65</v>
      </c>
      <c r="D68" s="13">
        <v>313965381</v>
      </c>
      <c r="E68" s="13">
        <v>-64555240</v>
      </c>
      <c r="F68" s="13">
        <v>0</v>
      </c>
      <c r="G68" s="13">
        <v>0</v>
      </c>
      <c r="H68" s="13">
        <v>0</v>
      </c>
      <c r="I68" s="13">
        <f t="shared" si="2"/>
        <v>0</v>
      </c>
    </row>
    <row r="69" spans="1:9" ht="15">
      <c r="A69" s="6"/>
      <c r="B69" s="22" t="s">
        <v>66</v>
      </c>
      <c r="C69" s="23"/>
      <c r="D69" s="14">
        <f>SUM(D70:D72)</f>
        <v>7556996414</v>
      </c>
      <c r="E69" s="14">
        <f aca="true" t="shared" si="9" ref="E69:H69">SUM(E70:E72)</f>
        <v>-124099740.92000002</v>
      </c>
      <c r="F69" s="14">
        <f t="shared" si="9"/>
        <v>3635401921.08</v>
      </c>
      <c r="G69" s="14">
        <f t="shared" si="9"/>
        <v>3635401921.08</v>
      </c>
      <c r="H69" s="14">
        <f t="shared" si="9"/>
        <v>3602306897.59</v>
      </c>
      <c r="I69" s="14">
        <f t="shared" si="2"/>
        <v>0</v>
      </c>
    </row>
    <row r="70" spans="1:9" ht="15">
      <c r="A70" s="6"/>
      <c r="B70" s="7"/>
      <c r="C70" s="8" t="s">
        <v>67</v>
      </c>
      <c r="D70" s="13">
        <v>6578486245</v>
      </c>
      <c r="E70" s="13">
        <v>255489088</v>
      </c>
      <c r="F70" s="13">
        <v>3531980770</v>
      </c>
      <c r="G70" s="13">
        <v>3531980770</v>
      </c>
      <c r="H70" s="13">
        <v>3531980770</v>
      </c>
      <c r="I70" s="13">
        <f t="shared" si="2"/>
        <v>0</v>
      </c>
    </row>
    <row r="71" spans="1:9" ht="15">
      <c r="A71" s="6"/>
      <c r="B71" s="7"/>
      <c r="C71" s="8" t="s">
        <v>68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f t="shared" si="2"/>
        <v>0</v>
      </c>
    </row>
    <row r="72" spans="1:9" ht="15">
      <c r="A72" s="6"/>
      <c r="B72" s="7"/>
      <c r="C72" s="8" t="s">
        <v>69</v>
      </c>
      <c r="D72" s="13">
        <v>978510169</v>
      </c>
      <c r="E72" s="13">
        <v>-379588828.92</v>
      </c>
      <c r="F72" s="13">
        <v>103421151.08</v>
      </c>
      <c r="G72" s="13">
        <v>103421151.08</v>
      </c>
      <c r="H72" s="13">
        <v>70326127.59</v>
      </c>
      <c r="I72" s="13">
        <f t="shared" si="2"/>
        <v>0</v>
      </c>
    </row>
    <row r="73" spans="1:9" ht="15">
      <c r="A73" s="6"/>
      <c r="B73" s="22" t="s">
        <v>70</v>
      </c>
      <c r="C73" s="23"/>
      <c r="D73" s="14">
        <f>SUM(D74:D80)</f>
        <v>1184377892</v>
      </c>
      <c r="E73" s="14">
        <f aca="true" t="shared" si="10" ref="E73:H73">SUM(E74:E80)</f>
        <v>-229532950.35</v>
      </c>
      <c r="F73" s="14">
        <f t="shared" si="10"/>
        <v>356501991.65000004</v>
      </c>
      <c r="G73" s="14">
        <f t="shared" si="10"/>
        <v>356501991.65000004</v>
      </c>
      <c r="H73" s="14">
        <f t="shared" si="10"/>
        <v>356501991.65000004</v>
      </c>
      <c r="I73" s="14">
        <f aca="true" t="shared" si="11" ref="I73:I136">F73-G73</f>
        <v>0</v>
      </c>
    </row>
    <row r="74" spans="1:9" ht="15">
      <c r="A74" s="6"/>
      <c r="B74" s="7"/>
      <c r="C74" s="8" t="s">
        <v>71</v>
      </c>
      <c r="D74" s="13">
        <v>0</v>
      </c>
      <c r="E74" s="13">
        <v>275423.08</v>
      </c>
      <c r="F74" s="13">
        <v>275423.08</v>
      </c>
      <c r="G74" s="13">
        <v>275423.08</v>
      </c>
      <c r="H74" s="13">
        <v>275423.08</v>
      </c>
      <c r="I74" s="13">
        <f t="shared" si="11"/>
        <v>0</v>
      </c>
    </row>
    <row r="75" spans="1:9" ht="15">
      <c r="A75" s="6"/>
      <c r="B75" s="7"/>
      <c r="C75" s="8" t="s">
        <v>72</v>
      </c>
      <c r="D75" s="13">
        <v>711867822</v>
      </c>
      <c r="E75" s="13">
        <v>-78840902.13</v>
      </c>
      <c r="F75" s="13">
        <v>221133653.87</v>
      </c>
      <c r="G75" s="13">
        <v>221133653.87</v>
      </c>
      <c r="H75" s="13">
        <v>221133653.87</v>
      </c>
      <c r="I75" s="13">
        <f t="shared" si="11"/>
        <v>0</v>
      </c>
    </row>
    <row r="76" spans="1:9" ht="15">
      <c r="A76" s="6"/>
      <c r="B76" s="7"/>
      <c r="C76" s="8" t="s">
        <v>73</v>
      </c>
      <c r="D76" s="13">
        <v>236115377</v>
      </c>
      <c r="E76" s="13">
        <v>12809673.52</v>
      </c>
      <c r="F76" s="13">
        <v>130867353.52</v>
      </c>
      <c r="G76" s="13">
        <v>130867353.52</v>
      </c>
      <c r="H76" s="13">
        <v>130867353.52</v>
      </c>
      <c r="I76" s="13">
        <f t="shared" si="11"/>
        <v>0</v>
      </c>
    </row>
    <row r="77" spans="1:9" ht="15">
      <c r="A77" s="6"/>
      <c r="B77" s="7"/>
      <c r="C77" s="8" t="s">
        <v>74</v>
      </c>
      <c r="D77" s="13">
        <v>29391987</v>
      </c>
      <c r="E77" s="13">
        <v>-11774438.82</v>
      </c>
      <c r="F77" s="13">
        <v>4225561.18</v>
      </c>
      <c r="G77" s="13">
        <v>4225561.18</v>
      </c>
      <c r="H77" s="13">
        <v>4225561.18</v>
      </c>
      <c r="I77" s="13">
        <f t="shared" si="11"/>
        <v>0</v>
      </c>
    </row>
    <row r="78" spans="1:9" ht="15">
      <c r="A78" s="6"/>
      <c r="B78" s="7"/>
      <c r="C78" s="8" t="s">
        <v>75</v>
      </c>
      <c r="D78" s="13">
        <v>5000000</v>
      </c>
      <c r="E78" s="13">
        <v>0</v>
      </c>
      <c r="F78" s="13">
        <v>0</v>
      </c>
      <c r="G78" s="13">
        <v>0</v>
      </c>
      <c r="H78" s="13">
        <v>0</v>
      </c>
      <c r="I78" s="13">
        <f t="shared" si="11"/>
        <v>0</v>
      </c>
    </row>
    <row r="79" spans="1:9" ht="15">
      <c r="A79" s="6"/>
      <c r="B79" s="7"/>
      <c r="C79" s="8" t="s">
        <v>76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f t="shared" si="11"/>
        <v>0</v>
      </c>
    </row>
    <row r="80" spans="1:9" ht="23.25">
      <c r="A80" s="6"/>
      <c r="B80" s="7"/>
      <c r="C80" s="8" t="s">
        <v>77</v>
      </c>
      <c r="D80" s="13">
        <v>202002706</v>
      </c>
      <c r="E80" s="13">
        <v>-152002706</v>
      </c>
      <c r="F80" s="13">
        <v>0</v>
      </c>
      <c r="G80" s="13">
        <v>0</v>
      </c>
      <c r="H80" s="13">
        <v>0</v>
      </c>
      <c r="I80" s="13">
        <f t="shared" si="11"/>
        <v>0</v>
      </c>
    </row>
    <row r="81" spans="1:9" ht="15">
      <c r="A81" s="21" t="s">
        <v>85</v>
      </c>
      <c r="B81" s="22"/>
      <c r="C81" s="23"/>
      <c r="D81" s="14">
        <f>D82+D90+D100+D110+D120+D130+D134+D142+D146</f>
        <v>38669858927</v>
      </c>
      <c r="E81" s="14">
        <f aca="true" t="shared" si="12" ref="E81:H81">E82+E90+E100+E110+E120+E130+E134+E142+E146</f>
        <v>685156330.7399999</v>
      </c>
      <c r="F81" s="14">
        <f t="shared" si="12"/>
        <v>19352570624.739998</v>
      </c>
      <c r="G81" s="14">
        <f t="shared" si="12"/>
        <v>19352570624.739998</v>
      </c>
      <c r="H81" s="14">
        <f t="shared" si="12"/>
        <v>18823546716.76</v>
      </c>
      <c r="I81" s="14">
        <f t="shared" si="11"/>
        <v>0</v>
      </c>
    </row>
    <row r="82" spans="1:9" ht="15">
      <c r="A82" s="6"/>
      <c r="B82" s="22" t="s">
        <v>6</v>
      </c>
      <c r="C82" s="23"/>
      <c r="D82" s="14">
        <f>SUM(D83:D89)</f>
        <v>16935963601</v>
      </c>
      <c r="E82" s="14">
        <f aca="true" t="shared" si="13" ref="E82:H82">SUM(E83:E89)</f>
        <v>41131469.099999994</v>
      </c>
      <c r="F82" s="14">
        <f t="shared" si="13"/>
        <v>7682704239.099999</v>
      </c>
      <c r="G82" s="14">
        <f t="shared" si="13"/>
        <v>7682704239.099999</v>
      </c>
      <c r="H82" s="14">
        <f t="shared" si="13"/>
        <v>7573915870.44</v>
      </c>
      <c r="I82" s="14">
        <f t="shared" si="11"/>
        <v>0</v>
      </c>
    </row>
    <row r="83" spans="1:9" ht="23.25">
      <c r="A83" s="6"/>
      <c r="B83" s="7"/>
      <c r="C83" s="8" t="s">
        <v>7</v>
      </c>
      <c r="D83" s="13">
        <v>6841904515</v>
      </c>
      <c r="E83" s="13">
        <v>392807384.09</v>
      </c>
      <c r="F83" s="13">
        <v>3739449510.09</v>
      </c>
      <c r="G83" s="13">
        <v>3739449510.09</v>
      </c>
      <c r="H83" s="13">
        <v>3739449510.09</v>
      </c>
      <c r="I83" s="13">
        <f t="shared" si="11"/>
        <v>0</v>
      </c>
    </row>
    <row r="84" spans="1:9" ht="23.25">
      <c r="A84" s="6"/>
      <c r="B84" s="7"/>
      <c r="C84" s="8" t="s">
        <v>8</v>
      </c>
      <c r="D84" s="13">
        <v>39413513</v>
      </c>
      <c r="E84" s="13">
        <v>89886864.98</v>
      </c>
      <c r="F84" s="13">
        <v>109593624.98</v>
      </c>
      <c r="G84" s="13">
        <v>109593624.98</v>
      </c>
      <c r="H84" s="13">
        <v>805256.32</v>
      </c>
      <c r="I84" s="13">
        <f t="shared" si="11"/>
        <v>0</v>
      </c>
    </row>
    <row r="85" spans="1:9" ht="15">
      <c r="A85" s="6"/>
      <c r="B85" s="7"/>
      <c r="C85" s="8" t="s">
        <v>9</v>
      </c>
      <c r="D85" s="13">
        <v>3309315068</v>
      </c>
      <c r="E85" s="13">
        <v>-79444016.25</v>
      </c>
      <c r="F85" s="13">
        <v>1178114583.75</v>
      </c>
      <c r="G85" s="13">
        <v>1178114583.75</v>
      </c>
      <c r="H85" s="13">
        <v>1178114583.75</v>
      </c>
      <c r="I85" s="13">
        <f t="shared" si="11"/>
        <v>0</v>
      </c>
    </row>
    <row r="86" spans="1:9" ht="15">
      <c r="A86" s="6"/>
      <c r="B86" s="7"/>
      <c r="C86" s="8" t="s">
        <v>10</v>
      </c>
      <c r="D86" s="13">
        <v>1781525443</v>
      </c>
      <c r="E86" s="13">
        <v>-290272238.94</v>
      </c>
      <c r="F86" s="13">
        <v>603925689.06</v>
      </c>
      <c r="G86" s="13">
        <v>603925689.06</v>
      </c>
      <c r="H86" s="13">
        <v>603925689.06</v>
      </c>
      <c r="I86" s="13">
        <f t="shared" si="11"/>
        <v>0</v>
      </c>
    </row>
    <row r="87" spans="1:9" ht="15">
      <c r="A87" s="6"/>
      <c r="B87" s="7"/>
      <c r="C87" s="8" t="s">
        <v>11</v>
      </c>
      <c r="D87" s="13">
        <v>4926483272</v>
      </c>
      <c r="E87" s="13">
        <v>-55830553.78</v>
      </c>
      <c r="F87" s="13">
        <v>2050092160.22</v>
      </c>
      <c r="G87" s="13">
        <v>2050092160.22</v>
      </c>
      <c r="H87" s="13">
        <v>2050092160.22</v>
      </c>
      <c r="I87" s="13">
        <f t="shared" si="11"/>
        <v>0</v>
      </c>
    </row>
    <row r="88" spans="1:9" ht="15">
      <c r="A88" s="6"/>
      <c r="B88" s="7"/>
      <c r="C88" s="8" t="s">
        <v>12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f t="shared" si="11"/>
        <v>0</v>
      </c>
    </row>
    <row r="89" spans="1:9" ht="15">
      <c r="A89" s="6"/>
      <c r="B89" s="7"/>
      <c r="C89" s="8" t="s">
        <v>13</v>
      </c>
      <c r="D89" s="13">
        <v>37321790</v>
      </c>
      <c r="E89" s="13">
        <v>-16015971</v>
      </c>
      <c r="F89" s="13">
        <v>1528671</v>
      </c>
      <c r="G89" s="13">
        <v>1528671</v>
      </c>
      <c r="H89" s="13">
        <v>1528671</v>
      </c>
      <c r="I89" s="13">
        <f t="shared" si="11"/>
        <v>0</v>
      </c>
    </row>
    <row r="90" spans="1:9" ht="15">
      <c r="A90" s="6"/>
      <c r="B90" s="22" t="s">
        <v>14</v>
      </c>
      <c r="C90" s="23"/>
      <c r="D90" s="14">
        <f>SUM(D91:D99)</f>
        <v>144548560</v>
      </c>
      <c r="E90" s="14">
        <f aca="true" t="shared" si="14" ref="E90:H90">SUM(E91:E99)</f>
        <v>12649030.67</v>
      </c>
      <c r="F90" s="14">
        <f t="shared" si="14"/>
        <v>94138139.66999997</v>
      </c>
      <c r="G90" s="14">
        <f t="shared" si="14"/>
        <v>94138139.66999997</v>
      </c>
      <c r="H90" s="14">
        <f t="shared" si="14"/>
        <v>94062890.52</v>
      </c>
      <c r="I90" s="14">
        <f t="shared" si="11"/>
        <v>0</v>
      </c>
    </row>
    <row r="91" spans="1:9" ht="23.25">
      <c r="A91" s="6"/>
      <c r="B91" s="7"/>
      <c r="C91" s="8" t="s">
        <v>15</v>
      </c>
      <c r="D91" s="13">
        <v>58571713</v>
      </c>
      <c r="E91" s="13">
        <v>4803271.43</v>
      </c>
      <c r="F91" s="13">
        <v>39390042.43</v>
      </c>
      <c r="G91" s="13">
        <v>39390042.43</v>
      </c>
      <c r="H91" s="13">
        <v>39359005.5</v>
      </c>
      <c r="I91" s="13">
        <f t="shared" si="11"/>
        <v>0</v>
      </c>
    </row>
    <row r="92" spans="1:9" ht="15">
      <c r="A92" s="6"/>
      <c r="B92" s="7"/>
      <c r="C92" s="8" t="s">
        <v>16</v>
      </c>
      <c r="D92" s="13">
        <v>54823047</v>
      </c>
      <c r="E92" s="13">
        <v>-6166651.1</v>
      </c>
      <c r="F92" s="13">
        <v>23442962.9</v>
      </c>
      <c r="G92" s="13">
        <v>23442962.9</v>
      </c>
      <c r="H92" s="13">
        <v>23417531.39</v>
      </c>
      <c r="I92" s="13">
        <f t="shared" si="11"/>
        <v>0</v>
      </c>
    </row>
    <row r="93" spans="1:9" ht="23.25">
      <c r="A93" s="6"/>
      <c r="B93" s="7"/>
      <c r="C93" s="8" t="s">
        <v>17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f t="shared" si="11"/>
        <v>0</v>
      </c>
    </row>
    <row r="94" spans="1:9" ht="23.25">
      <c r="A94" s="6"/>
      <c r="B94" s="7"/>
      <c r="C94" s="8" t="s">
        <v>18</v>
      </c>
      <c r="D94" s="13">
        <v>20298147</v>
      </c>
      <c r="E94" s="13">
        <v>6664683.05</v>
      </c>
      <c r="F94" s="13">
        <v>17839232.05</v>
      </c>
      <c r="G94" s="13">
        <v>17839232.05</v>
      </c>
      <c r="H94" s="13">
        <v>17837706.37</v>
      </c>
      <c r="I94" s="13">
        <f t="shared" si="11"/>
        <v>0</v>
      </c>
    </row>
    <row r="95" spans="1:9" ht="23.25">
      <c r="A95" s="6"/>
      <c r="B95" s="7"/>
      <c r="C95" s="8" t="s">
        <v>19</v>
      </c>
      <c r="D95" s="13">
        <v>710015</v>
      </c>
      <c r="E95" s="13">
        <v>233322.82</v>
      </c>
      <c r="F95" s="13">
        <v>674247.82</v>
      </c>
      <c r="G95" s="13">
        <v>674247.82</v>
      </c>
      <c r="H95" s="13">
        <v>674247.82</v>
      </c>
      <c r="I95" s="13">
        <f t="shared" si="11"/>
        <v>0</v>
      </c>
    </row>
    <row r="96" spans="1:9" ht="15">
      <c r="A96" s="6"/>
      <c r="B96" s="7"/>
      <c r="C96" s="8" t="s">
        <v>20</v>
      </c>
      <c r="D96" s="13">
        <v>4426363</v>
      </c>
      <c r="E96" s="13">
        <v>-37096.18</v>
      </c>
      <c r="F96" s="13">
        <v>2295443.82</v>
      </c>
      <c r="G96" s="13">
        <v>2295443.82</v>
      </c>
      <c r="H96" s="13">
        <v>2278188.79</v>
      </c>
      <c r="I96" s="13">
        <f t="shared" si="11"/>
        <v>0</v>
      </c>
    </row>
    <row r="97" spans="1:9" ht="23.25">
      <c r="A97" s="6"/>
      <c r="B97" s="7"/>
      <c r="C97" s="8" t="s">
        <v>21</v>
      </c>
      <c r="D97" s="13">
        <v>4526423</v>
      </c>
      <c r="E97" s="13">
        <v>4591129.21</v>
      </c>
      <c r="F97" s="13">
        <v>7130066.21</v>
      </c>
      <c r="G97" s="13">
        <v>7130066.21</v>
      </c>
      <c r="H97" s="13">
        <v>7130066.21</v>
      </c>
      <c r="I97" s="13">
        <f t="shared" si="11"/>
        <v>0</v>
      </c>
    </row>
    <row r="98" spans="1:9" ht="15">
      <c r="A98" s="6"/>
      <c r="B98" s="7"/>
      <c r="C98" s="8" t="s">
        <v>22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f t="shared" si="11"/>
        <v>0</v>
      </c>
    </row>
    <row r="99" spans="1:9" ht="23.25">
      <c r="A99" s="6"/>
      <c r="B99" s="7"/>
      <c r="C99" s="8" t="s">
        <v>23</v>
      </c>
      <c r="D99" s="13">
        <v>1192852</v>
      </c>
      <c r="E99" s="13">
        <v>2560371.44</v>
      </c>
      <c r="F99" s="13">
        <v>3366144.44</v>
      </c>
      <c r="G99" s="13">
        <v>3366144.44</v>
      </c>
      <c r="H99" s="13">
        <v>3366144.44</v>
      </c>
      <c r="I99" s="13">
        <f t="shared" si="11"/>
        <v>0</v>
      </c>
    </row>
    <row r="100" spans="1:9" ht="15">
      <c r="A100" s="6"/>
      <c r="B100" s="22" t="s">
        <v>24</v>
      </c>
      <c r="C100" s="23"/>
      <c r="D100" s="14">
        <f>SUM(D101:D109)</f>
        <v>1314169310</v>
      </c>
      <c r="E100" s="14">
        <f aca="true" t="shared" si="15" ref="E100:H100">SUM(E101:E109)</f>
        <v>-10999884.969999991</v>
      </c>
      <c r="F100" s="14">
        <f t="shared" si="15"/>
        <v>592569531.03</v>
      </c>
      <c r="G100" s="14">
        <f t="shared" si="15"/>
        <v>592569531.03</v>
      </c>
      <c r="H100" s="14">
        <f t="shared" si="15"/>
        <v>589788892.79</v>
      </c>
      <c r="I100" s="14">
        <f t="shared" si="11"/>
        <v>0</v>
      </c>
    </row>
    <row r="101" spans="1:9" ht="15">
      <c r="A101" s="6"/>
      <c r="B101" s="7"/>
      <c r="C101" s="8" t="s">
        <v>25</v>
      </c>
      <c r="D101" s="13">
        <v>104494117</v>
      </c>
      <c r="E101" s="13">
        <v>-26655229.1</v>
      </c>
      <c r="F101" s="13">
        <v>29848913.9</v>
      </c>
      <c r="G101" s="13">
        <v>29848913.9</v>
      </c>
      <c r="H101" s="13">
        <v>29845943.73</v>
      </c>
      <c r="I101" s="13">
        <f t="shared" si="11"/>
        <v>0</v>
      </c>
    </row>
    <row r="102" spans="1:9" ht="15">
      <c r="A102" s="6"/>
      <c r="B102" s="7"/>
      <c r="C102" s="8" t="s">
        <v>26</v>
      </c>
      <c r="D102" s="13">
        <v>28320445</v>
      </c>
      <c r="E102" s="13">
        <v>-6023724.04</v>
      </c>
      <c r="F102" s="13">
        <v>10002000.96</v>
      </c>
      <c r="G102" s="13">
        <v>10002000.96</v>
      </c>
      <c r="H102" s="13">
        <v>9904929.84</v>
      </c>
      <c r="I102" s="13">
        <f t="shared" si="11"/>
        <v>0</v>
      </c>
    </row>
    <row r="103" spans="1:9" ht="23.25">
      <c r="A103" s="6"/>
      <c r="B103" s="7"/>
      <c r="C103" s="8" t="s">
        <v>27</v>
      </c>
      <c r="D103" s="13">
        <v>28235506</v>
      </c>
      <c r="E103" s="13">
        <v>-7816698.16</v>
      </c>
      <c r="F103" s="13">
        <v>12143468.84</v>
      </c>
      <c r="G103" s="13">
        <v>12143468.84</v>
      </c>
      <c r="H103" s="13">
        <v>12143180.84</v>
      </c>
      <c r="I103" s="13">
        <f t="shared" si="11"/>
        <v>0</v>
      </c>
    </row>
    <row r="104" spans="1:9" ht="15">
      <c r="A104" s="6"/>
      <c r="B104" s="7"/>
      <c r="C104" s="8" t="s">
        <v>28</v>
      </c>
      <c r="D104" s="13">
        <v>5526760</v>
      </c>
      <c r="E104" s="13">
        <v>620368.72</v>
      </c>
      <c r="F104" s="13">
        <v>3869714.72</v>
      </c>
      <c r="G104" s="13">
        <v>3869714.72</v>
      </c>
      <c r="H104" s="13">
        <v>3869714.72</v>
      </c>
      <c r="I104" s="13">
        <f t="shared" si="11"/>
        <v>0</v>
      </c>
    </row>
    <row r="105" spans="1:9" ht="23.25">
      <c r="A105" s="6"/>
      <c r="B105" s="7"/>
      <c r="C105" s="8" t="s">
        <v>29</v>
      </c>
      <c r="D105" s="13">
        <v>36033814</v>
      </c>
      <c r="E105" s="13">
        <v>6618522.49</v>
      </c>
      <c r="F105" s="13">
        <v>9299009.49</v>
      </c>
      <c r="G105" s="13">
        <v>9299009.49</v>
      </c>
      <c r="H105" s="13">
        <v>8917369.49</v>
      </c>
      <c r="I105" s="13">
        <f t="shared" si="11"/>
        <v>0</v>
      </c>
    </row>
    <row r="106" spans="1:9" ht="15">
      <c r="A106" s="6"/>
      <c r="B106" s="7"/>
      <c r="C106" s="8" t="s">
        <v>30</v>
      </c>
      <c r="D106" s="13">
        <v>222077</v>
      </c>
      <c r="E106" s="13">
        <v>-31323</v>
      </c>
      <c r="F106" s="13">
        <v>0</v>
      </c>
      <c r="G106" s="13">
        <v>0</v>
      </c>
      <c r="H106" s="13">
        <v>0</v>
      </c>
      <c r="I106" s="13">
        <f t="shared" si="11"/>
        <v>0</v>
      </c>
    </row>
    <row r="107" spans="1:9" ht="15">
      <c r="A107" s="6"/>
      <c r="B107" s="7"/>
      <c r="C107" s="8" t="s">
        <v>31</v>
      </c>
      <c r="D107" s="13">
        <v>13018411</v>
      </c>
      <c r="E107" s="13">
        <v>-3255012.86</v>
      </c>
      <c r="F107" s="13">
        <v>3040422.14</v>
      </c>
      <c r="G107" s="13">
        <v>3040422.14</v>
      </c>
      <c r="H107" s="13">
        <v>3021572.66</v>
      </c>
      <c r="I107" s="13">
        <f t="shared" si="11"/>
        <v>0</v>
      </c>
    </row>
    <row r="108" spans="1:9" ht="15">
      <c r="A108" s="6"/>
      <c r="B108" s="7"/>
      <c r="C108" s="8" t="s">
        <v>32</v>
      </c>
      <c r="D108" s="13">
        <v>16827830</v>
      </c>
      <c r="E108" s="13">
        <v>-8162232.76</v>
      </c>
      <c r="F108" s="13">
        <v>1298420.24</v>
      </c>
      <c r="G108" s="13">
        <v>1298420.24</v>
      </c>
      <c r="H108" s="13">
        <v>1298420.24</v>
      </c>
      <c r="I108" s="13">
        <f t="shared" si="11"/>
        <v>0</v>
      </c>
    </row>
    <row r="109" spans="1:9" ht="15">
      <c r="A109" s="6"/>
      <c r="B109" s="7"/>
      <c r="C109" s="8" t="s">
        <v>33</v>
      </c>
      <c r="D109" s="13">
        <v>1081490350</v>
      </c>
      <c r="E109" s="13">
        <v>33705443.74</v>
      </c>
      <c r="F109" s="13">
        <v>523067580.74</v>
      </c>
      <c r="G109" s="13">
        <v>523067580.74</v>
      </c>
      <c r="H109" s="13">
        <v>520787761.27</v>
      </c>
      <c r="I109" s="13">
        <f t="shared" si="11"/>
        <v>0</v>
      </c>
    </row>
    <row r="110" spans="1:9" ht="29.25" customHeight="1">
      <c r="A110" s="6"/>
      <c r="B110" s="22" t="s">
        <v>34</v>
      </c>
      <c r="C110" s="23"/>
      <c r="D110" s="14">
        <f>SUM(D111:D119)</f>
        <v>11948316495</v>
      </c>
      <c r="E110" s="14">
        <f aca="true" t="shared" si="16" ref="E110:H110">SUM(E111:E119)</f>
        <v>685354993.03</v>
      </c>
      <c r="F110" s="14">
        <f t="shared" si="16"/>
        <v>7020962937.03</v>
      </c>
      <c r="G110" s="14">
        <f t="shared" si="16"/>
        <v>7020962937.03</v>
      </c>
      <c r="H110" s="14">
        <f t="shared" si="16"/>
        <v>6630439587.67</v>
      </c>
      <c r="I110" s="14">
        <f t="shared" si="11"/>
        <v>0</v>
      </c>
    </row>
    <row r="111" spans="1:9" ht="23.25">
      <c r="A111" s="6"/>
      <c r="B111" s="7"/>
      <c r="C111" s="8" t="s">
        <v>35</v>
      </c>
      <c r="D111" s="13">
        <v>2581067670</v>
      </c>
      <c r="E111" s="13">
        <v>-7946740.62</v>
      </c>
      <c r="F111" s="13">
        <v>1542896750.38</v>
      </c>
      <c r="G111" s="13">
        <v>1542896750.38</v>
      </c>
      <c r="H111" s="13">
        <v>1542896750.38</v>
      </c>
      <c r="I111" s="13">
        <f t="shared" si="11"/>
        <v>0</v>
      </c>
    </row>
    <row r="112" spans="1:9" ht="15">
      <c r="A112" s="6"/>
      <c r="B112" s="7"/>
      <c r="C112" s="8" t="s">
        <v>36</v>
      </c>
      <c r="D112" s="13">
        <v>9367248825</v>
      </c>
      <c r="E112" s="13">
        <v>693301733.65</v>
      </c>
      <c r="F112" s="13">
        <v>5478066186.65</v>
      </c>
      <c r="G112" s="13">
        <v>5478066186.65</v>
      </c>
      <c r="H112" s="13">
        <v>5087542837.29</v>
      </c>
      <c r="I112" s="13">
        <f t="shared" si="11"/>
        <v>0</v>
      </c>
    </row>
    <row r="113" spans="1:9" ht="15">
      <c r="A113" s="6"/>
      <c r="B113" s="7"/>
      <c r="C113" s="8" t="s">
        <v>37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f t="shared" si="11"/>
        <v>0</v>
      </c>
    </row>
    <row r="114" spans="1:9" ht="15">
      <c r="A114" s="6"/>
      <c r="B114" s="7"/>
      <c r="C114" s="8" t="s">
        <v>38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f t="shared" si="11"/>
        <v>0</v>
      </c>
    </row>
    <row r="115" spans="1:9" ht="15">
      <c r="A115" s="6"/>
      <c r="B115" s="7"/>
      <c r="C115" s="8" t="s">
        <v>39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f t="shared" si="11"/>
        <v>0</v>
      </c>
    </row>
    <row r="116" spans="1:9" ht="23.25">
      <c r="A116" s="6"/>
      <c r="B116" s="7"/>
      <c r="C116" s="8" t="s">
        <v>40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f t="shared" si="11"/>
        <v>0</v>
      </c>
    </row>
    <row r="117" spans="1:9" ht="15">
      <c r="A117" s="6"/>
      <c r="B117" s="7"/>
      <c r="C117" s="8" t="s">
        <v>41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f t="shared" si="11"/>
        <v>0</v>
      </c>
    </row>
    <row r="118" spans="1:9" ht="15">
      <c r="A118" s="6"/>
      <c r="B118" s="7"/>
      <c r="C118" s="8" t="s">
        <v>42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f t="shared" si="11"/>
        <v>0</v>
      </c>
    </row>
    <row r="119" spans="1:9" ht="15">
      <c r="A119" s="6"/>
      <c r="B119" s="7"/>
      <c r="C119" s="8" t="s">
        <v>43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f t="shared" si="11"/>
        <v>0</v>
      </c>
    </row>
    <row r="120" spans="1:9" ht="15">
      <c r="A120" s="6"/>
      <c r="B120" s="22" t="s">
        <v>44</v>
      </c>
      <c r="C120" s="23"/>
      <c r="D120" s="14">
        <f>SUM(D121:D129)</f>
        <v>16803724</v>
      </c>
      <c r="E120" s="14">
        <f aca="true" t="shared" si="17" ref="E120:H120">SUM(E121:E129)</f>
        <v>-16803724</v>
      </c>
      <c r="F120" s="14">
        <f t="shared" si="17"/>
        <v>0</v>
      </c>
      <c r="G120" s="14">
        <f t="shared" si="17"/>
        <v>0</v>
      </c>
      <c r="H120" s="14">
        <f t="shared" si="17"/>
        <v>0</v>
      </c>
      <c r="I120" s="14">
        <f t="shared" si="11"/>
        <v>0</v>
      </c>
    </row>
    <row r="121" spans="1:9" ht="15">
      <c r="A121" s="6"/>
      <c r="B121" s="7"/>
      <c r="C121" s="8" t="s">
        <v>45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f t="shared" si="11"/>
        <v>0</v>
      </c>
    </row>
    <row r="122" spans="1:9" ht="15">
      <c r="A122" s="6"/>
      <c r="B122" s="7"/>
      <c r="C122" s="8" t="s">
        <v>46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f t="shared" si="11"/>
        <v>0</v>
      </c>
    </row>
    <row r="123" spans="1:9" ht="15">
      <c r="A123" s="6"/>
      <c r="B123" s="7"/>
      <c r="C123" s="8" t="s">
        <v>47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f t="shared" si="11"/>
        <v>0</v>
      </c>
    </row>
    <row r="124" spans="1:9" ht="15">
      <c r="A124" s="6"/>
      <c r="B124" s="7"/>
      <c r="C124" s="8" t="s">
        <v>48</v>
      </c>
      <c r="D124" s="13">
        <v>16803724</v>
      </c>
      <c r="E124" s="13">
        <v>-16803724</v>
      </c>
      <c r="F124" s="13">
        <v>0</v>
      </c>
      <c r="G124" s="13">
        <v>0</v>
      </c>
      <c r="H124" s="13">
        <v>0</v>
      </c>
      <c r="I124" s="13">
        <f t="shared" si="11"/>
        <v>0</v>
      </c>
    </row>
    <row r="125" spans="1:9" ht="15">
      <c r="A125" s="6"/>
      <c r="B125" s="7"/>
      <c r="C125" s="8" t="s">
        <v>49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f t="shared" si="11"/>
        <v>0</v>
      </c>
    </row>
    <row r="126" spans="1:9" ht="15">
      <c r="A126" s="6"/>
      <c r="B126" s="7"/>
      <c r="C126" s="8" t="s">
        <v>50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f t="shared" si="11"/>
        <v>0</v>
      </c>
    </row>
    <row r="127" spans="1:9" ht="15">
      <c r="A127" s="6"/>
      <c r="B127" s="7"/>
      <c r="C127" s="8" t="s">
        <v>51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f t="shared" si="11"/>
        <v>0</v>
      </c>
    </row>
    <row r="128" spans="1:9" ht="15">
      <c r="A128" s="6"/>
      <c r="B128" s="7"/>
      <c r="C128" s="8" t="s">
        <v>52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f t="shared" si="11"/>
        <v>0</v>
      </c>
    </row>
    <row r="129" spans="1:9" ht="15">
      <c r="A129" s="6"/>
      <c r="B129" s="7"/>
      <c r="C129" s="8" t="s">
        <v>53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f t="shared" si="11"/>
        <v>0</v>
      </c>
    </row>
    <row r="130" spans="1:9" ht="15">
      <c r="A130" s="6"/>
      <c r="B130" s="22" t="s">
        <v>54</v>
      </c>
      <c r="C130" s="23"/>
      <c r="D130" s="14">
        <f>SUM(D131:D133)</f>
        <v>222596117</v>
      </c>
      <c r="E130" s="14">
        <f aca="true" t="shared" si="18" ref="E130:H130">SUM(E131:E133)</f>
        <v>87862243.76</v>
      </c>
      <c r="F130" s="14">
        <f t="shared" si="18"/>
        <v>204887058.76</v>
      </c>
      <c r="G130" s="14">
        <f t="shared" si="18"/>
        <v>204887058.76</v>
      </c>
      <c r="H130" s="14">
        <f t="shared" si="18"/>
        <v>190729304.76</v>
      </c>
      <c r="I130" s="14">
        <f t="shared" si="11"/>
        <v>0</v>
      </c>
    </row>
    <row r="131" spans="1:9" ht="15">
      <c r="A131" s="6"/>
      <c r="B131" s="7"/>
      <c r="C131" s="8" t="s">
        <v>55</v>
      </c>
      <c r="D131" s="13">
        <v>222596117</v>
      </c>
      <c r="E131" s="13">
        <v>86362243.76</v>
      </c>
      <c r="F131" s="13">
        <v>203387058.76</v>
      </c>
      <c r="G131" s="13">
        <v>203387058.76</v>
      </c>
      <c r="H131" s="13">
        <v>189229304.76</v>
      </c>
      <c r="I131" s="13">
        <f t="shared" si="11"/>
        <v>0</v>
      </c>
    </row>
    <row r="132" spans="1:9" ht="15">
      <c r="A132" s="6"/>
      <c r="B132" s="7"/>
      <c r="C132" s="8" t="s">
        <v>56</v>
      </c>
      <c r="D132" s="13">
        <v>0</v>
      </c>
      <c r="E132" s="13">
        <v>1500000</v>
      </c>
      <c r="F132" s="13">
        <v>1500000</v>
      </c>
      <c r="G132" s="13">
        <v>1500000</v>
      </c>
      <c r="H132" s="13">
        <v>1500000</v>
      </c>
      <c r="I132" s="13">
        <f t="shared" si="11"/>
        <v>0</v>
      </c>
    </row>
    <row r="133" spans="1:9" ht="15">
      <c r="A133" s="6"/>
      <c r="B133" s="7"/>
      <c r="C133" s="8" t="s">
        <v>57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f t="shared" si="11"/>
        <v>0</v>
      </c>
    </row>
    <row r="134" spans="1:9" ht="15">
      <c r="A134" s="6"/>
      <c r="B134" s="22" t="s">
        <v>58</v>
      </c>
      <c r="C134" s="23"/>
      <c r="D134" s="14">
        <f>SUM(D135:D141)</f>
        <v>0</v>
      </c>
      <c r="E134" s="14">
        <f aca="true" t="shared" si="19" ref="E134:H134">SUM(E135:E141)</f>
        <v>0</v>
      </c>
      <c r="F134" s="14">
        <f t="shared" si="19"/>
        <v>0</v>
      </c>
      <c r="G134" s="14">
        <f t="shared" si="19"/>
        <v>0</v>
      </c>
      <c r="H134" s="14">
        <f t="shared" si="19"/>
        <v>0</v>
      </c>
      <c r="I134" s="14">
        <f t="shared" si="11"/>
        <v>0</v>
      </c>
    </row>
    <row r="135" spans="1:9" ht="23.25">
      <c r="A135" s="6"/>
      <c r="B135" s="7"/>
      <c r="C135" s="8" t="s">
        <v>59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f t="shared" si="11"/>
        <v>0</v>
      </c>
    </row>
    <row r="136" spans="1:9" ht="15">
      <c r="A136" s="6"/>
      <c r="B136" s="7"/>
      <c r="C136" s="8" t="s">
        <v>60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f t="shared" si="11"/>
        <v>0</v>
      </c>
    </row>
    <row r="137" spans="1:9" ht="15">
      <c r="A137" s="6"/>
      <c r="B137" s="7"/>
      <c r="C137" s="8" t="s">
        <v>61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f aca="true" t="shared" si="20" ref="I137:I154">F137-G137</f>
        <v>0</v>
      </c>
    </row>
    <row r="138" spans="1:9" ht="15">
      <c r="A138" s="6"/>
      <c r="B138" s="7"/>
      <c r="C138" s="8" t="s">
        <v>62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f t="shared" si="20"/>
        <v>0</v>
      </c>
    </row>
    <row r="139" spans="1:9" ht="23.25">
      <c r="A139" s="6"/>
      <c r="B139" s="7"/>
      <c r="C139" s="8" t="s">
        <v>63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f t="shared" si="20"/>
        <v>0</v>
      </c>
    </row>
    <row r="140" spans="1:9" ht="15">
      <c r="A140" s="6"/>
      <c r="B140" s="7"/>
      <c r="C140" s="8" t="s">
        <v>64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f t="shared" si="20"/>
        <v>0</v>
      </c>
    </row>
    <row r="141" spans="1:9" ht="23.25">
      <c r="A141" s="6"/>
      <c r="B141" s="7"/>
      <c r="C141" s="8" t="s">
        <v>65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f t="shared" si="20"/>
        <v>0</v>
      </c>
    </row>
    <row r="142" spans="1:9" ht="15">
      <c r="A142" s="6"/>
      <c r="B142" s="22" t="s">
        <v>66</v>
      </c>
      <c r="C142" s="23"/>
      <c r="D142" s="14">
        <f>SUM(D143:D145)</f>
        <v>6235069007</v>
      </c>
      <c r="E142" s="14">
        <f aca="true" t="shared" si="21" ref="E142:H142">SUM(E143:E145)</f>
        <v>-14031531.69</v>
      </c>
      <c r="F142" s="14">
        <f t="shared" si="21"/>
        <v>2931118949.31</v>
      </c>
      <c r="G142" s="14">
        <f t="shared" si="21"/>
        <v>2931118949.31</v>
      </c>
      <c r="H142" s="14">
        <f t="shared" si="21"/>
        <v>2918420400.74</v>
      </c>
      <c r="I142" s="14">
        <f t="shared" si="20"/>
        <v>0</v>
      </c>
    </row>
    <row r="143" spans="1:9" ht="15">
      <c r="A143" s="6"/>
      <c r="B143" s="7"/>
      <c r="C143" s="8" t="s">
        <v>67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f t="shared" si="20"/>
        <v>0</v>
      </c>
    </row>
    <row r="144" spans="1:9" ht="15">
      <c r="A144" s="6"/>
      <c r="B144" s="7"/>
      <c r="C144" s="8" t="s">
        <v>68</v>
      </c>
      <c r="D144" s="13">
        <v>6066963949</v>
      </c>
      <c r="E144" s="13">
        <v>-2161561</v>
      </c>
      <c r="F144" s="13">
        <v>2796352009</v>
      </c>
      <c r="G144" s="13">
        <v>2796352009</v>
      </c>
      <c r="H144" s="13">
        <v>2783653564</v>
      </c>
      <c r="I144" s="13">
        <f t="shared" si="20"/>
        <v>0</v>
      </c>
    </row>
    <row r="145" spans="1:9" ht="15">
      <c r="A145" s="6"/>
      <c r="B145" s="7"/>
      <c r="C145" s="8" t="s">
        <v>69</v>
      </c>
      <c r="D145" s="13">
        <v>168105058</v>
      </c>
      <c r="E145" s="13">
        <v>-11869970.69</v>
      </c>
      <c r="F145" s="13">
        <v>134766940.31</v>
      </c>
      <c r="G145" s="13">
        <v>134766940.31</v>
      </c>
      <c r="H145" s="13">
        <v>134766836.74</v>
      </c>
      <c r="I145" s="13">
        <f t="shared" si="20"/>
        <v>0</v>
      </c>
    </row>
    <row r="146" spans="1:9" ht="15">
      <c r="A146" s="6"/>
      <c r="B146" s="22" t="s">
        <v>70</v>
      </c>
      <c r="C146" s="23"/>
      <c r="D146" s="14">
        <f>SUM(D147:D153)</f>
        <v>1852392113</v>
      </c>
      <c r="E146" s="14">
        <f aca="true" t="shared" si="22" ref="E146:H146">SUM(E147:E153)</f>
        <v>-100006265.16</v>
      </c>
      <c r="F146" s="14">
        <f t="shared" si="22"/>
        <v>826189769.84</v>
      </c>
      <c r="G146" s="14">
        <f t="shared" si="22"/>
        <v>826189769.84</v>
      </c>
      <c r="H146" s="14">
        <f t="shared" si="22"/>
        <v>826189769.84</v>
      </c>
      <c r="I146" s="14">
        <f t="shared" si="20"/>
        <v>0</v>
      </c>
    </row>
    <row r="147" spans="1:9" ht="15">
      <c r="A147" s="6"/>
      <c r="B147" s="7"/>
      <c r="C147" s="8" t="s">
        <v>71</v>
      </c>
      <c r="D147" s="13">
        <v>461527733</v>
      </c>
      <c r="E147" s="13">
        <v>-166305</v>
      </c>
      <c r="F147" s="13">
        <v>206611218</v>
      </c>
      <c r="G147" s="13">
        <v>206611218</v>
      </c>
      <c r="H147" s="13">
        <v>206611218</v>
      </c>
      <c r="I147" s="13">
        <f t="shared" si="20"/>
        <v>0</v>
      </c>
    </row>
    <row r="148" spans="1:9" ht="15">
      <c r="A148" s="6"/>
      <c r="B148" s="7"/>
      <c r="C148" s="8" t="s">
        <v>72</v>
      </c>
      <c r="D148" s="13">
        <v>1390864380</v>
      </c>
      <c r="E148" s="13">
        <v>-99839960.16</v>
      </c>
      <c r="F148" s="13">
        <v>619578551.84</v>
      </c>
      <c r="G148" s="13">
        <v>619578551.84</v>
      </c>
      <c r="H148" s="13">
        <v>619578551.84</v>
      </c>
      <c r="I148" s="13">
        <f t="shared" si="20"/>
        <v>0</v>
      </c>
    </row>
    <row r="149" spans="1:9" ht="15">
      <c r="A149" s="6"/>
      <c r="B149" s="7"/>
      <c r="C149" s="8" t="s">
        <v>73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f t="shared" si="20"/>
        <v>0</v>
      </c>
    </row>
    <row r="150" spans="1:9" ht="15">
      <c r="A150" s="6"/>
      <c r="B150" s="7"/>
      <c r="C150" s="8" t="s">
        <v>74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f t="shared" si="20"/>
        <v>0</v>
      </c>
    </row>
    <row r="151" spans="1:9" ht="15">
      <c r="A151" s="6"/>
      <c r="B151" s="7"/>
      <c r="C151" s="8" t="s">
        <v>75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f t="shared" si="20"/>
        <v>0</v>
      </c>
    </row>
    <row r="152" spans="1:9" ht="15">
      <c r="A152" s="6"/>
      <c r="B152" s="7"/>
      <c r="C152" s="8" t="s">
        <v>76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f t="shared" si="20"/>
        <v>0</v>
      </c>
    </row>
    <row r="153" spans="1:9" ht="23.25">
      <c r="A153" s="9"/>
      <c r="B153" s="10"/>
      <c r="C153" s="11" t="s">
        <v>77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f t="shared" si="20"/>
        <v>0</v>
      </c>
    </row>
    <row r="154" spans="1:9" ht="15">
      <c r="A154" s="24" t="s">
        <v>84</v>
      </c>
      <c r="B154" s="24"/>
      <c r="C154" s="24"/>
      <c r="D154" s="16">
        <f>D8+D81</f>
        <v>70017541440</v>
      </c>
      <c r="E154" s="16">
        <f aca="true" t="shared" si="23" ref="E154:H154">E8+E81</f>
        <v>-1637214881.1400003</v>
      </c>
      <c r="F154" s="16">
        <f t="shared" si="23"/>
        <v>33658348915.86</v>
      </c>
      <c r="G154" s="16">
        <f t="shared" si="23"/>
        <v>33658348915.86</v>
      </c>
      <c r="H154" s="16">
        <f t="shared" si="23"/>
        <v>32045008758.5</v>
      </c>
      <c r="I154" s="17">
        <f t="shared" si="20"/>
        <v>0</v>
      </c>
    </row>
  </sheetData>
  <mergeCells count="29">
    <mergeCell ref="B134:C134"/>
    <mergeCell ref="B142:C142"/>
    <mergeCell ref="B146:C146"/>
    <mergeCell ref="B90:C90"/>
    <mergeCell ref="B100:C100"/>
    <mergeCell ref="B110:C110"/>
    <mergeCell ref="B120:C120"/>
    <mergeCell ref="B130:C130"/>
    <mergeCell ref="B57:C57"/>
    <mergeCell ref="B61:C61"/>
    <mergeCell ref="B69:C69"/>
    <mergeCell ref="B73:C73"/>
    <mergeCell ref="B82:C82"/>
    <mergeCell ref="A8:C8"/>
    <mergeCell ref="A81:C81"/>
    <mergeCell ref="A154:C154"/>
    <mergeCell ref="A1:I1"/>
    <mergeCell ref="A2:I2"/>
    <mergeCell ref="A4:I4"/>
    <mergeCell ref="E6:I6"/>
    <mergeCell ref="D6:D7"/>
    <mergeCell ref="A5:I5"/>
    <mergeCell ref="A3:I3"/>
    <mergeCell ref="A6:C7"/>
    <mergeCell ref="B9:C9"/>
    <mergeCell ref="B17:C17"/>
    <mergeCell ref="B27:C27"/>
    <mergeCell ref="B37:C37"/>
    <mergeCell ref="B47:C4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Monica</cp:lastModifiedBy>
  <cp:lastPrinted>2019-07-30T19:09:48Z</cp:lastPrinted>
  <dcterms:created xsi:type="dcterms:W3CDTF">2017-11-14T19:06:43Z</dcterms:created>
  <dcterms:modified xsi:type="dcterms:W3CDTF">2020-02-26T08:11:57Z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F6a Estado Analítico del Presupuesto de Egresos Clasificación por Objeto del Gasto 30062019.xlsx</vt:lpwstr>
  </property>
</Properties>
</file>