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200" windowHeight="12180" activeTab="0"/>
  </bookViews>
  <sheets>
    <sheet name="6A" sheetId="2" r:id="rId1"/>
  </sheets>
  <definedNames>
    <definedName name="_xlnm.Print_Titles" localSheetId="0">'6A'!$2:$8</definedName>
  </definedNames>
  <calcPr calcId="152511"/>
</workbook>
</file>

<file path=xl/sharedStrings.xml><?xml version="1.0" encoding="utf-8"?>
<sst xmlns="http://schemas.openxmlformats.org/spreadsheetml/2006/main" count="173" uniqueCount="88">
  <si>
    <t>Gobierno del Estado de Michoacán de Ocampo</t>
  </si>
  <si>
    <t>Modificado</t>
  </si>
  <si>
    <t>Devengado</t>
  </si>
  <si>
    <t>Pagado</t>
  </si>
  <si>
    <t>Subejercicio</t>
  </si>
  <si>
    <t>Concepto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</si>
  <si>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</si>
  <si>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</si>
  <si>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</si>
  <si>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</si>
  <si>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</si>
  <si>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</si>
  <si>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</si>
  <si>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</si>
  <si>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</si>
  <si>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</si>
  <si>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</si>
  <si>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</si>
  <si>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</si>
  <si>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</si>
  <si>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</si>
  <si>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Vestuarios,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</si>
  <si>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</si>
  <si>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</si>
  <si>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</si>
  <si>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</si>
  <si>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</si>
  <si>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</si>
  <si>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</si>
  <si>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</si>
  <si>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</si>
  <si>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</si>
  <si>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</si>
  <si>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</si>
  <si>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</si>
  <si>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</si>
  <si>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</si>
  <si>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</si>
  <si>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</si>
  <si>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</si>
  <si>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</si>
  <si>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</si>
  <si>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</si>
  <si>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</si>
  <si>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</si>
  <si>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</si>
  <si>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</si>
  <si>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</si>
  <si>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</si>
  <si>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</si>
  <si>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</si>
  <si>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</si>
  <si>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</si>
  <si>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</si>
  <si>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</si>
  <si>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</si>
  <si>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</si>
  <si>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</si>
  <si>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</si>
  <si>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</si>
  <si>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</si>
  <si>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</si>
  <si>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</si>
  <si>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</si>
  <si>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</si>
  <si>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</si>
  <si>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</si>
  <si>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</si>
  <si>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</si>
  <si>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</si>
  <si>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</si>
  <si>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</si>
  <si>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</si>
  <si>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</si>
  <si>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</si>
  <si>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</si>
  <si>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</si>
  <si>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Estado Analítico del Ejercicio del Presupuesto de Egresos Detallado-LDF</t>
  </si>
  <si>
    <t>Clasificación por Objeto del Gasto  (Capítulo y Concepto)</t>
  </si>
  <si>
    <t>Egresos</t>
  </si>
  <si>
    <t xml:space="preserve">Aprobado </t>
  </si>
  <si>
    <t>Ampliaciones / (Reducciones)</t>
  </si>
  <si>
    <t>Gasto No Etiquetado</t>
  </si>
  <si>
    <t>Gasto Etiquetado</t>
  </si>
  <si>
    <t>Total de Egresos</t>
  </si>
  <si>
    <t>(PESOS)</t>
  </si>
  <si>
    <t>Concesión de Préstamos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</si>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</sst>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/>
    <xf numFmtId="164" fontId="4" fillId="0" borderId="5" xfId="0" applyNumberFormat="1" applyFont="1" applyBorder="1"/>
    <xf numFmtId="164" fontId="3" fillId="0" borderId="5" xfId="0" applyNumberFormat="1" applyFont="1" applyBorder="1"/>
    <xf numFmtId="164" fontId="4" fillId="0" borderId="6" xfId="0" applyNumberFormat="1" applyFont="1" applyBorder="1"/>
    <xf numFmtId="49" fontId="3" fillId="0" borderId="0" xfId="0" applyNumberFormat="1" applyFont="1" applyBorder="1"/>
    <xf numFmtId="0" fontId="4" fillId="0" borderId="7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164" fontId="0" fillId="0" borderId="0" xfId="0" applyNumberFormat="1"/>
    <xf numFmtId="4" fontId="0" fillId="0" borderId="0" xfId="0" applyNumberFormat="1"/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164" fontId="3" fillId="0" borderId="8" xfId="0" applyNumberFormat="1" applyFont="1" applyBorder="1"/>
    <xf numFmtId="49" fontId="3" fillId="0" borderId="9" xfId="0" applyNumberFormat="1" applyFont="1" applyBorder="1"/>
    <xf numFmtId="164" fontId="3" fillId="0" borderId="10" xfId="0" applyNumberFormat="1" applyFont="1" applyBorder="1"/>
    <xf numFmtId="164" fontId="4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0" fontId="4" fillId="0" borderId="13" xfId="0" applyFont="1" applyBorder="1" applyAlignment="1">
      <alignment wrapText="1"/>
    </xf>
    <xf numFmtId="164" fontId="4" fillId="0" borderId="14" xfId="0" applyNumberFormat="1" applyFont="1" applyBorder="1"/>
    <xf numFmtId="164" fontId="4" fillId="0" borderId="15" xfId="0" applyNumberFormat="1" applyFont="1" applyBorder="1"/>
    <xf numFmtId="0" fontId="2" fillId="0" borderId="9" xfId="0" applyNumberFormat="1" applyFont="1" applyBorder="1" applyAlignment="1">
      <alignment horizontal="left"/>
    </xf>
    <xf numFmtId="49" fontId="3" fillId="0" borderId="16" xfId="0" applyNumberFormat="1" applyFont="1" applyBorder="1"/>
    <xf numFmtId="164" fontId="3" fillId="0" borderId="17" xfId="0" applyNumberFormat="1" applyFont="1" applyBorder="1"/>
    <xf numFmtId="164" fontId="3" fillId="0" borderId="18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7" xfId="0" applyFont="1" applyBorder="1" applyAlignment="1">
      <alignment wrapText="1"/>
    </xf>
    <xf numFmtId="49" fontId="3" fillId="0" borderId="31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9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1"/>
  <sheetViews>
    <sheetView showGridLines="0" tabSelected="1" workbookViewId="0" topLeftCell="A1">
      <selection activeCell="F78" sqref="F78"/>
    </sheetView>
  </sheetViews>
  <sheetFormatPr defaultColWidth="11.421875" defaultRowHeight="15"/>
  <cols>
    <col min="1" max="1" width="2.28125" style="0" customWidth="1"/>
    <col min="2" max="2" width="1.8515625" style="0" customWidth="1"/>
    <col min="3" max="3" width="3.140625" style="0" customWidth="1"/>
    <col min="4" max="4" width="32.7109375" style="0" customWidth="1"/>
    <col min="5" max="5" width="16.28125" style="0" bestFit="1" customWidth="1"/>
    <col min="6" max="10" width="16.28125" style="0" customWidth="1"/>
    <col min="11" max="11" width="3.00390625" style="0" customWidth="1"/>
  </cols>
  <sheetData>
    <row r="1" ht="15.75" thickBot="1"/>
    <row r="2" spans="2:10" ht="15" customHeight="1">
      <c r="B2" s="48" t="s">
        <v>0</v>
      </c>
      <c r="C2" s="49"/>
      <c r="D2" s="49"/>
      <c r="E2" s="49"/>
      <c r="F2" s="49"/>
      <c r="G2" s="49"/>
      <c r="H2" s="49"/>
      <c r="I2" s="49"/>
      <c r="J2" s="50"/>
    </row>
    <row r="3" spans="2:10" ht="15" customHeight="1">
      <c r="B3" s="31" t="s">
        <v>77</v>
      </c>
      <c r="C3" s="32"/>
      <c r="D3" s="32"/>
      <c r="E3" s="32"/>
      <c r="F3" s="32"/>
      <c r="G3" s="32"/>
      <c r="H3" s="32"/>
      <c r="I3" s="32"/>
      <c r="J3" s="33"/>
    </row>
    <row r="4" spans="2:10" ht="15" customHeight="1">
      <c r="B4" s="31" t="s">
        <v>78</v>
      </c>
      <c r="C4" s="32"/>
      <c r="D4" s="32"/>
      <c r="E4" s="32"/>
      <c r="F4" s="32"/>
      <c r="G4" s="32"/>
      <c r="H4" s="32"/>
      <c r="I4" s="32"/>
      <c r="J4" s="33"/>
    </row>
    <row r="5" spans="2:10" ht="15" customHeight="1">
      <c r="B5" s="31" t="s">
        <v>87</v>
      </c>
      <c r="C5" s="32"/>
      <c r="D5" s="32"/>
      <c r="E5" s="32"/>
      <c r="F5" s="32"/>
      <c r="G5" s="32"/>
      <c r="H5" s="32"/>
      <c r="I5" s="32"/>
      <c r="J5" s="33"/>
    </row>
    <row r="6" spans="2:10" ht="15" customHeight="1">
      <c r="B6" s="34" t="s">
        <v>85</v>
      </c>
      <c r="C6" s="35"/>
      <c r="D6" s="35"/>
      <c r="E6" s="35"/>
      <c r="F6" s="35"/>
      <c r="G6" s="35"/>
      <c r="H6" s="35"/>
      <c r="I6" s="35"/>
      <c r="J6" s="36"/>
    </row>
    <row r="7" spans="2:10" ht="15" customHeight="1">
      <c r="B7" s="37" t="s">
        <v>5</v>
      </c>
      <c r="C7" s="38"/>
      <c r="D7" s="39"/>
      <c r="E7" s="43" t="s">
        <v>80</v>
      </c>
      <c r="F7" s="45" t="s">
        <v>79</v>
      </c>
      <c r="G7" s="46"/>
      <c r="H7" s="46"/>
      <c r="I7" s="46"/>
      <c r="J7" s="47" t="s">
        <v>4</v>
      </c>
    </row>
    <row r="8" spans="2:10" ht="24">
      <c r="B8" s="40"/>
      <c r="C8" s="41"/>
      <c r="D8" s="42"/>
      <c r="E8" s="44"/>
      <c r="F8" s="1" t="s">
        <v>81</v>
      </c>
      <c r="G8" s="2" t="s">
        <v>1</v>
      </c>
      <c r="H8" s="2" t="s">
        <v>2</v>
      </c>
      <c r="I8" s="3" t="s">
        <v>3</v>
      </c>
      <c r="J8" s="47"/>
    </row>
    <row r="9" spans="2:10" ht="15" customHeight="1">
      <c r="B9" s="51" t="s">
        <v>82</v>
      </c>
      <c r="C9" s="52"/>
      <c r="D9" s="53"/>
      <c r="E9" s="4">
        <f>E10+E18+E28+E38+E48+E58+E62+E70+E74</f>
        <v>31347682513</v>
      </c>
      <c r="F9" s="4">
        <f aca="true" t="shared" si="0" ref="F9:I9">F10+F18+F28+F38+F48+F58+F62+F70+F74</f>
        <v>-1619855649.1899998</v>
      </c>
      <c r="G9" s="4">
        <f t="shared" si="0"/>
        <v>6503246545.809999</v>
      </c>
      <c r="H9" s="4">
        <f t="shared" si="0"/>
        <v>6503246545.809999</v>
      </c>
      <c r="I9" s="4">
        <f t="shared" si="0"/>
        <v>5962479031.330001</v>
      </c>
      <c r="J9" s="16">
        <f>G9-H9</f>
        <v>0</v>
      </c>
    </row>
    <row r="10" spans="2:10" ht="15" customHeight="1">
      <c r="B10" s="17"/>
      <c r="C10" s="54" t="s">
        <v>6</v>
      </c>
      <c r="D10" s="55"/>
      <c r="E10" s="6">
        <f>SUM(E11:E17)</f>
        <v>9144679423</v>
      </c>
      <c r="F10" s="6">
        <f aca="true" t="shared" si="1" ref="F10:I10">SUM(F11:F17)</f>
        <v>-846870850.72</v>
      </c>
      <c r="G10" s="6">
        <f t="shared" si="1"/>
        <v>2279923767.2799997</v>
      </c>
      <c r="H10" s="6">
        <f t="shared" si="1"/>
        <v>2279923767.2799997</v>
      </c>
      <c r="I10" s="6">
        <f t="shared" si="1"/>
        <v>2053595146.3400002</v>
      </c>
      <c r="J10" s="18">
        <f aca="true" t="shared" si="2" ref="J10:J73">G10-H10</f>
        <v>0</v>
      </c>
    </row>
    <row r="11" spans="2:10" ht="24.75">
      <c r="B11" s="17"/>
      <c r="C11" s="8"/>
      <c r="D11" s="9" t="s">
        <v>7</v>
      </c>
      <c r="E11" s="5">
        <v>3386607420</v>
      </c>
      <c r="F11" s="5">
        <v>-62820889.58</v>
      </c>
      <c r="G11" s="5">
        <v>1156568101.42</v>
      </c>
      <c r="H11" s="5">
        <v>1156568101.42</v>
      </c>
      <c r="I11" s="5">
        <v>1156568101.42</v>
      </c>
      <c r="J11" s="19">
        <f t="shared" si="2"/>
        <v>0</v>
      </c>
    </row>
    <row r="12" spans="2:10" ht="24.75">
      <c r="B12" s="17"/>
      <c r="C12" s="8"/>
      <c r="D12" s="9" t="s">
        <v>8</v>
      </c>
      <c r="E12" s="5">
        <v>204644359</v>
      </c>
      <c r="F12" s="5">
        <v>-40944550.14</v>
      </c>
      <c r="G12" s="5">
        <v>22531231.86</v>
      </c>
      <c r="H12" s="5">
        <v>22531231.86</v>
      </c>
      <c r="I12" s="5">
        <v>18046465.83</v>
      </c>
      <c r="J12" s="19">
        <f t="shared" si="2"/>
        <v>0</v>
      </c>
    </row>
    <row r="13" spans="2:10" ht="24.75">
      <c r="B13" s="17"/>
      <c r="C13" s="8"/>
      <c r="D13" s="9" t="s">
        <v>9</v>
      </c>
      <c r="E13" s="5">
        <v>2299796543</v>
      </c>
      <c r="F13" s="5">
        <v>-190182356.24</v>
      </c>
      <c r="G13" s="5">
        <v>405543720.76</v>
      </c>
      <c r="H13" s="5">
        <v>405543720.76</v>
      </c>
      <c r="I13" s="5">
        <v>369135982.76</v>
      </c>
      <c r="J13" s="19">
        <f t="shared" si="2"/>
        <v>0</v>
      </c>
    </row>
    <row r="14" spans="2:10" ht="15">
      <c r="B14" s="17"/>
      <c r="C14" s="8"/>
      <c r="D14" s="9" t="s">
        <v>10</v>
      </c>
      <c r="E14" s="5">
        <v>1365957668</v>
      </c>
      <c r="F14" s="5">
        <v>-277099910.95</v>
      </c>
      <c r="G14" s="5">
        <v>214610637.05</v>
      </c>
      <c r="H14" s="5">
        <v>214610637.05</v>
      </c>
      <c r="I14" s="5">
        <v>72906636.97</v>
      </c>
      <c r="J14" s="19">
        <f t="shared" si="2"/>
        <v>0</v>
      </c>
    </row>
    <row r="15" spans="2:10" ht="24.75">
      <c r="B15" s="17"/>
      <c r="C15" s="8"/>
      <c r="D15" s="9" t="s">
        <v>11</v>
      </c>
      <c r="E15" s="5">
        <v>1208693972</v>
      </c>
      <c r="F15" s="5">
        <v>-97421791.81</v>
      </c>
      <c r="G15" s="5">
        <v>480631576.19</v>
      </c>
      <c r="H15" s="5">
        <v>480631576.19</v>
      </c>
      <c r="I15" s="5">
        <v>436899459.36</v>
      </c>
      <c r="J15" s="19">
        <f t="shared" si="2"/>
        <v>0</v>
      </c>
    </row>
    <row r="16" spans="2:10" ht="15">
      <c r="B16" s="17"/>
      <c r="C16" s="8"/>
      <c r="D16" s="9" t="s">
        <v>12</v>
      </c>
      <c r="E16" s="5">
        <v>667285965</v>
      </c>
      <c r="F16" s="5">
        <v>-166837356</v>
      </c>
      <c r="G16" s="5">
        <v>0</v>
      </c>
      <c r="H16" s="5">
        <v>0</v>
      </c>
      <c r="I16" s="5">
        <v>0</v>
      </c>
      <c r="J16" s="19">
        <f t="shared" si="2"/>
        <v>0</v>
      </c>
    </row>
    <row r="17" spans="2:10" ht="24.75">
      <c r="B17" s="17"/>
      <c r="C17" s="8"/>
      <c r="D17" s="9" t="s">
        <v>13</v>
      </c>
      <c r="E17" s="5">
        <v>11693496</v>
      </c>
      <c r="F17" s="5">
        <v>-11563996</v>
      </c>
      <c r="G17" s="5">
        <v>38500</v>
      </c>
      <c r="H17" s="5">
        <v>38500</v>
      </c>
      <c r="I17" s="5">
        <v>38500</v>
      </c>
      <c r="J17" s="19">
        <f t="shared" si="2"/>
        <v>0</v>
      </c>
    </row>
    <row r="18" spans="2:10" ht="15">
      <c r="B18" s="17"/>
      <c r="C18" s="10" t="s">
        <v>14</v>
      </c>
      <c r="D18" s="11"/>
      <c r="E18" s="6">
        <f>SUM(E19:E27)</f>
        <v>605005723</v>
      </c>
      <c r="F18" s="6">
        <f aca="true" t="shared" si="3" ref="F18:I18">SUM(F19:F27)</f>
        <v>-59045788.330000006</v>
      </c>
      <c r="G18" s="6">
        <f t="shared" si="3"/>
        <v>47767489.669999994</v>
      </c>
      <c r="H18" s="6">
        <f t="shared" si="3"/>
        <v>47767489.669999994</v>
      </c>
      <c r="I18" s="6">
        <f t="shared" si="3"/>
        <v>18001466.209999997</v>
      </c>
      <c r="J18" s="18">
        <f t="shared" si="2"/>
        <v>0</v>
      </c>
    </row>
    <row r="19" spans="2:10" ht="24.75">
      <c r="B19" s="17"/>
      <c r="C19" s="8"/>
      <c r="D19" s="9" t="s">
        <v>15</v>
      </c>
      <c r="E19" s="5">
        <v>73359333</v>
      </c>
      <c r="F19" s="5">
        <v>-9453869.95</v>
      </c>
      <c r="G19" s="5">
        <v>4735863.05</v>
      </c>
      <c r="H19" s="5">
        <v>4735863.05</v>
      </c>
      <c r="I19" s="5">
        <v>2091471.08</v>
      </c>
      <c r="J19" s="19">
        <f t="shared" si="2"/>
        <v>0</v>
      </c>
    </row>
    <row r="20" spans="2:10" ht="15">
      <c r="B20" s="17"/>
      <c r="C20" s="8"/>
      <c r="D20" s="9" t="s">
        <v>16</v>
      </c>
      <c r="E20" s="5">
        <v>223992742</v>
      </c>
      <c r="F20" s="5">
        <v>-30168713.53</v>
      </c>
      <c r="G20" s="5">
        <v>11778077.47</v>
      </c>
      <c r="H20" s="5">
        <v>11778077.47</v>
      </c>
      <c r="I20" s="5">
        <v>793445.13</v>
      </c>
      <c r="J20" s="19">
        <f t="shared" si="2"/>
        <v>0</v>
      </c>
    </row>
    <row r="21" spans="2:10" ht="24.75">
      <c r="B21" s="17"/>
      <c r="C21" s="8"/>
      <c r="D21" s="9" t="s">
        <v>17</v>
      </c>
      <c r="E21" s="5">
        <v>635788</v>
      </c>
      <c r="F21" s="5">
        <v>-101471</v>
      </c>
      <c r="G21" s="5">
        <v>15312</v>
      </c>
      <c r="H21" s="5">
        <v>15312</v>
      </c>
      <c r="I21" s="5">
        <v>0</v>
      </c>
      <c r="J21" s="19">
        <f t="shared" si="2"/>
        <v>0</v>
      </c>
    </row>
    <row r="22" spans="2:10" ht="24.75">
      <c r="B22" s="17"/>
      <c r="C22" s="8"/>
      <c r="D22" s="9" t="s">
        <v>18</v>
      </c>
      <c r="E22" s="5">
        <v>24509732</v>
      </c>
      <c r="F22" s="5">
        <v>-185431.55</v>
      </c>
      <c r="G22" s="5">
        <v>4248191.45</v>
      </c>
      <c r="H22" s="5">
        <v>4248191.45</v>
      </c>
      <c r="I22" s="5">
        <v>2148160.22</v>
      </c>
      <c r="J22" s="19">
        <f t="shared" si="2"/>
        <v>0</v>
      </c>
    </row>
    <row r="23" spans="2:10" ht="24.75">
      <c r="B23" s="17"/>
      <c r="C23" s="8"/>
      <c r="D23" s="9" t="s">
        <v>19</v>
      </c>
      <c r="E23" s="5">
        <v>10628338</v>
      </c>
      <c r="F23" s="5">
        <v>-1986920.99</v>
      </c>
      <c r="G23" s="5">
        <v>68726.01</v>
      </c>
      <c r="H23" s="5">
        <v>68726.01</v>
      </c>
      <c r="I23" s="5">
        <v>64324.09</v>
      </c>
      <c r="J23" s="19">
        <f t="shared" si="2"/>
        <v>0</v>
      </c>
    </row>
    <row r="24" spans="2:10" ht="15">
      <c r="B24" s="17"/>
      <c r="C24" s="8"/>
      <c r="D24" s="9" t="s">
        <v>20</v>
      </c>
      <c r="E24" s="5">
        <v>178567340</v>
      </c>
      <c r="F24" s="5">
        <v>-5752711.96</v>
      </c>
      <c r="G24" s="5">
        <v>25916550.04</v>
      </c>
      <c r="H24" s="5">
        <v>25916550.04</v>
      </c>
      <c r="I24" s="5">
        <v>12516932.6</v>
      </c>
      <c r="J24" s="19">
        <f t="shared" si="2"/>
        <v>0</v>
      </c>
    </row>
    <row r="25" spans="2:10" ht="24.75">
      <c r="B25" s="17"/>
      <c r="C25" s="8"/>
      <c r="D25" s="9" t="s">
        <v>21</v>
      </c>
      <c r="E25" s="5">
        <v>66130221</v>
      </c>
      <c r="F25" s="5">
        <v>-7077468.97</v>
      </c>
      <c r="G25" s="5">
        <v>762963.03</v>
      </c>
      <c r="H25" s="5">
        <v>762963.03</v>
      </c>
      <c r="I25" s="5">
        <v>260075.18</v>
      </c>
      <c r="J25" s="19">
        <f t="shared" si="2"/>
        <v>0</v>
      </c>
    </row>
    <row r="26" spans="2:10" ht="24.75">
      <c r="B26" s="17"/>
      <c r="C26" s="8"/>
      <c r="D26" s="9" t="s">
        <v>22</v>
      </c>
      <c r="E26" s="5">
        <v>5995718</v>
      </c>
      <c r="F26" s="5">
        <v>-1050074</v>
      </c>
      <c r="G26" s="5">
        <v>0</v>
      </c>
      <c r="H26" s="5">
        <v>0</v>
      </c>
      <c r="I26" s="5">
        <v>0</v>
      </c>
      <c r="J26" s="19">
        <f t="shared" si="2"/>
        <v>0</v>
      </c>
    </row>
    <row r="27" spans="2:10" ht="24.75">
      <c r="B27" s="17"/>
      <c r="C27" s="8"/>
      <c r="D27" s="9" t="s">
        <v>23</v>
      </c>
      <c r="E27" s="5">
        <v>21186511</v>
      </c>
      <c r="F27" s="5">
        <v>-3269126.38</v>
      </c>
      <c r="G27" s="5">
        <v>241806.62</v>
      </c>
      <c r="H27" s="5">
        <v>241806.62</v>
      </c>
      <c r="I27" s="5">
        <v>127057.91</v>
      </c>
      <c r="J27" s="19">
        <f t="shared" si="2"/>
        <v>0</v>
      </c>
    </row>
    <row r="28" spans="2:10" ht="15">
      <c r="B28" s="17"/>
      <c r="C28" s="10" t="s">
        <v>24</v>
      </c>
      <c r="D28" s="11"/>
      <c r="E28" s="6">
        <f>SUM(E29:E37)</f>
        <v>1695704998</v>
      </c>
      <c r="F28" s="6">
        <f aca="true" t="shared" si="4" ref="F28:I28">SUM(F29:F37)</f>
        <v>-276008495.09000003</v>
      </c>
      <c r="G28" s="6">
        <f t="shared" si="4"/>
        <v>113982964.91</v>
      </c>
      <c r="H28" s="6">
        <f t="shared" si="4"/>
        <v>113982964.91</v>
      </c>
      <c r="I28" s="6">
        <f t="shared" si="4"/>
        <v>41165807.63</v>
      </c>
      <c r="J28" s="18">
        <f t="shared" si="2"/>
        <v>0</v>
      </c>
    </row>
    <row r="29" spans="2:10" ht="15">
      <c r="B29" s="17"/>
      <c r="C29" s="8"/>
      <c r="D29" s="9" t="s">
        <v>25</v>
      </c>
      <c r="E29" s="5">
        <v>155767825</v>
      </c>
      <c r="F29" s="5">
        <v>6415163.38</v>
      </c>
      <c r="G29" s="5">
        <v>35943204.38</v>
      </c>
      <c r="H29" s="5">
        <v>35943204.38</v>
      </c>
      <c r="I29" s="5">
        <v>16175147.11</v>
      </c>
      <c r="J29" s="19">
        <f t="shared" si="2"/>
        <v>0</v>
      </c>
    </row>
    <row r="30" spans="2:10" ht="15">
      <c r="B30" s="17"/>
      <c r="C30" s="8"/>
      <c r="D30" s="9" t="s">
        <v>26</v>
      </c>
      <c r="E30" s="5">
        <v>468675730</v>
      </c>
      <c r="F30" s="5">
        <v>-91413936.04</v>
      </c>
      <c r="G30" s="5">
        <v>22422446.96</v>
      </c>
      <c r="H30" s="5">
        <v>22422446.96</v>
      </c>
      <c r="I30" s="5">
        <v>14626242.46</v>
      </c>
      <c r="J30" s="19">
        <f t="shared" si="2"/>
        <v>0</v>
      </c>
    </row>
    <row r="31" spans="2:10" ht="24.75">
      <c r="B31" s="17"/>
      <c r="C31" s="8"/>
      <c r="D31" s="9" t="s">
        <v>27</v>
      </c>
      <c r="E31" s="5">
        <v>180998711</v>
      </c>
      <c r="F31" s="5">
        <v>-29181316.09</v>
      </c>
      <c r="G31" s="5">
        <v>3239265.91</v>
      </c>
      <c r="H31" s="5">
        <v>3239265.91</v>
      </c>
      <c r="I31" s="5">
        <v>314070.31</v>
      </c>
      <c r="J31" s="19">
        <f t="shared" si="2"/>
        <v>0</v>
      </c>
    </row>
    <row r="32" spans="2:10" ht="24.75">
      <c r="B32" s="17"/>
      <c r="C32" s="8"/>
      <c r="D32" s="9" t="s">
        <v>28</v>
      </c>
      <c r="E32" s="5">
        <v>71386520</v>
      </c>
      <c r="F32" s="5">
        <v>-2181560.56</v>
      </c>
      <c r="G32" s="5">
        <v>6538202.44</v>
      </c>
      <c r="H32" s="5">
        <v>6538202.44</v>
      </c>
      <c r="I32" s="5">
        <v>5814532.4</v>
      </c>
      <c r="J32" s="19">
        <f t="shared" si="2"/>
        <v>0</v>
      </c>
    </row>
    <row r="33" spans="2:10" ht="24.75">
      <c r="B33" s="17"/>
      <c r="C33" s="8"/>
      <c r="D33" s="9" t="s">
        <v>29</v>
      </c>
      <c r="E33" s="5">
        <v>122317204</v>
      </c>
      <c r="F33" s="5">
        <v>-20963822.35</v>
      </c>
      <c r="G33" s="5">
        <v>2132600.65</v>
      </c>
      <c r="H33" s="5">
        <v>2132600.65</v>
      </c>
      <c r="I33" s="5">
        <v>821586.98</v>
      </c>
      <c r="J33" s="19">
        <f t="shared" si="2"/>
        <v>0</v>
      </c>
    </row>
    <row r="34" spans="2:10" ht="24.75">
      <c r="B34" s="17"/>
      <c r="C34" s="8"/>
      <c r="D34" s="9" t="s">
        <v>30</v>
      </c>
      <c r="E34" s="5">
        <v>234197338</v>
      </c>
      <c r="F34" s="5">
        <v>-57753958.2</v>
      </c>
      <c r="G34" s="5">
        <v>50787.8</v>
      </c>
      <c r="H34" s="5">
        <v>50787.8</v>
      </c>
      <c r="I34" s="5">
        <v>0</v>
      </c>
      <c r="J34" s="19">
        <f t="shared" si="2"/>
        <v>0</v>
      </c>
    </row>
    <row r="35" spans="2:10" ht="15">
      <c r="B35" s="17"/>
      <c r="C35" s="8"/>
      <c r="D35" s="9" t="s">
        <v>31</v>
      </c>
      <c r="E35" s="5">
        <v>82409466</v>
      </c>
      <c r="F35" s="5">
        <v>-13200204.2</v>
      </c>
      <c r="G35" s="5">
        <v>2730654.8</v>
      </c>
      <c r="H35" s="5">
        <v>2730654.8</v>
      </c>
      <c r="I35" s="5">
        <v>1303880.43</v>
      </c>
      <c r="J35" s="19">
        <f t="shared" si="2"/>
        <v>0</v>
      </c>
    </row>
    <row r="36" spans="2:10" ht="15">
      <c r="B36" s="17"/>
      <c r="C36" s="8"/>
      <c r="D36" s="9" t="s">
        <v>32</v>
      </c>
      <c r="E36" s="5">
        <v>41458820</v>
      </c>
      <c r="F36" s="5">
        <v>-3694313.28</v>
      </c>
      <c r="G36" s="5">
        <v>2292015.72</v>
      </c>
      <c r="H36" s="5">
        <v>2292015.72</v>
      </c>
      <c r="I36" s="5">
        <v>1905104.77</v>
      </c>
      <c r="J36" s="19">
        <f t="shared" si="2"/>
        <v>0</v>
      </c>
    </row>
    <row r="37" spans="2:10" ht="15">
      <c r="B37" s="17"/>
      <c r="C37" s="8"/>
      <c r="D37" s="9" t="s">
        <v>33</v>
      </c>
      <c r="E37" s="5">
        <v>338493384</v>
      </c>
      <c r="F37" s="5">
        <v>-64034547.75</v>
      </c>
      <c r="G37" s="5">
        <v>38633786.25</v>
      </c>
      <c r="H37" s="5">
        <v>38633786.25</v>
      </c>
      <c r="I37" s="5">
        <v>205243.17</v>
      </c>
      <c r="J37" s="19">
        <f t="shared" si="2"/>
        <v>0</v>
      </c>
    </row>
    <row r="38" spans="2:10" ht="24" customHeight="1">
      <c r="B38" s="17"/>
      <c r="C38" s="29" t="s">
        <v>34</v>
      </c>
      <c r="D38" s="30"/>
      <c r="E38" s="6">
        <f>SUM(E39:E47)</f>
        <v>10188053240</v>
      </c>
      <c r="F38" s="6">
        <f aca="true" t="shared" si="5" ref="F38:I38">SUM(F39:F47)</f>
        <v>-232391149.85999995</v>
      </c>
      <c r="G38" s="6">
        <f t="shared" si="5"/>
        <v>2201597422.1400003</v>
      </c>
      <c r="H38" s="6">
        <f t="shared" si="5"/>
        <v>2201597422.1400003</v>
      </c>
      <c r="I38" s="6">
        <f t="shared" si="5"/>
        <v>1992183659.64</v>
      </c>
      <c r="J38" s="18">
        <f t="shared" si="2"/>
        <v>0</v>
      </c>
    </row>
    <row r="39" spans="2:10" ht="24.75">
      <c r="B39" s="17"/>
      <c r="C39" s="8"/>
      <c r="D39" s="9" t="s">
        <v>35</v>
      </c>
      <c r="E39" s="5">
        <v>3945952306</v>
      </c>
      <c r="F39" s="5">
        <v>45974055.45</v>
      </c>
      <c r="G39" s="5">
        <v>1056022983.45</v>
      </c>
      <c r="H39" s="5">
        <v>1056022983.45</v>
      </c>
      <c r="I39" s="5">
        <v>1030353835.44</v>
      </c>
      <c r="J39" s="19">
        <f t="shared" si="2"/>
        <v>0</v>
      </c>
    </row>
    <row r="40" spans="2:10" ht="24.75">
      <c r="B40" s="17"/>
      <c r="C40" s="8"/>
      <c r="D40" s="9" t="s">
        <v>36</v>
      </c>
      <c r="E40" s="5">
        <v>3651300561</v>
      </c>
      <c r="F40" s="5">
        <v>20394887.07</v>
      </c>
      <c r="G40" s="5">
        <v>813476890.07</v>
      </c>
      <c r="H40" s="5">
        <v>813476890.07</v>
      </c>
      <c r="I40" s="5">
        <v>695595587.3</v>
      </c>
      <c r="J40" s="19">
        <f t="shared" si="2"/>
        <v>0</v>
      </c>
    </row>
    <row r="41" spans="2:10" ht="15">
      <c r="B41" s="17"/>
      <c r="C41" s="8"/>
      <c r="D41" s="9" t="s">
        <v>37</v>
      </c>
      <c r="E41" s="5">
        <v>1578465290</v>
      </c>
      <c r="F41" s="5">
        <v>-224849254.57</v>
      </c>
      <c r="G41" s="5">
        <v>154102081.43</v>
      </c>
      <c r="H41" s="5">
        <v>154102081.43</v>
      </c>
      <c r="I41" s="5">
        <v>94947359.19</v>
      </c>
      <c r="J41" s="19">
        <f t="shared" si="2"/>
        <v>0</v>
      </c>
    </row>
    <row r="42" spans="2:10" ht="15">
      <c r="B42" s="17"/>
      <c r="C42" s="8"/>
      <c r="D42" s="9" t="s">
        <v>38</v>
      </c>
      <c r="E42" s="5">
        <v>681917279</v>
      </c>
      <c r="F42" s="5">
        <v>5133665.93</v>
      </c>
      <c r="G42" s="5">
        <v>177170048.93</v>
      </c>
      <c r="H42" s="5">
        <v>177170048.93</v>
      </c>
      <c r="I42" s="5">
        <v>170673079.45</v>
      </c>
      <c r="J42" s="19">
        <f t="shared" si="2"/>
        <v>0</v>
      </c>
    </row>
    <row r="43" spans="2:10" ht="15">
      <c r="B43" s="17"/>
      <c r="C43" s="8"/>
      <c r="D43" s="9" t="s">
        <v>39</v>
      </c>
      <c r="E43" s="5">
        <v>306167804</v>
      </c>
      <c r="F43" s="5">
        <v>-75619758.74</v>
      </c>
      <c r="G43" s="5">
        <v>613798.26</v>
      </c>
      <c r="H43" s="5">
        <v>613798.26</v>
      </c>
      <c r="I43" s="5">
        <v>613798.26</v>
      </c>
      <c r="J43" s="19">
        <f t="shared" si="2"/>
        <v>0</v>
      </c>
    </row>
    <row r="44" spans="2:10" ht="24.75">
      <c r="B44" s="17"/>
      <c r="C44" s="8"/>
      <c r="D44" s="9" t="s">
        <v>40</v>
      </c>
      <c r="E44" s="5">
        <v>24250000</v>
      </c>
      <c r="F44" s="5">
        <v>-3424745</v>
      </c>
      <c r="G44" s="5">
        <v>211620</v>
      </c>
      <c r="H44" s="5">
        <v>211620</v>
      </c>
      <c r="I44" s="5">
        <v>0</v>
      </c>
      <c r="J44" s="19">
        <f t="shared" si="2"/>
        <v>0</v>
      </c>
    </row>
    <row r="45" spans="2:10" ht="15">
      <c r="B45" s="17"/>
      <c r="C45" s="8"/>
      <c r="D45" s="9" t="s">
        <v>41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19">
        <f t="shared" si="2"/>
        <v>0</v>
      </c>
    </row>
    <row r="46" spans="2:10" ht="15">
      <c r="B46" s="17"/>
      <c r="C46" s="8"/>
      <c r="D46" s="9" t="s">
        <v>42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19">
        <f t="shared" si="2"/>
        <v>0</v>
      </c>
    </row>
    <row r="47" spans="2:10" ht="15">
      <c r="B47" s="17"/>
      <c r="C47" s="8"/>
      <c r="D47" s="9" t="s">
        <v>43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19">
        <f t="shared" si="2"/>
        <v>0</v>
      </c>
    </row>
    <row r="48" spans="2:10" ht="29.25" customHeight="1">
      <c r="B48" s="17"/>
      <c r="C48" s="29" t="s">
        <v>44</v>
      </c>
      <c r="D48" s="30"/>
      <c r="E48" s="6">
        <f>SUM(E49:E57)</f>
        <v>4619855</v>
      </c>
      <c r="F48" s="6">
        <f aca="true" t="shared" si="6" ref="F48:I48">SUM(F49:F57)</f>
        <v>1043583.1600000001</v>
      </c>
      <c r="G48" s="6">
        <f t="shared" si="6"/>
        <v>1193583.1600000001</v>
      </c>
      <c r="H48" s="6">
        <f t="shared" si="6"/>
        <v>1193583.1600000001</v>
      </c>
      <c r="I48" s="6">
        <f t="shared" si="6"/>
        <v>14802.76</v>
      </c>
      <c r="J48" s="18">
        <f t="shared" si="2"/>
        <v>0</v>
      </c>
    </row>
    <row r="49" spans="2:10" ht="15">
      <c r="B49" s="17"/>
      <c r="C49" s="8"/>
      <c r="D49" s="9" t="s">
        <v>45</v>
      </c>
      <c r="E49" s="5">
        <v>4469855</v>
      </c>
      <c r="F49" s="5">
        <v>548002.56</v>
      </c>
      <c r="G49" s="5">
        <v>548002.56</v>
      </c>
      <c r="H49" s="5">
        <v>548002.56</v>
      </c>
      <c r="I49" s="5">
        <v>14802.76</v>
      </c>
      <c r="J49" s="19">
        <f t="shared" si="2"/>
        <v>0</v>
      </c>
    </row>
    <row r="50" spans="2:10" ht="24.75">
      <c r="B50" s="17"/>
      <c r="C50" s="8"/>
      <c r="D50" s="9" t="s">
        <v>46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19">
        <f t="shared" si="2"/>
        <v>0</v>
      </c>
    </row>
    <row r="51" spans="2:10" ht="24.75">
      <c r="B51" s="17"/>
      <c r="C51" s="8"/>
      <c r="D51" s="9" t="s">
        <v>47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19">
        <f t="shared" si="2"/>
        <v>0</v>
      </c>
    </row>
    <row r="52" spans="2:10" ht="15">
      <c r="B52" s="17"/>
      <c r="C52" s="8"/>
      <c r="D52" s="9" t="s">
        <v>48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19">
        <f t="shared" si="2"/>
        <v>0</v>
      </c>
    </row>
    <row r="53" spans="2:10" ht="15">
      <c r="B53" s="17"/>
      <c r="C53" s="8"/>
      <c r="D53" s="9" t="s">
        <v>49</v>
      </c>
      <c r="E53" s="5">
        <v>0</v>
      </c>
      <c r="F53" s="5">
        <v>404260</v>
      </c>
      <c r="G53" s="5">
        <v>404260</v>
      </c>
      <c r="H53" s="5">
        <v>404260</v>
      </c>
      <c r="I53" s="5">
        <v>0</v>
      </c>
      <c r="J53" s="19">
        <f t="shared" si="2"/>
        <v>0</v>
      </c>
    </row>
    <row r="54" spans="2:10" ht="24.75">
      <c r="B54" s="17"/>
      <c r="C54" s="8"/>
      <c r="D54" s="9" t="s">
        <v>50</v>
      </c>
      <c r="E54" s="5">
        <v>0</v>
      </c>
      <c r="F54" s="5">
        <v>241320.6</v>
      </c>
      <c r="G54" s="5">
        <v>241320.6</v>
      </c>
      <c r="H54" s="5">
        <v>241320.6</v>
      </c>
      <c r="I54" s="5">
        <v>0</v>
      </c>
      <c r="J54" s="19">
        <f t="shared" si="2"/>
        <v>0</v>
      </c>
    </row>
    <row r="55" spans="2:10" ht="15">
      <c r="B55" s="17"/>
      <c r="C55" s="8"/>
      <c r="D55" s="9" t="s">
        <v>51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19">
        <f t="shared" si="2"/>
        <v>0</v>
      </c>
    </row>
    <row r="56" spans="2:10" ht="15">
      <c r="B56" s="17"/>
      <c r="C56" s="8"/>
      <c r="D56" s="9" t="s">
        <v>52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19">
        <f t="shared" si="2"/>
        <v>0</v>
      </c>
    </row>
    <row r="57" spans="2:10" ht="15">
      <c r="B57" s="17"/>
      <c r="C57" s="8"/>
      <c r="D57" s="9" t="s">
        <v>53</v>
      </c>
      <c r="E57" s="5">
        <v>150000</v>
      </c>
      <c r="F57" s="5">
        <v>-150000</v>
      </c>
      <c r="G57" s="5">
        <v>0</v>
      </c>
      <c r="H57" s="5">
        <v>0</v>
      </c>
      <c r="I57" s="5">
        <v>0</v>
      </c>
      <c r="J57" s="19">
        <f t="shared" si="2"/>
        <v>0</v>
      </c>
    </row>
    <row r="58" spans="2:10" ht="15" customHeight="1">
      <c r="B58" s="17"/>
      <c r="C58" s="54" t="s">
        <v>54</v>
      </c>
      <c r="D58" s="55"/>
      <c r="E58" s="6">
        <f>SUM(E59:E61)</f>
        <v>456414587</v>
      </c>
      <c r="F58" s="6">
        <f aca="true" t="shared" si="7" ref="F58:I58">SUM(F59:F61)</f>
        <v>-74504271</v>
      </c>
      <c r="G58" s="6">
        <f t="shared" si="7"/>
        <v>0</v>
      </c>
      <c r="H58" s="6">
        <f t="shared" si="7"/>
        <v>0</v>
      </c>
      <c r="I58" s="6">
        <f t="shared" si="7"/>
        <v>0</v>
      </c>
      <c r="J58" s="18">
        <f t="shared" si="2"/>
        <v>0</v>
      </c>
    </row>
    <row r="59" spans="2:10" ht="24.75">
      <c r="B59" s="17"/>
      <c r="C59" s="8"/>
      <c r="D59" s="9" t="s">
        <v>55</v>
      </c>
      <c r="E59" s="5">
        <v>316414587</v>
      </c>
      <c r="F59" s="5">
        <v>-74504271</v>
      </c>
      <c r="G59" s="5">
        <v>0</v>
      </c>
      <c r="H59" s="5">
        <v>0</v>
      </c>
      <c r="I59" s="5">
        <v>0</v>
      </c>
      <c r="J59" s="19">
        <f t="shared" si="2"/>
        <v>0</v>
      </c>
    </row>
    <row r="60" spans="2:10" ht="15">
      <c r="B60" s="17"/>
      <c r="C60" s="8"/>
      <c r="D60" s="9" t="s">
        <v>56</v>
      </c>
      <c r="E60" s="5">
        <v>140000000</v>
      </c>
      <c r="F60" s="5">
        <v>0</v>
      </c>
      <c r="G60" s="5">
        <v>0</v>
      </c>
      <c r="H60" s="5">
        <v>0</v>
      </c>
      <c r="I60" s="5">
        <v>0</v>
      </c>
      <c r="J60" s="19">
        <f t="shared" si="2"/>
        <v>0</v>
      </c>
    </row>
    <row r="61" spans="2:10" ht="24.75">
      <c r="B61" s="17"/>
      <c r="C61" s="8"/>
      <c r="D61" s="9" t="s">
        <v>57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19">
        <f t="shared" si="2"/>
        <v>0</v>
      </c>
    </row>
    <row r="62" spans="2:10" ht="26.25" customHeight="1">
      <c r="B62" s="17"/>
      <c r="C62" s="54" t="s">
        <v>58</v>
      </c>
      <c r="D62" s="55"/>
      <c r="E62" s="6">
        <f>SUM(E63:E69)</f>
        <v>511830381</v>
      </c>
      <c r="F62" s="6">
        <f aca="true" t="shared" si="8" ref="F62:I62">SUM(F63:F69)</f>
        <v>-100412740</v>
      </c>
      <c r="G62" s="6">
        <f t="shared" si="8"/>
        <v>0</v>
      </c>
      <c r="H62" s="6">
        <f t="shared" si="8"/>
        <v>0</v>
      </c>
      <c r="I62" s="6">
        <f t="shared" si="8"/>
        <v>0</v>
      </c>
      <c r="J62" s="18">
        <f t="shared" si="2"/>
        <v>0</v>
      </c>
    </row>
    <row r="63" spans="2:10" ht="24.75">
      <c r="B63" s="17"/>
      <c r="C63" s="8"/>
      <c r="D63" s="9" t="s">
        <v>59</v>
      </c>
      <c r="E63" s="5">
        <v>100000000</v>
      </c>
      <c r="F63" s="5">
        <v>0</v>
      </c>
      <c r="G63" s="5">
        <v>0</v>
      </c>
      <c r="H63" s="5">
        <v>0</v>
      </c>
      <c r="I63" s="5">
        <v>0</v>
      </c>
      <c r="J63" s="19">
        <f t="shared" si="2"/>
        <v>0</v>
      </c>
    </row>
    <row r="64" spans="2:10" ht="15">
      <c r="B64" s="17"/>
      <c r="C64" s="8"/>
      <c r="D64" s="9" t="s">
        <v>60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19">
        <f t="shared" si="2"/>
        <v>0</v>
      </c>
    </row>
    <row r="65" spans="2:10" ht="15">
      <c r="B65" s="17"/>
      <c r="C65" s="8"/>
      <c r="D65" s="9" t="s">
        <v>61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19">
        <f t="shared" si="2"/>
        <v>0</v>
      </c>
    </row>
    <row r="66" spans="2:10" ht="15">
      <c r="B66" s="17"/>
      <c r="C66" s="8"/>
      <c r="D66" s="9" t="s">
        <v>86</v>
      </c>
      <c r="E66" s="5">
        <v>26250000</v>
      </c>
      <c r="F66" s="5">
        <v>0</v>
      </c>
      <c r="G66" s="5">
        <v>0</v>
      </c>
      <c r="H66" s="5">
        <v>0</v>
      </c>
      <c r="I66" s="5">
        <v>0</v>
      </c>
      <c r="J66" s="19">
        <f t="shared" si="2"/>
        <v>0</v>
      </c>
    </row>
    <row r="67" spans="2:10" ht="24.75">
      <c r="B67" s="17"/>
      <c r="C67" s="8"/>
      <c r="D67" s="9" t="s">
        <v>62</v>
      </c>
      <c r="E67" s="5">
        <v>71615000</v>
      </c>
      <c r="F67" s="5">
        <v>-35857500</v>
      </c>
      <c r="G67" s="5">
        <v>0</v>
      </c>
      <c r="H67" s="5">
        <v>0</v>
      </c>
      <c r="I67" s="5">
        <v>0</v>
      </c>
      <c r="J67" s="19">
        <f t="shared" si="2"/>
        <v>0</v>
      </c>
    </row>
    <row r="68" spans="2:10" ht="15">
      <c r="B68" s="17"/>
      <c r="C68" s="8"/>
      <c r="D68" s="9" t="s">
        <v>63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19">
        <f t="shared" si="2"/>
        <v>0</v>
      </c>
    </row>
    <row r="69" spans="2:10" ht="24.75">
      <c r="B69" s="17"/>
      <c r="C69" s="8"/>
      <c r="D69" s="9" t="s">
        <v>64</v>
      </c>
      <c r="E69" s="5">
        <v>313965381</v>
      </c>
      <c r="F69" s="5">
        <v>-64555240</v>
      </c>
      <c r="G69" s="5">
        <v>0</v>
      </c>
      <c r="H69" s="5">
        <v>0</v>
      </c>
      <c r="I69" s="5">
        <v>0</v>
      </c>
      <c r="J69" s="19">
        <f t="shared" si="2"/>
        <v>0</v>
      </c>
    </row>
    <row r="70" spans="2:10" ht="15" customHeight="1">
      <c r="B70" s="17"/>
      <c r="C70" s="29" t="s">
        <v>65</v>
      </c>
      <c r="D70" s="30"/>
      <c r="E70" s="6">
        <f>SUM(E71:E73)</f>
        <v>7556996414</v>
      </c>
      <c r="F70" s="6">
        <f aca="true" t="shared" si="9" ref="F70:I70">SUM(F71:F73)</f>
        <v>-7201745</v>
      </c>
      <c r="G70" s="6">
        <f t="shared" si="9"/>
        <v>1696805737</v>
      </c>
      <c r="H70" s="6">
        <f t="shared" si="9"/>
        <v>1696805737</v>
      </c>
      <c r="I70" s="6">
        <f t="shared" si="9"/>
        <v>1696327791</v>
      </c>
      <c r="J70" s="18">
        <f t="shared" si="2"/>
        <v>0</v>
      </c>
    </row>
    <row r="71" spans="2:10" ht="15">
      <c r="B71" s="17"/>
      <c r="C71" s="8"/>
      <c r="D71" s="9" t="s">
        <v>66</v>
      </c>
      <c r="E71" s="5">
        <v>6578486245</v>
      </c>
      <c r="F71" s="5">
        <v>204578920</v>
      </c>
      <c r="G71" s="5">
        <v>1671570385</v>
      </c>
      <c r="H71" s="5">
        <v>1671570385</v>
      </c>
      <c r="I71" s="5">
        <v>1671570385</v>
      </c>
      <c r="J71" s="19">
        <f t="shared" si="2"/>
        <v>0</v>
      </c>
    </row>
    <row r="72" spans="2:10" ht="15">
      <c r="B72" s="17"/>
      <c r="C72" s="8"/>
      <c r="D72" s="9" t="s">
        <v>67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19">
        <f t="shared" si="2"/>
        <v>0</v>
      </c>
    </row>
    <row r="73" spans="2:10" ht="15">
      <c r="B73" s="17"/>
      <c r="C73" s="8"/>
      <c r="D73" s="9" t="s">
        <v>68</v>
      </c>
      <c r="E73" s="5">
        <v>978510169</v>
      </c>
      <c r="F73" s="5">
        <v>-211780665</v>
      </c>
      <c r="G73" s="5">
        <v>25235352</v>
      </c>
      <c r="H73" s="5">
        <v>25235352</v>
      </c>
      <c r="I73" s="5">
        <v>24757406</v>
      </c>
      <c r="J73" s="19">
        <f t="shared" si="2"/>
        <v>0</v>
      </c>
    </row>
    <row r="74" spans="2:10" ht="15" customHeight="1">
      <c r="B74" s="17"/>
      <c r="C74" s="29" t="s">
        <v>69</v>
      </c>
      <c r="D74" s="30"/>
      <c r="E74" s="6">
        <f>SUM(E75:E81)</f>
        <v>1184377892</v>
      </c>
      <c r="F74" s="6">
        <f aca="true" t="shared" si="10" ref="F74:I74">SUM(F75:F81)</f>
        <v>-24464192.349999998</v>
      </c>
      <c r="G74" s="6">
        <f t="shared" si="10"/>
        <v>161975581.65</v>
      </c>
      <c r="H74" s="6">
        <f t="shared" si="10"/>
        <v>161975581.65</v>
      </c>
      <c r="I74" s="6">
        <f t="shared" si="10"/>
        <v>161190357.75</v>
      </c>
      <c r="J74" s="18">
        <f aca="true" t="shared" si="11" ref="J74:J81">G74-H74</f>
        <v>0</v>
      </c>
    </row>
    <row r="75" spans="2:10" ht="15">
      <c r="B75" s="17"/>
      <c r="C75" s="8"/>
      <c r="D75" s="9" t="s">
        <v>70</v>
      </c>
      <c r="E75" s="5">
        <v>0</v>
      </c>
      <c r="F75" s="5">
        <v>0.5</v>
      </c>
      <c r="G75" s="5">
        <v>0.5</v>
      </c>
      <c r="H75" s="5">
        <v>0.5</v>
      </c>
      <c r="I75" s="5">
        <v>0.5</v>
      </c>
      <c r="J75" s="19">
        <f t="shared" si="11"/>
        <v>0</v>
      </c>
    </row>
    <row r="76" spans="2:10" ht="15">
      <c r="B76" s="17"/>
      <c r="C76" s="8"/>
      <c r="D76" s="9" t="s">
        <v>71</v>
      </c>
      <c r="E76" s="5">
        <v>711867822</v>
      </c>
      <c r="F76" s="5">
        <v>-28713975.06</v>
      </c>
      <c r="G76" s="5">
        <v>93696958.94</v>
      </c>
      <c r="H76" s="5">
        <v>93696958.94</v>
      </c>
      <c r="I76" s="5">
        <v>93696958.94</v>
      </c>
      <c r="J76" s="19">
        <f t="shared" si="11"/>
        <v>0</v>
      </c>
    </row>
    <row r="77" spans="2:10" ht="15">
      <c r="B77" s="17"/>
      <c r="C77" s="8"/>
      <c r="D77" s="9" t="s">
        <v>72</v>
      </c>
      <c r="E77" s="5">
        <v>236115377</v>
      </c>
      <c r="F77" s="5">
        <v>6878119.12</v>
      </c>
      <c r="G77" s="5">
        <v>65906959.12</v>
      </c>
      <c r="H77" s="5">
        <v>65906959.12</v>
      </c>
      <c r="I77" s="5">
        <v>65906959.12</v>
      </c>
      <c r="J77" s="19">
        <f t="shared" si="11"/>
        <v>0</v>
      </c>
    </row>
    <row r="78" spans="2:10" ht="15">
      <c r="B78" s="17"/>
      <c r="C78" s="8"/>
      <c r="D78" s="9" t="s">
        <v>73</v>
      </c>
      <c r="E78" s="5">
        <v>29391987</v>
      </c>
      <c r="F78" s="5">
        <v>-2628336.91</v>
      </c>
      <c r="G78" s="5">
        <v>2371663.09</v>
      </c>
      <c r="H78" s="5">
        <v>2371663.09</v>
      </c>
      <c r="I78" s="5">
        <v>1586439.19</v>
      </c>
      <c r="J78" s="19">
        <f t="shared" si="11"/>
        <v>0</v>
      </c>
    </row>
    <row r="79" spans="2:10" ht="15">
      <c r="B79" s="17"/>
      <c r="C79" s="8"/>
      <c r="D79" s="9" t="s">
        <v>74</v>
      </c>
      <c r="E79" s="5">
        <v>5000000</v>
      </c>
      <c r="F79" s="5">
        <v>0</v>
      </c>
      <c r="G79" s="5">
        <v>0</v>
      </c>
      <c r="H79" s="5">
        <v>0</v>
      </c>
      <c r="I79" s="5">
        <v>0</v>
      </c>
      <c r="J79" s="19">
        <f t="shared" si="11"/>
        <v>0</v>
      </c>
    </row>
    <row r="80" spans="2:10" ht="15">
      <c r="B80" s="17"/>
      <c r="C80" s="8"/>
      <c r="D80" s="9" t="s">
        <v>75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19">
        <f t="shared" si="11"/>
        <v>0</v>
      </c>
    </row>
    <row r="81" spans="2:10" ht="25.5" thickBot="1">
      <c r="B81" s="20"/>
      <c r="C81" s="21"/>
      <c r="D81" s="22" t="s">
        <v>76</v>
      </c>
      <c r="E81" s="23">
        <v>202002706</v>
      </c>
      <c r="F81" s="23">
        <v>0</v>
      </c>
      <c r="G81" s="23">
        <v>0</v>
      </c>
      <c r="H81" s="23">
        <v>0</v>
      </c>
      <c r="I81" s="23">
        <v>0</v>
      </c>
      <c r="J81" s="24">
        <f t="shared" si="11"/>
        <v>0</v>
      </c>
    </row>
    <row r="82" spans="2:10" ht="15">
      <c r="B82" s="8"/>
      <c r="C82" s="8"/>
      <c r="D82" s="14"/>
      <c r="E82" s="15"/>
      <c r="F82" s="15"/>
      <c r="G82" s="15"/>
      <c r="H82" s="15"/>
      <c r="I82" s="15"/>
      <c r="J82" s="15"/>
    </row>
    <row r="83" spans="2:10" ht="15.75" thickBot="1">
      <c r="B83" s="8"/>
      <c r="C83" s="8"/>
      <c r="D83" s="14"/>
      <c r="E83" s="15"/>
      <c r="F83" s="15"/>
      <c r="G83" s="15"/>
      <c r="H83" s="15"/>
      <c r="I83" s="15"/>
      <c r="J83" s="15"/>
    </row>
    <row r="84" spans="2:10" ht="20.25">
      <c r="B84" s="48" t="s">
        <v>0</v>
      </c>
      <c r="C84" s="49"/>
      <c r="D84" s="49"/>
      <c r="E84" s="49"/>
      <c r="F84" s="49"/>
      <c r="G84" s="49"/>
      <c r="H84" s="49"/>
      <c r="I84" s="49"/>
      <c r="J84" s="50"/>
    </row>
    <row r="85" spans="2:10" ht="15">
      <c r="B85" s="31" t="s">
        <v>77</v>
      </c>
      <c r="C85" s="32"/>
      <c r="D85" s="32"/>
      <c r="E85" s="32"/>
      <c r="F85" s="32"/>
      <c r="G85" s="32"/>
      <c r="H85" s="32"/>
      <c r="I85" s="32"/>
      <c r="J85" s="33"/>
    </row>
    <row r="86" spans="2:10" ht="15">
      <c r="B86" s="31" t="s">
        <v>78</v>
      </c>
      <c r="C86" s="32"/>
      <c r="D86" s="32"/>
      <c r="E86" s="32"/>
      <c r="F86" s="32"/>
      <c r="G86" s="32"/>
      <c r="H86" s="32"/>
      <c r="I86" s="32"/>
      <c r="J86" s="33"/>
    </row>
    <row r="87" spans="2:10" ht="15">
      <c r="B87" s="31" t="s">
        <v>87</v>
      </c>
      <c r="C87" s="32"/>
      <c r="D87" s="32"/>
      <c r="E87" s="32"/>
      <c r="F87" s="32"/>
      <c r="G87" s="32"/>
      <c r="H87" s="32"/>
      <c r="I87" s="32"/>
      <c r="J87" s="33"/>
    </row>
    <row r="88" spans="2:10" ht="15">
      <c r="B88" s="34" t="s">
        <v>85</v>
      </c>
      <c r="C88" s="35"/>
      <c r="D88" s="35"/>
      <c r="E88" s="35"/>
      <c r="F88" s="35"/>
      <c r="G88" s="35"/>
      <c r="H88" s="35"/>
      <c r="I88" s="35"/>
      <c r="J88" s="36"/>
    </row>
    <row r="89" spans="2:10" ht="15">
      <c r="B89" s="37" t="s">
        <v>5</v>
      </c>
      <c r="C89" s="38"/>
      <c r="D89" s="39"/>
      <c r="E89" s="43" t="s">
        <v>80</v>
      </c>
      <c r="F89" s="45" t="s">
        <v>79</v>
      </c>
      <c r="G89" s="46"/>
      <c r="H89" s="46"/>
      <c r="I89" s="46"/>
      <c r="J89" s="47" t="s">
        <v>4</v>
      </c>
    </row>
    <row r="90" spans="2:10" ht="24">
      <c r="B90" s="40"/>
      <c r="C90" s="41"/>
      <c r="D90" s="42"/>
      <c r="E90" s="44"/>
      <c r="F90" s="1" t="s">
        <v>81</v>
      </c>
      <c r="G90" s="2" t="s">
        <v>1</v>
      </c>
      <c r="H90" s="2" t="s">
        <v>2</v>
      </c>
      <c r="I90" s="3" t="s">
        <v>3</v>
      </c>
      <c r="J90" s="47"/>
    </row>
    <row r="91" spans="2:10" ht="15" customHeight="1">
      <c r="B91" s="58" t="s">
        <v>83</v>
      </c>
      <c r="C91" s="54"/>
      <c r="D91" s="55"/>
      <c r="E91" s="6">
        <f>E92+E100+E110+E120+E130+E140+E144+E152+E156</f>
        <v>38669858927</v>
      </c>
      <c r="F91" s="6">
        <f aca="true" t="shared" si="12" ref="F91:I91">F92+F100+F110+F120+F130+F140+F144+F152+F156</f>
        <v>343445749.65</v>
      </c>
      <c r="G91" s="6">
        <f t="shared" si="12"/>
        <v>9077695172.650002</v>
      </c>
      <c r="H91" s="6">
        <f t="shared" si="12"/>
        <v>9077695172.650002</v>
      </c>
      <c r="I91" s="6">
        <f t="shared" si="12"/>
        <v>8926642204.97</v>
      </c>
      <c r="J91" s="18">
        <f>G91-H91</f>
        <v>0</v>
      </c>
    </row>
    <row r="92" spans="2:10" ht="15" customHeight="1">
      <c r="B92" s="17"/>
      <c r="C92" s="54" t="s">
        <v>6</v>
      </c>
      <c r="D92" s="55"/>
      <c r="E92" s="6">
        <f>SUM(E93:E99)</f>
        <v>16935963601</v>
      </c>
      <c r="F92" s="6">
        <f aca="true" t="shared" si="13" ref="F92:I92">SUM(F93:F99)</f>
        <v>73238103.39999999</v>
      </c>
      <c r="G92" s="6">
        <f t="shared" si="13"/>
        <v>3945638710.4</v>
      </c>
      <c r="H92" s="6">
        <f t="shared" si="13"/>
        <v>3945638710.4</v>
      </c>
      <c r="I92" s="6">
        <f t="shared" si="13"/>
        <v>3945638710.4</v>
      </c>
      <c r="J92" s="18">
        <f aca="true" t="shared" si="14" ref="J92:J155">G92-H92</f>
        <v>0</v>
      </c>
    </row>
    <row r="93" spans="2:10" ht="24.75">
      <c r="B93" s="17"/>
      <c r="C93" s="8"/>
      <c r="D93" s="9" t="s">
        <v>7</v>
      </c>
      <c r="E93" s="5">
        <v>6841904515</v>
      </c>
      <c r="F93" s="5">
        <v>133936814.15</v>
      </c>
      <c r="G93" s="5">
        <v>1881407900.15</v>
      </c>
      <c r="H93" s="5">
        <v>1881407900.15</v>
      </c>
      <c r="I93" s="5">
        <v>1881407900.15</v>
      </c>
      <c r="J93" s="19">
        <f t="shared" si="14"/>
        <v>0</v>
      </c>
    </row>
    <row r="94" spans="2:10" ht="24.75">
      <c r="B94" s="17"/>
      <c r="C94" s="8"/>
      <c r="D94" s="9" t="s">
        <v>8</v>
      </c>
      <c r="E94" s="5">
        <v>39413513</v>
      </c>
      <c r="F94" s="5">
        <v>-9817949.46</v>
      </c>
      <c r="G94" s="5">
        <v>35430.54</v>
      </c>
      <c r="H94" s="5">
        <v>35430.54</v>
      </c>
      <c r="I94" s="5">
        <v>35430.54</v>
      </c>
      <c r="J94" s="19">
        <f t="shared" si="14"/>
        <v>0</v>
      </c>
    </row>
    <row r="95" spans="2:10" ht="24.75">
      <c r="B95" s="17"/>
      <c r="C95" s="8"/>
      <c r="D95" s="9" t="s">
        <v>9</v>
      </c>
      <c r="E95" s="5">
        <v>3309315068</v>
      </c>
      <c r="F95" s="5">
        <v>66078737.01</v>
      </c>
      <c r="G95" s="5">
        <v>825317902.01</v>
      </c>
      <c r="H95" s="5">
        <v>825317902.01</v>
      </c>
      <c r="I95" s="5">
        <v>825317902.01</v>
      </c>
      <c r="J95" s="19">
        <f t="shared" si="14"/>
        <v>0</v>
      </c>
    </row>
    <row r="96" spans="2:10" ht="15">
      <c r="B96" s="17"/>
      <c r="C96" s="8"/>
      <c r="D96" s="9" t="s">
        <v>10</v>
      </c>
      <c r="E96" s="5">
        <v>1781525443</v>
      </c>
      <c r="F96" s="5">
        <v>-100648528.64</v>
      </c>
      <c r="G96" s="5">
        <v>290241448.36</v>
      </c>
      <c r="H96" s="5">
        <v>290241448.36</v>
      </c>
      <c r="I96" s="5">
        <v>290241448.36</v>
      </c>
      <c r="J96" s="19">
        <f t="shared" si="14"/>
        <v>0</v>
      </c>
    </row>
    <row r="97" spans="2:10" ht="24.75">
      <c r="B97" s="17"/>
      <c r="C97" s="8"/>
      <c r="D97" s="9" t="s">
        <v>11</v>
      </c>
      <c r="E97" s="5">
        <v>4926483272</v>
      </c>
      <c r="F97" s="5">
        <v>-8617497</v>
      </c>
      <c r="G97" s="5">
        <v>947557181</v>
      </c>
      <c r="H97" s="5">
        <v>947557181</v>
      </c>
      <c r="I97" s="5">
        <v>947557181</v>
      </c>
      <c r="J97" s="19">
        <f t="shared" si="14"/>
        <v>0</v>
      </c>
    </row>
    <row r="98" spans="2:10" ht="15">
      <c r="B98" s="17"/>
      <c r="C98" s="8"/>
      <c r="D98" s="9" t="s">
        <v>12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19">
        <f t="shared" si="14"/>
        <v>0</v>
      </c>
    </row>
    <row r="99" spans="2:10" ht="24.75">
      <c r="B99" s="17"/>
      <c r="C99" s="8"/>
      <c r="D99" s="9" t="s">
        <v>13</v>
      </c>
      <c r="E99" s="5">
        <v>37321790</v>
      </c>
      <c r="F99" s="5">
        <v>-7693472.66</v>
      </c>
      <c r="G99" s="5">
        <v>1078848.34</v>
      </c>
      <c r="H99" s="5">
        <v>1078848.34</v>
      </c>
      <c r="I99" s="5">
        <v>1078848.34</v>
      </c>
      <c r="J99" s="19">
        <f t="shared" si="14"/>
        <v>0</v>
      </c>
    </row>
    <row r="100" spans="2:10" ht="15" customHeight="1">
      <c r="B100" s="17"/>
      <c r="C100" s="10" t="s">
        <v>14</v>
      </c>
      <c r="D100" s="11"/>
      <c r="E100" s="6">
        <f>SUM(E101:E109)</f>
        <v>144548560</v>
      </c>
      <c r="F100" s="6">
        <f aca="true" t="shared" si="15" ref="F100:I100">SUM(F101:F109)</f>
        <v>-3683984.7</v>
      </c>
      <c r="G100" s="6">
        <f t="shared" si="15"/>
        <v>19458522.3</v>
      </c>
      <c r="H100" s="6">
        <f t="shared" si="15"/>
        <v>19458522.3</v>
      </c>
      <c r="I100" s="6">
        <f t="shared" si="15"/>
        <v>19402685.619999997</v>
      </c>
      <c r="J100" s="18">
        <f t="shared" si="14"/>
        <v>0</v>
      </c>
    </row>
    <row r="101" spans="2:10" ht="24.75">
      <c r="B101" s="17"/>
      <c r="C101" s="8"/>
      <c r="D101" s="9" t="s">
        <v>15</v>
      </c>
      <c r="E101" s="5">
        <v>58571713</v>
      </c>
      <c r="F101" s="5">
        <v>4247695.22</v>
      </c>
      <c r="G101" s="5">
        <v>10184283.22</v>
      </c>
      <c r="H101" s="5">
        <v>10184283.22</v>
      </c>
      <c r="I101" s="5">
        <v>10157134.04</v>
      </c>
      <c r="J101" s="19">
        <f t="shared" si="14"/>
        <v>0</v>
      </c>
    </row>
    <row r="102" spans="2:10" ht="15">
      <c r="B102" s="17"/>
      <c r="C102" s="8"/>
      <c r="D102" s="9" t="s">
        <v>16</v>
      </c>
      <c r="E102" s="5">
        <v>54823047</v>
      </c>
      <c r="F102" s="5">
        <v>-6384512.3</v>
      </c>
      <c r="G102" s="5">
        <v>7207351.7</v>
      </c>
      <c r="H102" s="5">
        <v>7207351.7</v>
      </c>
      <c r="I102" s="5">
        <v>7182529.2</v>
      </c>
      <c r="J102" s="19">
        <f t="shared" si="14"/>
        <v>0</v>
      </c>
    </row>
    <row r="103" spans="2:10" ht="24.75">
      <c r="B103" s="17"/>
      <c r="C103" s="8"/>
      <c r="D103" s="9" t="s">
        <v>17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19">
        <f t="shared" si="14"/>
        <v>0</v>
      </c>
    </row>
    <row r="104" spans="2:10" ht="24.75">
      <c r="B104" s="17"/>
      <c r="C104" s="8"/>
      <c r="D104" s="9" t="s">
        <v>18</v>
      </c>
      <c r="E104" s="5">
        <v>20298147</v>
      </c>
      <c r="F104" s="5">
        <v>-1227481.5</v>
      </c>
      <c r="G104" s="5">
        <v>56622.5</v>
      </c>
      <c r="H104" s="5">
        <v>56622.5</v>
      </c>
      <c r="I104" s="5">
        <v>55438.5</v>
      </c>
      <c r="J104" s="19">
        <f t="shared" si="14"/>
        <v>0</v>
      </c>
    </row>
    <row r="105" spans="2:10" ht="24.75">
      <c r="B105" s="17"/>
      <c r="C105" s="8"/>
      <c r="D105" s="9" t="s">
        <v>19</v>
      </c>
      <c r="E105" s="5">
        <v>710015</v>
      </c>
      <c r="F105" s="5">
        <v>-104948</v>
      </c>
      <c r="G105" s="5">
        <v>1225</v>
      </c>
      <c r="H105" s="5">
        <v>1225</v>
      </c>
      <c r="I105" s="5">
        <v>1225</v>
      </c>
      <c r="J105" s="19">
        <f t="shared" si="14"/>
        <v>0</v>
      </c>
    </row>
    <row r="106" spans="2:10" ht="15">
      <c r="B106" s="17"/>
      <c r="C106" s="8"/>
      <c r="D106" s="9" t="s">
        <v>20</v>
      </c>
      <c r="E106" s="5">
        <v>4426363</v>
      </c>
      <c r="F106" s="5">
        <v>75439.47</v>
      </c>
      <c r="G106" s="5">
        <v>955488.47</v>
      </c>
      <c r="H106" s="5">
        <v>955488.47</v>
      </c>
      <c r="I106" s="5">
        <v>952807.47</v>
      </c>
      <c r="J106" s="19">
        <f t="shared" si="14"/>
        <v>0</v>
      </c>
    </row>
    <row r="107" spans="2:10" ht="24.75">
      <c r="B107" s="17"/>
      <c r="C107" s="8"/>
      <c r="D107" s="9" t="s">
        <v>21</v>
      </c>
      <c r="E107" s="5">
        <v>4526423</v>
      </c>
      <c r="F107" s="5">
        <v>-95506.74</v>
      </c>
      <c r="G107" s="5">
        <v>989820.26</v>
      </c>
      <c r="H107" s="5">
        <v>989820.26</v>
      </c>
      <c r="I107" s="5">
        <v>989820.26</v>
      </c>
      <c r="J107" s="19">
        <f t="shared" si="14"/>
        <v>0</v>
      </c>
    </row>
    <row r="108" spans="2:10" ht="24.75">
      <c r="B108" s="17"/>
      <c r="C108" s="8"/>
      <c r="D108" s="9" t="s">
        <v>22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19">
        <f t="shared" si="14"/>
        <v>0</v>
      </c>
    </row>
    <row r="109" spans="2:10" ht="24.75">
      <c r="B109" s="17"/>
      <c r="C109" s="8"/>
      <c r="D109" s="9" t="s">
        <v>23</v>
      </c>
      <c r="E109" s="5">
        <v>1192852</v>
      </c>
      <c r="F109" s="5">
        <v>-194670.85</v>
      </c>
      <c r="G109" s="5">
        <v>63731.15</v>
      </c>
      <c r="H109" s="5">
        <v>63731.15</v>
      </c>
      <c r="I109" s="5">
        <v>63731.15</v>
      </c>
      <c r="J109" s="19">
        <f t="shared" si="14"/>
        <v>0</v>
      </c>
    </row>
    <row r="110" spans="2:10" ht="15" customHeight="1">
      <c r="B110" s="17"/>
      <c r="C110" s="10" t="s">
        <v>24</v>
      </c>
      <c r="D110" s="11"/>
      <c r="E110" s="6">
        <f>SUM(E111:E119)</f>
        <v>1314169310</v>
      </c>
      <c r="F110" s="6">
        <f aca="true" t="shared" si="16" ref="F110:I110">SUM(F111:F119)</f>
        <v>67840046.4</v>
      </c>
      <c r="G110" s="6">
        <f t="shared" si="16"/>
        <v>354680062.40000004</v>
      </c>
      <c r="H110" s="6">
        <f t="shared" si="16"/>
        <v>354680062.40000004</v>
      </c>
      <c r="I110" s="6">
        <f t="shared" si="16"/>
        <v>352396984.76</v>
      </c>
      <c r="J110" s="18">
        <f t="shared" si="14"/>
        <v>0</v>
      </c>
    </row>
    <row r="111" spans="2:10" ht="15">
      <c r="B111" s="17"/>
      <c r="C111" s="8"/>
      <c r="D111" s="9" t="s">
        <v>25</v>
      </c>
      <c r="E111" s="5">
        <v>104494117</v>
      </c>
      <c r="F111" s="5">
        <v>-9697108.73</v>
      </c>
      <c r="G111" s="5">
        <v>18513460.27</v>
      </c>
      <c r="H111" s="5">
        <v>18513460.27</v>
      </c>
      <c r="I111" s="5">
        <v>18510490.1</v>
      </c>
      <c r="J111" s="19">
        <f t="shared" si="14"/>
        <v>0</v>
      </c>
    </row>
    <row r="112" spans="2:10" ht="15">
      <c r="B112" s="17"/>
      <c r="C112" s="8"/>
      <c r="D112" s="9" t="s">
        <v>26</v>
      </c>
      <c r="E112" s="5">
        <v>28320445</v>
      </c>
      <c r="F112" s="5">
        <v>-3452059.7</v>
      </c>
      <c r="G112" s="5">
        <v>2136340.3</v>
      </c>
      <c r="H112" s="5">
        <v>2136340.3</v>
      </c>
      <c r="I112" s="5">
        <v>2136340.3</v>
      </c>
      <c r="J112" s="19">
        <f t="shared" si="14"/>
        <v>0</v>
      </c>
    </row>
    <row r="113" spans="2:10" ht="24.75">
      <c r="B113" s="17"/>
      <c r="C113" s="8"/>
      <c r="D113" s="9" t="s">
        <v>27</v>
      </c>
      <c r="E113" s="5">
        <v>28235506</v>
      </c>
      <c r="F113" s="5">
        <v>981589.68</v>
      </c>
      <c r="G113" s="5">
        <v>5180456.68</v>
      </c>
      <c r="H113" s="5">
        <v>5180456.68</v>
      </c>
      <c r="I113" s="5">
        <v>5180168.68</v>
      </c>
      <c r="J113" s="19">
        <f t="shared" si="14"/>
        <v>0</v>
      </c>
    </row>
    <row r="114" spans="2:10" ht="24.75">
      <c r="B114" s="17"/>
      <c r="C114" s="8"/>
      <c r="D114" s="9" t="s">
        <v>28</v>
      </c>
      <c r="E114" s="5">
        <v>5526760</v>
      </c>
      <c r="F114" s="5">
        <v>230698.76</v>
      </c>
      <c r="G114" s="5">
        <v>515760.76</v>
      </c>
      <c r="H114" s="5">
        <v>515760.76</v>
      </c>
      <c r="I114" s="5">
        <v>515760.76</v>
      </c>
      <c r="J114" s="19">
        <f t="shared" si="14"/>
        <v>0</v>
      </c>
    </row>
    <row r="115" spans="2:10" ht="24.75">
      <c r="B115" s="17"/>
      <c r="C115" s="8"/>
      <c r="D115" s="9" t="s">
        <v>29</v>
      </c>
      <c r="E115" s="5">
        <v>36033814</v>
      </c>
      <c r="F115" s="5">
        <v>-99297.16</v>
      </c>
      <c r="G115" s="5">
        <v>560214.84</v>
      </c>
      <c r="H115" s="5">
        <v>560214.84</v>
      </c>
      <c r="I115" s="5">
        <v>560214.84</v>
      </c>
      <c r="J115" s="19">
        <f t="shared" si="14"/>
        <v>0</v>
      </c>
    </row>
    <row r="116" spans="2:10" ht="24.75">
      <c r="B116" s="17"/>
      <c r="C116" s="8"/>
      <c r="D116" s="9" t="s">
        <v>30</v>
      </c>
      <c r="E116" s="5">
        <v>222077</v>
      </c>
      <c r="F116" s="5">
        <v>-7426</v>
      </c>
      <c r="G116" s="5">
        <v>0</v>
      </c>
      <c r="H116" s="5">
        <v>0</v>
      </c>
      <c r="I116" s="5">
        <v>0</v>
      </c>
      <c r="J116" s="19">
        <f t="shared" si="14"/>
        <v>0</v>
      </c>
    </row>
    <row r="117" spans="2:10" ht="15">
      <c r="B117" s="17"/>
      <c r="C117" s="8"/>
      <c r="D117" s="9" t="s">
        <v>31</v>
      </c>
      <c r="E117" s="5">
        <v>13018411</v>
      </c>
      <c r="F117" s="5">
        <v>-1509833.13</v>
      </c>
      <c r="G117" s="5">
        <v>847052.87</v>
      </c>
      <c r="H117" s="5">
        <v>847052.87</v>
      </c>
      <c r="I117" s="5">
        <v>847052.87</v>
      </c>
      <c r="J117" s="19">
        <f t="shared" si="14"/>
        <v>0</v>
      </c>
    </row>
    <row r="118" spans="2:10" ht="15">
      <c r="B118" s="17"/>
      <c r="C118" s="8"/>
      <c r="D118" s="9" t="s">
        <v>32</v>
      </c>
      <c r="E118" s="5">
        <v>16827830</v>
      </c>
      <c r="F118" s="5">
        <v>-3612999</v>
      </c>
      <c r="G118" s="5">
        <v>322266</v>
      </c>
      <c r="H118" s="5">
        <v>322266</v>
      </c>
      <c r="I118" s="5">
        <v>322266</v>
      </c>
      <c r="J118" s="19">
        <f t="shared" si="14"/>
        <v>0</v>
      </c>
    </row>
    <row r="119" spans="2:10" ht="15">
      <c r="B119" s="17"/>
      <c r="C119" s="8"/>
      <c r="D119" s="9" t="s">
        <v>33</v>
      </c>
      <c r="E119" s="5">
        <v>1081490350</v>
      </c>
      <c r="F119" s="5">
        <v>85006481.68</v>
      </c>
      <c r="G119" s="5">
        <v>326604510.68</v>
      </c>
      <c r="H119" s="5">
        <v>326604510.68</v>
      </c>
      <c r="I119" s="5">
        <v>324324691.21</v>
      </c>
      <c r="J119" s="19">
        <f t="shared" si="14"/>
        <v>0</v>
      </c>
    </row>
    <row r="120" spans="2:10" ht="25.5" customHeight="1">
      <c r="B120" s="25"/>
      <c r="C120" s="29" t="s">
        <v>34</v>
      </c>
      <c r="D120" s="30"/>
      <c r="E120" s="6">
        <f>SUM(E121:E129)</f>
        <v>11948316495</v>
      </c>
      <c r="F120" s="6">
        <f aca="true" t="shared" si="17" ref="F120:I120">SUM(F121:F129)</f>
        <v>283627325.5</v>
      </c>
      <c r="G120" s="6">
        <f t="shared" si="17"/>
        <v>3174556811.5</v>
      </c>
      <c r="H120" s="6">
        <f t="shared" si="17"/>
        <v>3174556811.5</v>
      </c>
      <c r="I120" s="6">
        <f t="shared" si="17"/>
        <v>3111680365.28</v>
      </c>
      <c r="J120" s="18">
        <f t="shared" si="14"/>
        <v>0</v>
      </c>
    </row>
    <row r="121" spans="2:10" ht="24.75">
      <c r="B121" s="17"/>
      <c r="C121" s="8"/>
      <c r="D121" s="9" t="s">
        <v>35</v>
      </c>
      <c r="E121" s="5">
        <v>2581067670</v>
      </c>
      <c r="F121" s="5">
        <v>155941141</v>
      </c>
      <c r="G121" s="5">
        <v>681208099</v>
      </c>
      <c r="H121" s="5">
        <v>681208099</v>
      </c>
      <c r="I121" s="5">
        <v>681208099</v>
      </c>
      <c r="J121" s="19">
        <f t="shared" si="14"/>
        <v>0</v>
      </c>
    </row>
    <row r="122" spans="2:10" ht="24.75">
      <c r="B122" s="17"/>
      <c r="C122" s="8"/>
      <c r="D122" s="9" t="s">
        <v>36</v>
      </c>
      <c r="E122" s="5">
        <v>9367248825</v>
      </c>
      <c r="F122" s="5">
        <v>127686184.5</v>
      </c>
      <c r="G122" s="5">
        <v>2493348712.5</v>
      </c>
      <c r="H122" s="5">
        <v>2493348712.5</v>
      </c>
      <c r="I122" s="5">
        <v>2430472266.28</v>
      </c>
      <c r="J122" s="19">
        <f t="shared" si="14"/>
        <v>0</v>
      </c>
    </row>
    <row r="123" spans="2:10" ht="15">
      <c r="B123" s="17"/>
      <c r="C123" s="8"/>
      <c r="D123" s="9" t="s">
        <v>37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19">
        <f t="shared" si="14"/>
        <v>0</v>
      </c>
    </row>
    <row r="124" spans="2:10" ht="15">
      <c r="B124" s="17"/>
      <c r="C124" s="8"/>
      <c r="D124" s="9" t="s">
        <v>38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19">
        <f t="shared" si="14"/>
        <v>0</v>
      </c>
    </row>
    <row r="125" spans="2:10" ht="15">
      <c r="B125" s="17"/>
      <c r="C125" s="8"/>
      <c r="D125" s="9" t="s">
        <v>39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19">
        <f t="shared" si="14"/>
        <v>0</v>
      </c>
    </row>
    <row r="126" spans="2:10" ht="24.75">
      <c r="B126" s="17"/>
      <c r="C126" s="8"/>
      <c r="D126" s="9" t="s">
        <v>40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19">
        <f t="shared" si="14"/>
        <v>0</v>
      </c>
    </row>
    <row r="127" spans="2:10" ht="15">
      <c r="B127" s="17"/>
      <c r="C127" s="8"/>
      <c r="D127" s="9" t="s">
        <v>41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19">
        <f t="shared" si="14"/>
        <v>0</v>
      </c>
    </row>
    <row r="128" spans="2:10" ht="15">
      <c r="B128" s="17"/>
      <c r="C128" s="8"/>
      <c r="D128" s="9" t="s">
        <v>42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19">
        <f t="shared" si="14"/>
        <v>0</v>
      </c>
    </row>
    <row r="129" spans="2:10" ht="15">
      <c r="B129" s="17"/>
      <c r="C129" s="8"/>
      <c r="D129" s="9" t="s">
        <v>43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19">
        <f t="shared" si="14"/>
        <v>0</v>
      </c>
    </row>
    <row r="130" spans="2:10" ht="15" customHeight="1">
      <c r="B130" s="17"/>
      <c r="C130" s="29" t="s">
        <v>44</v>
      </c>
      <c r="D130" s="30"/>
      <c r="E130" s="6">
        <f>SUM(E131:E139)</f>
        <v>16803724</v>
      </c>
      <c r="F130" s="6">
        <f aca="true" t="shared" si="18" ref="F130:I130">SUM(F131:F139)</f>
        <v>0</v>
      </c>
      <c r="G130" s="6">
        <f t="shared" si="18"/>
        <v>0</v>
      </c>
      <c r="H130" s="6">
        <f t="shared" si="18"/>
        <v>0</v>
      </c>
      <c r="I130" s="6">
        <f t="shared" si="18"/>
        <v>0</v>
      </c>
      <c r="J130" s="18">
        <f t="shared" si="14"/>
        <v>0</v>
      </c>
    </row>
    <row r="131" spans="2:10" ht="15">
      <c r="B131" s="17"/>
      <c r="C131" s="8"/>
      <c r="D131" s="9" t="s">
        <v>45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19">
        <f t="shared" si="14"/>
        <v>0</v>
      </c>
    </row>
    <row r="132" spans="2:10" ht="24.75">
      <c r="B132" s="17"/>
      <c r="C132" s="8"/>
      <c r="D132" s="9" t="s">
        <v>46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19">
        <f t="shared" si="14"/>
        <v>0</v>
      </c>
    </row>
    <row r="133" spans="2:10" ht="24.75">
      <c r="B133" s="17"/>
      <c r="C133" s="8"/>
      <c r="D133" s="9" t="s">
        <v>47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19">
        <f t="shared" si="14"/>
        <v>0</v>
      </c>
    </row>
    <row r="134" spans="2:10" ht="15">
      <c r="B134" s="17"/>
      <c r="C134" s="8"/>
      <c r="D134" s="9" t="s">
        <v>48</v>
      </c>
      <c r="E134" s="5">
        <v>16803724</v>
      </c>
      <c r="F134" s="5">
        <v>0</v>
      </c>
      <c r="G134" s="5">
        <v>0</v>
      </c>
      <c r="H134" s="5">
        <v>0</v>
      </c>
      <c r="I134" s="5">
        <v>0</v>
      </c>
      <c r="J134" s="19">
        <f t="shared" si="14"/>
        <v>0</v>
      </c>
    </row>
    <row r="135" spans="2:10" ht="15">
      <c r="B135" s="17"/>
      <c r="C135" s="8"/>
      <c r="D135" s="9" t="s">
        <v>49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19">
        <f t="shared" si="14"/>
        <v>0</v>
      </c>
    </row>
    <row r="136" spans="2:10" ht="24.75">
      <c r="B136" s="17"/>
      <c r="C136" s="8"/>
      <c r="D136" s="9" t="s">
        <v>50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19">
        <f t="shared" si="14"/>
        <v>0</v>
      </c>
    </row>
    <row r="137" spans="2:10" ht="15">
      <c r="B137" s="17"/>
      <c r="C137" s="8"/>
      <c r="D137" s="9" t="s">
        <v>51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19">
        <f t="shared" si="14"/>
        <v>0</v>
      </c>
    </row>
    <row r="138" spans="2:10" ht="15">
      <c r="B138" s="17"/>
      <c r="C138" s="8"/>
      <c r="D138" s="9" t="s">
        <v>52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19">
        <f t="shared" si="14"/>
        <v>0</v>
      </c>
    </row>
    <row r="139" spans="2:10" ht="15">
      <c r="B139" s="17"/>
      <c r="C139" s="8"/>
      <c r="D139" s="9" t="s">
        <v>53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19">
        <f t="shared" si="14"/>
        <v>0</v>
      </c>
    </row>
    <row r="140" spans="2:10" ht="15" customHeight="1">
      <c r="B140" s="17"/>
      <c r="C140" s="54" t="s">
        <v>54</v>
      </c>
      <c r="D140" s="55"/>
      <c r="E140" s="6">
        <f>SUM(E141:E143)</f>
        <v>222596117</v>
      </c>
      <c r="F140" s="6">
        <f aca="true" t="shared" si="19" ref="F140:I140">SUM(F141:F143)</f>
        <v>59040971.46</v>
      </c>
      <c r="G140" s="6">
        <f t="shared" si="19"/>
        <v>108611544.46</v>
      </c>
      <c r="H140" s="6">
        <f t="shared" si="19"/>
        <v>108611544.46</v>
      </c>
      <c r="I140" s="6">
        <f t="shared" si="19"/>
        <v>35472382.32</v>
      </c>
      <c r="J140" s="18">
        <f t="shared" si="14"/>
        <v>0</v>
      </c>
    </row>
    <row r="141" spans="2:10" ht="24.75">
      <c r="B141" s="17"/>
      <c r="C141" s="8"/>
      <c r="D141" s="9" t="s">
        <v>55</v>
      </c>
      <c r="E141" s="5">
        <v>222596117</v>
      </c>
      <c r="F141" s="5">
        <v>57540971.46</v>
      </c>
      <c r="G141" s="5">
        <v>107111544.46</v>
      </c>
      <c r="H141" s="5">
        <v>107111544.46</v>
      </c>
      <c r="I141" s="5">
        <v>33972382.32</v>
      </c>
      <c r="J141" s="19">
        <f t="shared" si="14"/>
        <v>0</v>
      </c>
    </row>
    <row r="142" spans="2:10" ht="15">
      <c r="B142" s="17"/>
      <c r="C142" s="8"/>
      <c r="D142" s="9" t="s">
        <v>56</v>
      </c>
      <c r="E142" s="5">
        <v>0</v>
      </c>
      <c r="F142" s="5">
        <v>1500000</v>
      </c>
      <c r="G142" s="5">
        <v>1500000</v>
      </c>
      <c r="H142" s="5">
        <v>1500000</v>
      </c>
      <c r="I142" s="5">
        <v>1500000</v>
      </c>
      <c r="J142" s="19">
        <f t="shared" si="14"/>
        <v>0</v>
      </c>
    </row>
    <row r="143" spans="2:10" ht="24.75">
      <c r="B143" s="17"/>
      <c r="C143" s="8"/>
      <c r="D143" s="9" t="s">
        <v>57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19">
        <f t="shared" si="14"/>
        <v>0</v>
      </c>
    </row>
    <row r="144" spans="2:10" ht="27" customHeight="1">
      <c r="B144" s="17"/>
      <c r="C144" s="54" t="s">
        <v>58</v>
      </c>
      <c r="D144" s="55"/>
      <c r="E144" s="6">
        <f>SUM(E145:E151)</f>
        <v>0</v>
      </c>
      <c r="F144" s="6">
        <f aca="true" t="shared" si="20" ref="F144:I144">SUM(F145:F151)</f>
        <v>0</v>
      </c>
      <c r="G144" s="6">
        <f t="shared" si="20"/>
        <v>0</v>
      </c>
      <c r="H144" s="6">
        <f t="shared" si="20"/>
        <v>0</v>
      </c>
      <c r="I144" s="6">
        <f t="shared" si="20"/>
        <v>0</v>
      </c>
      <c r="J144" s="18">
        <f t="shared" si="14"/>
        <v>0</v>
      </c>
    </row>
    <row r="145" spans="2:10" ht="24.75">
      <c r="B145" s="17"/>
      <c r="C145" s="8"/>
      <c r="D145" s="9" t="s">
        <v>59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19">
        <f t="shared" si="14"/>
        <v>0</v>
      </c>
    </row>
    <row r="146" spans="2:10" ht="15">
      <c r="B146" s="17"/>
      <c r="C146" s="8"/>
      <c r="D146" s="9" t="s">
        <v>60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19">
        <f t="shared" si="14"/>
        <v>0</v>
      </c>
    </row>
    <row r="147" spans="2:10" ht="15">
      <c r="B147" s="17"/>
      <c r="C147" s="8"/>
      <c r="D147" s="9" t="s">
        <v>61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19">
        <f t="shared" si="14"/>
        <v>0</v>
      </c>
    </row>
    <row r="148" spans="2:10" ht="15">
      <c r="B148" s="17"/>
      <c r="C148" s="8"/>
      <c r="D148" s="9" t="s">
        <v>86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19">
        <f t="shared" si="14"/>
        <v>0</v>
      </c>
    </row>
    <row r="149" spans="2:10" ht="24.75">
      <c r="B149" s="17"/>
      <c r="C149" s="8"/>
      <c r="D149" s="9" t="s">
        <v>62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19">
        <f t="shared" si="14"/>
        <v>0</v>
      </c>
    </row>
    <row r="150" spans="2:10" ht="15">
      <c r="B150" s="17"/>
      <c r="C150" s="8"/>
      <c r="D150" s="9" t="s">
        <v>63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19">
        <f t="shared" si="14"/>
        <v>0</v>
      </c>
    </row>
    <row r="151" spans="2:10" ht="24.75">
      <c r="B151" s="17"/>
      <c r="C151" s="8"/>
      <c r="D151" s="9" t="s">
        <v>64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19">
        <f t="shared" si="14"/>
        <v>0</v>
      </c>
    </row>
    <row r="152" spans="2:10" ht="15" customHeight="1">
      <c r="B152" s="17"/>
      <c r="C152" s="29" t="s">
        <v>65</v>
      </c>
      <c r="D152" s="30"/>
      <c r="E152" s="6">
        <f>SUM(E153:E155)</f>
        <v>6235069007</v>
      </c>
      <c r="F152" s="6">
        <f aca="true" t="shared" si="21" ref="F152:I152">SUM(F153:F155)</f>
        <v>-29727421</v>
      </c>
      <c r="G152" s="6">
        <f t="shared" si="21"/>
        <v>1118540797</v>
      </c>
      <c r="H152" s="6">
        <f t="shared" si="21"/>
        <v>1118540797</v>
      </c>
      <c r="I152" s="6">
        <f t="shared" si="21"/>
        <v>1105842352</v>
      </c>
      <c r="J152" s="18">
        <f t="shared" si="14"/>
        <v>0</v>
      </c>
    </row>
    <row r="153" spans="2:10" ht="15">
      <c r="B153" s="17"/>
      <c r="C153" s="8"/>
      <c r="D153" s="9" t="s">
        <v>66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19">
        <f t="shared" si="14"/>
        <v>0</v>
      </c>
    </row>
    <row r="154" spans="2:10" ht="15">
      <c r="B154" s="17"/>
      <c r="C154" s="8"/>
      <c r="D154" s="9" t="s">
        <v>67</v>
      </c>
      <c r="E154" s="5">
        <v>6066963949</v>
      </c>
      <c r="F154" s="5">
        <v>-29727421</v>
      </c>
      <c r="G154" s="5">
        <v>1118540797</v>
      </c>
      <c r="H154" s="5">
        <v>1118540797</v>
      </c>
      <c r="I154" s="5">
        <v>1105842352</v>
      </c>
      <c r="J154" s="19">
        <f t="shared" si="14"/>
        <v>0</v>
      </c>
    </row>
    <row r="155" spans="2:10" ht="15">
      <c r="B155" s="17"/>
      <c r="C155" s="8"/>
      <c r="D155" s="9" t="s">
        <v>68</v>
      </c>
      <c r="E155" s="5">
        <v>168105058</v>
      </c>
      <c r="F155" s="5">
        <v>0</v>
      </c>
      <c r="G155" s="5">
        <v>0</v>
      </c>
      <c r="H155" s="5">
        <v>0</v>
      </c>
      <c r="I155" s="5">
        <v>0</v>
      </c>
      <c r="J155" s="19">
        <f t="shared" si="14"/>
        <v>0</v>
      </c>
    </row>
    <row r="156" spans="2:10" ht="15" customHeight="1">
      <c r="B156" s="17"/>
      <c r="C156" s="29" t="s">
        <v>69</v>
      </c>
      <c r="D156" s="30"/>
      <c r="E156" s="6">
        <f>SUM(E157:E163)</f>
        <v>1852392113</v>
      </c>
      <c r="F156" s="6">
        <f aca="true" t="shared" si="22" ref="F156:I156">SUM(F157:F163)</f>
        <v>-106889291.41000001</v>
      </c>
      <c r="G156" s="6">
        <f t="shared" si="22"/>
        <v>356208724.59000003</v>
      </c>
      <c r="H156" s="6">
        <f t="shared" si="22"/>
        <v>356208724.59000003</v>
      </c>
      <c r="I156" s="6">
        <f t="shared" si="22"/>
        <v>356208724.59000003</v>
      </c>
      <c r="J156" s="18">
        <f aca="true" t="shared" si="23" ref="J156:J163">G156-H156</f>
        <v>0</v>
      </c>
    </row>
    <row r="157" spans="2:10" ht="15">
      <c r="B157" s="17"/>
      <c r="C157" s="8"/>
      <c r="D157" s="9" t="s">
        <v>70</v>
      </c>
      <c r="E157" s="5">
        <v>461527733</v>
      </c>
      <c r="F157" s="5">
        <v>42804.88</v>
      </c>
      <c r="G157" s="5">
        <v>92866774.88</v>
      </c>
      <c r="H157" s="5">
        <v>92866774.88</v>
      </c>
      <c r="I157" s="5">
        <v>92866774.88</v>
      </c>
      <c r="J157" s="19">
        <f t="shared" si="23"/>
        <v>0</v>
      </c>
    </row>
    <row r="158" spans="2:10" ht="15">
      <c r="B158" s="17"/>
      <c r="C158" s="8"/>
      <c r="D158" s="9" t="s">
        <v>71</v>
      </c>
      <c r="E158" s="5">
        <v>1390864380</v>
      </c>
      <c r="F158" s="5">
        <v>-106932096.29</v>
      </c>
      <c r="G158" s="5">
        <v>263341949.71</v>
      </c>
      <c r="H158" s="5">
        <v>263341949.71</v>
      </c>
      <c r="I158" s="5">
        <v>263341949.71</v>
      </c>
      <c r="J158" s="19">
        <f t="shared" si="23"/>
        <v>0</v>
      </c>
    </row>
    <row r="159" spans="2:10" ht="15">
      <c r="B159" s="17"/>
      <c r="C159" s="8"/>
      <c r="D159" s="9" t="s">
        <v>72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19">
        <f t="shared" si="23"/>
        <v>0</v>
      </c>
    </row>
    <row r="160" spans="2:10" ht="15">
      <c r="B160" s="17"/>
      <c r="C160" s="8"/>
      <c r="D160" s="9" t="s">
        <v>73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19">
        <f t="shared" si="23"/>
        <v>0</v>
      </c>
    </row>
    <row r="161" spans="2:10" ht="15">
      <c r="B161" s="17"/>
      <c r="C161" s="8"/>
      <c r="D161" s="9" t="s">
        <v>74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19">
        <f t="shared" si="23"/>
        <v>0</v>
      </c>
    </row>
    <row r="162" spans="2:10" ht="15">
      <c r="B162" s="17"/>
      <c r="C162" s="8"/>
      <c r="D162" s="9" t="s">
        <v>75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19">
        <f t="shared" si="23"/>
        <v>0</v>
      </c>
    </row>
    <row r="163" spans="2:10" ht="24.75">
      <c r="B163" s="26"/>
      <c r="C163" s="8"/>
      <c r="D163" s="9" t="s">
        <v>76</v>
      </c>
      <c r="E163" s="7">
        <v>0</v>
      </c>
      <c r="F163" s="5">
        <v>0</v>
      </c>
      <c r="G163" s="5">
        <v>0</v>
      </c>
      <c r="H163" s="5">
        <v>0</v>
      </c>
      <c r="I163" s="5">
        <v>0</v>
      </c>
      <c r="J163" s="19">
        <f t="shared" si="23"/>
        <v>0</v>
      </c>
    </row>
    <row r="164" spans="2:10" ht="15.75" thickBot="1">
      <c r="B164" s="56" t="s">
        <v>84</v>
      </c>
      <c r="C164" s="57"/>
      <c r="D164" s="57"/>
      <c r="E164" s="27">
        <f>E9+E91</f>
        <v>70017541440</v>
      </c>
      <c r="F164" s="27">
        <f aca="true" t="shared" si="24" ref="F164:J164">F9+F91</f>
        <v>-1276409899.54</v>
      </c>
      <c r="G164" s="27">
        <f t="shared" si="24"/>
        <v>15580941718.460001</v>
      </c>
      <c r="H164" s="27">
        <f t="shared" si="24"/>
        <v>15580941718.460001</v>
      </c>
      <c r="I164" s="27">
        <f t="shared" si="24"/>
        <v>14889121236.3</v>
      </c>
      <c r="J164" s="28">
        <f t="shared" si="24"/>
        <v>0</v>
      </c>
    </row>
    <row r="168" spans="5:10" ht="15">
      <c r="E168" s="13"/>
      <c r="F168" s="13"/>
      <c r="G168" s="13"/>
      <c r="H168" s="13"/>
      <c r="I168" s="13"/>
      <c r="J168" s="13"/>
    </row>
    <row r="170" spans="5:11" ht="15">
      <c r="E170" s="12"/>
      <c r="F170" s="12"/>
      <c r="G170" s="12"/>
      <c r="H170" s="12"/>
      <c r="I170" s="12"/>
      <c r="J170" s="12"/>
      <c r="K170" s="12"/>
    </row>
    <row r="171" spans="5:9" ht="15">
      <c r="E171" s="13"/>
      <c r="F171" s="13"/>
      <c r="G171" s="13"/>
      <c r="H171" s="13"/>
      <c r="I171" s="13"/>
    </row>
  </sheetData>
  <mergeCells count="35">
    <mergeCell ref="C10:D10"/>
    <mergeCell ref="C48:D48"/>
    <mergeCell ref="C156:D156"/>
    <mergeCell ref="B164:D164"/>
    <mergeCell ref="C92:D92"/>
    <mergeCell ref="C130:D130"/>
    <mergeCell ref="C140:D140"/>
    <mergeCell ref="C144:D144"/>
    <mergeCell ref="C152:D152"/>
    <mergeCell ref="C58:D58"/>
    <mergeCell ref="C62:D62"/>
    <mergeCell ref="C70:D70"/>
    <mergeCell ref="C74:D74"/>
    <mergeCell ref="B91:D91"/>
    <mergeCell ref="B84:J84"/>
    <mergeCell ref="B85:J85"/>
    <mergeCell ref="B7:D8"/>
    <mergeCell ref="E7:E8"/>
    <mergeCell ref="F7:I7"/>
    <mergeCell ref="J7:J8"/>
    <mergeCell ref="B9:D9"/>
    <mergeCell ref="B2:J2"/>
    <mergeCell ref="B3:J3"/>
    <mergeCell ref="B4:J4"/>
    <mergeCell ref="B5:J5"/>
    <mergeCell ref="B6:J6"/>
    <mergeCell ref="C38:D38"/>
    <mergeCell ref="C120:D120"/>
    <mergeCell ref="B86:J86"/>
    <mergeCell ref="B87:J87"/>
    <mergeCell ref="B88:J88"/>
    <mergeCell ref="B89:D90"/>
    <mergeCell ref="E89:E90"/>
    <mergeCell ref="F89:I89"/>
    <mergeCell ref="J89:J9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</dc:creator>
  <cp:keywords/>
  <dc:description/>
  <cp:lastModifiedBy>Monica</cp:lastModifiedBy>
  <cp:lastPrinted>2019-04-30T22:42:40Z</cp:lastPrinted>
  <dcterms:created xsi:type="dcterms:W3CDTF">2017-11-14T19:06:43Z</dcterms:created>
  <dcterms:modified xsi:type="dcterms:W3CDTF">2020-02-28T05:58:12Z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F6A Estado Analítico del Presupuesto de Egresos COG LDF.xlsx</vt:lpwstr>
  </property>
</Properties>
</file>