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575"/>
  </bookViews>
  <sheets>
    <sheet name="avance Físico-Financiero" sheetId="1" r:id="rId1"/>
  </sheets>
  <definedNames>
    <definedName name="_xlnm.Print_Area" localSheetId="0">'avance Físico-Financiero'!$B$1:$T$31</definedName>
    <definedName name="_xlnm.Database" localSheetId="0">#REF!</definedName>
    <definedName name="_xlnm.Database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C8" i="1" l="1"/>
  <c r="Q10" i="1"/>
  <c r="Q11" i="1"/>
  <c r="Q9" i="1"/>
  <c r="Q12" i="1" s="1"/>
  <c r="N12" i="1"/>
  <c r="O12" i="1"/>
  <c r="I12" i="1"/>
  <c r="G12" i="1"/>
  <c r="P12" i="1" l="1"/>
  <c r="M12" i="1"/>
</calcChain>
</file>

<file path=xl/sharedStrings.xml><?xml version="1.0" encoding="utf-8"?>
<sst xmlns="http://schemas.openxmlformats.org/spreadsheetml/2006/main" count="55" uniqueCount="52">
  <si>
    <t>N°</t>
  </si>
  <si>
    <t>NOMBRE DE LA OBRA</t>
  </si>
  <si>
    <t>MUNICIPIO</t>
  </si>
  <si>
    <t>LOCALIDAD</t>
  </si>
  <si>
    <t>PRESIDENTE MUNICIPAL</t>
  </si>
  <si>
    <t>LOGOTIPO MUNICIPIO</t>
  </si>
  <si>
    <t>"  XXXXXXXXXXXXXXXXXXXXXXXXXXXXXXXXXXXXXXXXXXXXXXXXXXXXXXXXXX  "</t>
  </si>
  <si>
    <t>No. DE ESTIMACIÓN</t>
  </si>
  <si>
    <t>ELABORÓ:</t>
  </si>
  <si>
    <t>FECHA DE LA ESTIMACIÓN</t>
  </si>
  <si>
    <t>MONTO DE CONTRATO</t>
  </si>
  <si>
    <t>DOCUMENTACIÓN FISCAL SOPORTE DE LA ESTIMACIÓN (FACTURA DE CONTRATISTA)</t>
  </si>
  <si>
    <t xml:space="preserve">DIRECTOR DE OBRAS PÚBLICAS </t>
  </si>
  <si>
    <t xml:space="preserve">Nombre de la Obra: </t>
  </si>
  <si>
    <t>MONTO  CONVENIDO CON LA SECRETARÍA DE FINANZAS Y ADMINISTRACIÓN</t>
  </si>
  <si>
    <t>No. DE FACTURA</t>
  </si>
  <si>
    <t>FECHA DE EXPEDICIÓN DE FACTURA</t>
  </si>
  <si>
    <t>XXXXXXXXXXXXXXX</t>
  </si>
  <si>
    <t>MONTO TRANSFERIDO POR LA SFA, DE CADA MINISTRACIÓN</t>
  </si>
  <si>
    <t>Municipio de   XXXXXXXXX</t>
  </si>
  <si>
    <t>DEL    DÍA/MES/202_   AL   DÍA/MES/202_</t>
  </si>
  <si>
    <t>PORCENTAJE TRAMITADO FINANCIERO (%)</t>
  </si>
  <si>
    <t>No. DE TRAMITE</t>
  </si>
  <si>
    <t>ANTICIPO</t>
  </si>
  <si>
    <t>PRIMERA MINISTRACION</t>
  </si>
  <si>
    <t>SEGUNDA MINISTRACIÓN</t>
  </si>
  <si>
    <t>FINIQUITO</t>
  </si>
  <si>
    <t>PERIODO DE EJECUCIÓN DE LA ESTIMACIÓN</t>
  </si>
  <si>
    <t>MONTO DE LA ESTIMACIÓN (A)</t>
  </si>
  <si>
    <t>AMORTIZACION DE ANTICIPO            (-B)</t>
  </si>
  <si>
    <t>RETENCION  5 AL MILLAR              (-C)</t>
  </si>
  <si>
    <t>OTRA RETENCION     (-D)</t>
  </si>
  <si>
    <t>REPORTE DE LA CARATULA DE LA ESTIMACION PRESENTADA POR EL CONTRATISTA AL MUNICIPIO</t>
  </si>
  <si>
    <t>MONTO TOTAL TRAMITADO</t>
  </si>
  <si>
    <t xml:space="preserve">Monto Convenido Faeispum: </t>
  </si>
  <si>
    <t>MONTO DEL ANTICPIO SEGÚN CONTRATO</t>
  </si>
  <si>
    <t>ESTIMACIÓN 1</t>
  </si>
  <si>
    <t>ESTIMACIÓN 2</t>
  </si>
  <si>
    <t>SECRETARIO DEL AYUNTAMIENTO</t>
  </si>
  <si>
    <t>CERTIFICO</t>
  </si>
  <si>
    <t xml:space="preserve">Nota: </t>
  </si>
  <si>
    <t>La elaboración del avance fisico-financiero debe ser llenado conforme a la caratula de estimación presentada por los contratistas</t>
  </si>
  <si>
    <t xml:space="preserve">Periodo de Ejecución del contrato de la Obra: </t>
  </si>
  <si>
    <t>INFORMACION DEL CONVENIO FIRMADO ENTRE EL GOBIERNO DEL ESTADO Y EL AYUNTAMIENTO (FAEISPUM 202_)</t>
  </si>
  <si>
    <t>ALCANCE LIQUIDO  (E)          (E= A-B-C-D)</t>
  </si>
  <si>
    <t>OBRAS POR CONTRATO</t>
  </si>
  <si>
    <t>AVANCE FISICO-FINANCIERO FONDO DE APORTACIONES ESTATALES PARA LA INFRAESTRUCTURA DE LOS SERVICIOS PÚBLICOS MUNICIPALES</t>
  </si>
  <si>
    <t>AVANCE FISICO DE LA OBRA             %</t>
  </si>
  <si>
    <t xml:space="preserve">El avance se elaborara por ministraciones anticipo,1,2 y finiquito </t>
  </si>
  <si>
    <t xml:space="preserve">ESTIMACIÓN 3 Y FINIQUITO </t>
  </si>
  <si>
    <t>AUTORIZÓ</t>
  </si>
  <si>
    <t>"Se hace constar que la información plasmada en el presente documento corresponde a los archivos que obran en poder del Ayuntamiento"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</si>
</sst>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Bodoni MT Black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/>
    <xf numFmtId="0" fontId="5" fillId="0" borderId="0" xfId="3" applyNumberFormat="1" applyFont="1" applyAlignment="1"/>
    <xf numFmtId="44" fontId="5" fillId="0" borderId="0" xfId="1" applyFont="1" applyAlignment="1"/>
    <xf numFmtId="44" fontId="6" fillId="0" borderId="0" xfId="1" applyFont="1" applyAlignment="1"/>
    <xf numFmtId="0" fontId="6" fillId="0" borderId="0" xfId="3" applyNumberFormat="1" applyFont="1" applyAlignment="1">
      <alignment horizontal="center"/>
    </xf>
    <xf numFmtId="15" fontId="6" fillId="0" borderId="0" xfId="3" applyNumberFormat="1" applyFont="1" applyAlignment="1">
      <alignment horizontal="center"/>
    </xf>
    <xf numFmtId="0" fontId="6" fillId="0" borderId="0" xfId="3" applyNumberFormat="1" applyFont="1" applyAlignment="1"/>
    <xf numFmtId="0" fontId="7" fillId="0" borderId="0" xfId="3" applyNumberFormat="1" applyFont="1" applyAlignment="1"/>
    <xf numFmtId="44" fontId="7" fillId="0" borderId="0" xfId="1" applyFont="1" applyAlignment="1"/>
    <xf numFmtId="44" fontId="7" fillId="0" borderId="0" xfId="1" applyFont="1" applyAlignment="1">
      <alignment horizontal="center"/>
    </xf>
    <xf numFmtId="15" fontId="7" fillId="0" borderId="0" xfId="1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0" fontId="3" fillId="0" borderId="0" xfId="3" applyNumberFormat="1" applyFont="1" applyAlignment="1">
      <alignment horizont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0" fillId="0" borderId="0" xfId="3" applyFont="1" applyAlignment="1">
      <alignment wrapText="1"/>
    </xf>
    <xf numFmtId="0" fontId="1" fillId="0" borderId="0" xfId="3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Border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44" fontId="8" fillId="0" borderId="0" xfId="0" applyNumberFormat="1" applyFont="1" applyBorder="1"/>
    <xf numFmtId="15" fontId="0" fillId="0" borderId="0" xfId="0" applyNumberForma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14" fillId="0" borderId="0" xfId="3" applyNumberFormat="1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6" fillId="0" borderId="0" xfId="3" applyNumberFormat="1" applyFont="1" applyAlignment="1"/>
    <xf numFmtId="0" fontId="12" fillId="0" borderId="0" xfId="0" applyFont="1" applyAlignment="1">
      <alignment horizontal="center"/>
    </xf>
    <xf numFmtId="44" fontId="8" fillId="0" borderId="1" xfId="1" applyFont="1" applyFill="1" applyBorder="1" applyAlignment="1">
      <alignment vertical="center"/>
    </xf>
    <xf numFmtId="15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11" fillId="4" borderId="3" xfId="3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0" xfId="3" applyNumberFormat="1" applyFont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5" fontId="8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4" fontId="8" fillId="0" borderId="0" xfId="0" applyNumberFormat="1" applyFont="1"/>
    <xf numFmtId="44" fontId="0" fillId="0" borderId="0" xfId="0" applyNumberFormat="1"/>
    <xf numFmtId="9" fontId="8" fillId="0" borderId="1" xfId="1" applyNumberFormat="1" applyFont="1" applyFill="1" applyBorder="1" applyAlignment="1">
      <alignment horizontal="center" vertical="center"/>
    </xf>
    <xf numFmtId="44" fontId="15" fillId="0" borderId="0" xfId="0" applyNumberFormat="1" applyFont="1" applyBorder="1" applyAlignment="1"/>
    <xf numFmtId="44" fontId="17" fillId="0" borderId="5" xfId="0" applyNumberFormat="1" applyFont="1" applyBorder="1" applyAlignment="1">
      <alignment horizontal="center"/>
    </xf>
    <xf numFmtId="44" fontId="16" fillId="0" borderId="0" xfId="1" applyFont="1" applyBorder="1" applyAlignment="1"/>
    <xf numFmtId="44" fontId="14" fillId="0" borderId="0" xfId="1" applyFont="1" applyBorder="1" applyAlignment="1"/>
    <xf numFmtId="0" fontId="14" fillId="0" borderId="0" xfId="3" applyNumberFormat="1" applyFont="1" applyBorder="1" applyAlignment="1"/>
    <xf numFmtId="9" fontId="8" fillId="0" borderId="18" xfId="2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44" fontId="8" fillId="0" borderId="7" xfId="1" applyFont="1" applyFill="1" applyBorder="1" applyAlignment="1">
      <alignment vertical="center"/>
    </xf>
    <xf numFmtId="9" fontId="8" fillId="0" borderId="7" xfId="1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5" fontId="8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vertical="center"/>
    </xf>
    <xf numFmtId="9" fontId="8" fillId="0" borderId="16" xfId="2" applyFont="1" applyFill="1" applyBorder="1" applyAlignment="1">
      <alignment horizontal="center" vertical="center"/>
    </xf>
    <xf numFmtId="49" fontId="11" fillId="8" borderId="19" xfId="3" applyNumberFormat="1" applyFont="1" applyFill="1" applyBorder="1" applyAlignment="1">
      <alignment horizontal="center" vertical="center" wrapText="1"/>
    </xf>
    <xf numFmtId="44" fontId="11" fillId="8" borderId="19" xfId="1" applyFont="1" applyFill="1" applyBorder="1" applyAlignment="1">
      <alignment horizontal="center" vertical="center" wrapText="1"/>
    </xf>
    <xf numFmtId="44" fontId="11" fillId="5" borderId="19" xfId="1" applyFont="1" applyFill="1" applyBorder="1" applyAlignment="1">
      <alignment horizontal="center" vertical="center" wrapText="1"/>
    </xf>
    <xf numFmtId="0" fontId="11" fillId="5" borderId="19" xfId="3" applyFont="1" applyFill="1" applyBorder="1" applyAlignment="1">
      <alignment horizontal="center" vertical="center" wrapText="1"/>
    </xf>
    <xf numFmtId="15" fontId="11" fillId="5" borderId="19" xfId="3" applyNumberFormat="1" applyFont="1" applyFill="1" applyBorder="1" applyAlignment="1">
      <alignment horizontal="center" vertical="center" wrapText="1"/>
    </xf>
    <xf numFmtId="0" fontId="11" fillId="3" borderId="19" xfId="3" applyNumberFormat="1" applyFont="1" applyFill="1" applyBorder="1" applyAlignment="1">
      <alignment horizontal="center" vertical="center" wrapText="1"/>
    </xf>
    <xf numFmtId="4" fontId="11" fillId="3" borderId="19" xfId="3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44" fontId="8" fillId="0" borderId="6" xfId="1" applyFont="1" applyFill="1" applyBorder="1" applyAlignment="1">
      <alignment vertical="center"/>
    </xf>
    <xf numFmtId="9" fontId="8" fillId="0" borderId="6" xfId="1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15" fontId="8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9" fontId="8" fillId="0" borderId="25" xfId="2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vertical="center"/>
    </xf>
    <xf numFmtId="0" fontId="18" fillId="10" borderId="27" xfId="0" applyFont="1" applyFill="1" applyBorder="1" applyAlignment="1">
      <alignment horizontal="center" vertical="center" wrapText="1"/>
    </xf>
    <xf numFmtId="44" fontId="18" fillId="10" borderId="27" xfId="0" applyNumberFormat="1" applyFont="1" applyFill="1" applyBorder="1" applyAlignment="1">
      <alignment horizontal="center" vertical="center" wrapText="1"/>
    </xf>
    <xf numFmtId="44" fontId="19" fillId="10" borderId="27" xfId="0" applyNumberFormat="1" applyFont="1" applyFill="1" applyBorder="1" applyAlignment="1">
      <alignment vertical="center"/>
    </xf>
    <xf numFmtId="44" fontId="19" fillId="10" borderId="27" xfId="0" applyNumberFormat="1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/>
    </xf>
    <xf numFmtId="15" fontId="19" fillId="10" borderId="27" xfId="0" applyNumberFormat="1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6" borderId="11" xfId="3" applyNumberFormat="1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44" fontId="17" fillId="0" borderId="3" xfId="0" applyNumberFormat="1" applyFont="1" applyBorder="1" applyAlignment="1">
      <alignment horizontal="center"/>
    </xf>
    <xf numFmtId="44" fontId="17" fillId="0" borderId="4" xfId="0" applyNumberFormat="1" applyFont="1" applyBorder="1" applyAlignment="1">
      <alignment horizontal="center"/>
    </xf>
    <xf numFmtId="0" fontId="13" fillId="0" borderId="0" xfId="3" applyNumberFormat="1" applyFont="1" applyAlignment="1">
      <alignment horizontal="center" vertical="center" wrapText="1"/>
    </xf>
    <xf numFmtId="44" fontId="18" fillId="0" borderId="20" xfId="1" applyFont="1" applyFill="1" applyBorder="1" applyAlignment="1">
      <alignment horizontal="center" vertical="center"/>
    </xf>
    <xf numFmtId="44" fontId="18" fillId="0" borderId="2" xfId="1" applyFont="1" applyFill="1" applyBorder="1" applyAlignment="1">
      <alignment horizontal="center" vertical="center"/>
    </xf>
    <xf numFmtId="44" fontId="18" fillId="0" borderId="21" xfId="1" applyFont="1" applyFill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9" borderId="11" xfId="3" applyNumberFormat="1" applyFont="1" applyFill="1" applyBorder="1" applyAlignment="1">
      <alignment horizontal="center" vertical="center"/>
    </xf>
    <xf numFmtId="0" fontId="11" fillId="9" borderId="12" xfId="3" applyNumberFormat="1" applyFont="1" applyFill="1" applyBorder="1" applyAlignment="1">
      <alignment horizontal="center" vertical="center"/>
    </xf>
    <xf numFmtId="0" fontId="11" fillId="9" borderId="13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NumberFormat="1" applyFont="1" applyBorder="1" applyAlignment="1">
      <alignment horizontal="center"/>
    </xf>
    <xf numFmtId="0" fontId="16" fillId="0" borderId="0" xfId="3" applyNumberFormat="1" applyFont="1" applyAlignment="1">
      <alignment horizontal="center" wrapText="1"/>
    </xf>
    <xf numFmtId="0" fontId="11" fillId="11" borderId="10" xfId="3" applyFont="1" applyFill="1" applyBorder="1" applyAlignment="1">
      <alignment horizontal="center" vertical="center" wrapText="1"/>
    </xf>
    <xf numFmtId="0" fontId="11" fillId="11" borderId="22" xfId="3" applyFont="1" applyFill="1" applyBorder="1" applyAlignment="1">
      <alignment horizontal="center" vertical="center" wrapText="1"/>
    </xf>
    <xf numFmtId="0" fontId="11" fillId="7" borderId="14" xfId="3" applyNumberFormat="1" applyFont="1" applyFill="1" applyBorder="1" applyAlignment="1">
      <alignment horizontal="center" vertical="center" wrapText="1"/>
    </xf>
    <xf numFmtId="0" fontId="11" fillId="7" borderId="23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Border="1" applyAlignment="1">
      <alignment horizontal="center" wrapText="1"/>
    </xf>
    <xf numFmtId="0" fontId="16" fillId="0" borderId="9" xfId="3" applyNumberFormat="1" applyFont="1" applyBorder="1" applyAlignment="1">
      <alignment horizontal="center" wrapText="1"/>
    </xf>
  </cellXfs>
  <cellStyles count="4">
    <cellStyle name="Moneda" xfId="1" builtinId="4"/>
    <cellStyle name="Normal" xfId="0" builtinId="0"/>
    <cellStyle name="Normal 10 2" xfId="3"/>
    <cellStyle name="Porcentaje" xfId="2" builtinId="5"/>
  </cellStyles>
  <dxfs count="0"/>
  <tableStyles count="0" defaultTableStyle="TableStyleMedium2" defaultPivotStyle="PivotStyleLight16"/>
  <colors>
    <mruColors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781051</xdr:colOff>
      <xdr:row>1</xdr:row>
      <xdr:rowOff>209550</xdr:rowOff>
    </xdr:from>
    <xdr:to>
      <xdr:col>19</xdr:col>
      <xdr:colOff>209551</xdr:colOff>
      <xdr:row>3</xdr:row>
      <xdr:rowOff>323850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0451" y="561975"/>
          <a:ext cx="16383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W31"/>
  <sheetViews>
    <sheetView tabSelected="1" topLeftCell="D16" zoomScaleNormal="100" workbookViewId="0">
      <selection activeCell="N26" sqref="N26"/>
    </sheetView>
  </sheetViews>
  <sheetFormatPr baseColWidth="10" defaultRowHeight="12.75" x14ac:dyDescent="0.2"/>
  <cols>
    <col min="1" max="1" width="11.5703125" style="2" hidden="1" customWidth="1"/>
    <col min="2" max="2" width="11.5703125" style="2" customWidth="1"/>
    <col min="3" max="3" width="37.42578125" customWidth="1"/>
    <col min="4" max="4" width="12.5703125" customWidth="1"/>
    <col min="5" max="5" width="11.140625" customWidth="1"/>
    <col min="6" max="6" width="14.7109375" customWidth="1"/>
    <col min="7" max="7" width="13.85546875" bestFit="1" customWidth="1"/>
    <col min="8" max="9" width="13.85546875" customWidth="1"/>
    <col min="10" max="10" width="11" style="2" customWidth="1"/>
    <col min="11" max="11" width="10.42578125" style="29" customWidth="1"/>
    <col min="12" max="12" width="17.140625" customWidth="1"/>
    <col min="13" max="13" width="14" customWidth="1"/>
    <col min="14" max="14" width="12.85546875" customWidth="1"/>
    <col min="15" max="15" width="11.5703125" customWidth="1"/>
    <col min="16" max="16" width="9.7109375" customWidth="1"/>
    <col min="17" max="17" width="13.140625" customWidth="1"/>
    <col min="18" max="18" width="10.42578125" style="2" customWidth="1"/>
    <col min="19" max="19" width="9.5703125" customWidth="1"/>
    <col min="20" max="20" width="10.7109375" style="2" customWidth="1"/>
  </cols>
  <sheetData>
    <row r="1" spans="1:23" s="3" customFormat="1" ht="27.75" customHeight="1" x14ac:dyDescent="0.3">
      <c r="A1" s="1"/>
      <c r="B1" s="119" t="s">
        <v>46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3" s="3" customFormat="1" ht="26.25" x14ac:dyDescent="0.4">
      <c r="A2" s="1"/>
      <c r="B2" s="1"/>
      <c r="C2" s="107" t="s">
        <v>5</v>
      </c>
      <c r="D2" s="4" t="s">
        <v>19</v>
      </c>
      <c r="E2" s="4"/>
      <c r="F2" s="5"/>
      <c r="G2" s="6"/>
      <c r="H2" s="6"/>
      <c r="I2" s="6"/>
      <c r="J2" s="7"/>
      <c r="K2" s="8"/>
      <c r="L2" s="9"/>
      <c r="M2" s="6"/>
      <c r="N2" s="6"/>
      <c r="O2" s="6"/>
      <c r="P2" s="9"/>
      <c r="Q2" s="6"/>
      <c r="R2" s="7"/>
      <c r="S2" s="9"/>
      <c r="T2" s="2"/>
    </row>
    <row r="3" spans="1:23" s="3" customFormat="1" ht="29.25" customHeight="1" x14ac:dyDescent="0.25">
      <c r="A3" s="1"/>
      <c r="B3" s="1"/>
      <c r="C3" s="107"/>
      <c r="D3" s="37" t="s">
        <v>13</v>
      </c>
      <c r="F3" s="121" t="s">
        <v>6</v>
      </c>
      <c r="G3" s="121"/>
      <c r="H3" s="121"/>
      <c r="I3" s="121"/>
      <c r="J3" s="121"/>
      <c r="K3" s="121"/>
      <c r="L3" s="121"/>
      <c r="M3" s="47"/>
      <c r="N3" s="47"/>
      <c r="O3" s="47"/>
      <c r="P3" s="47"/>
      <c r="Q3" s="47"/>
      <c r="R3" s="34"/>
      <c r="S3" s="34"/>
      <c r="T3" s="34"/>
    </row>
    <row r="4" spans="1:23" s="3" customFormat="1" ht="29.25" customHeight="1" x14ac:dyDescent="0.35">
      <c r="A4" s="1"/>
      <c r="B4" s="1"/>
      <c r="C4" s="107"/>
      <c r="D4" s="121" t="s">
        <v>34</v>
      </c>
      <c r="E4" s="127"/>
      <c r="F4" s="105">
        <v>100000</v>
      </c>
      <c r="G4" s="106"/>
      <c r="H4" s="55"/>
      <c r="I4" s="54"/>
      <c r="J4" s="12"/>
      <c r="K4" s="13"/>
      <c r="L4" s="10"/>
      <c r="M4" s="11"/>
      <c r="N4" s="11"/>
      <c r="O4" s="11"/>
      <c r="P4" s="10"/>
      <c r="Q4" s="11"/>
      <c r="R4" s="14"/>
      <c r="S4" s="15"/>
      <c r="T4" s="14"/>
    </row>
    <row r="5" spans="1:23" s="3" customFormat="1" ht="33" customHeight="1" thickBot="1" x14ac:dyDescent="0.45">
      <c r="A5" s="1"/>
      <c r="B5" s="1"/>
      <c r="C5" s="16"/>
      <c r="D5" s="126" t="s">
        <v>42</v>
      </c>
      <c r="E5" s="126"/>
      <c r="F5" s="126"/>
      <c r="G5" s="56" t="s">
        <v>20</v>
      </c>
      <c r="H5" s="56"/>
      <c r="I5" s="57"/>
      <c r="J5" s="58"/>
      <c r="L5" s="120" t="s">
        <v>45</v>
      </c>
      <c r="M5" s="120"/>
      <c r="N5" s="120"/>
      <c r="O5" s="11"/>
      <c r="P5" s="10"/>
      <c r="Q5" s="11"/>
      <c r="R5" s="14"/>
      <c r="S5" s="15"/>
      <c r="T5" s="14"/>
    </row>
    <row r="6" spans="1:23" s="18" customFormat="1" ht="58.5" customHeight="1" x14ac:dyDescent="0.2">
      <c r="A6" s="17"/>
      <c r="B6" s="122" t="s">
        <v>22</v>
      </c>
      <c r="C6" s="116" t="s">
        <v>43</v>
      </c>
      <c r="D6" s="117"/>
      <c r="E6" s="117"/>
      <c r="F6" s="117"/>
      <c r="G6" s="117"/>
      <c r="H6" s="118"/>
      <c r="I6" s="102" t="s">
        <v>32</v>
      </c>
      <c r="J6" s="103"/>
      <c r="K6" s="103"/>
      <c r="L6" s="103"/>
      <c r="M6" s="103"/>
      <c r="N6" s="103"/>
      <c r="O6" s="103"/>
      <c r="P6" s="103"/>
      <c r="Q6" s="104"/>
      <c r="R6" s="100" t="s">
        <v>11</v>
      </c>
      <c r="S6" s="101"/>
      <c r="T6" s="124" t="s">
        <v>47</v>
      </c>
      <c r="V6" s="19"/>
    </row>
    <row r="7" spans="1:23" s="20" customFormat="1" ht="57" thickBot="1" x14ac:dyDescent="0.25">
      <c r="A7" s="44" t="s">
        <v>0</v>
      </c>
      <c r="B7" s="123"/>
      <c r="C7" s="68" t="s">
        <v>1</v>
      </c>
      <c r="D7" s="68" t="s">
        <v>2</v>
      </c>
      <c r="E7" s="68" t="s">
        <v>3</v>
      </c>
      <c r="F7" s="69" t="s">
        <v>14</v>
      </c>
      <c r="G7" s="69" t="s">
        <v>18</v>
      </c>
      <c r="H7" s="68" t="s">
        <v>21</v>
      </c>
      <c r="I7" s="70" t="s">
        <v>10</v>
      </c>
      <c r="J7" s="71" t="s">
        <v>7</v>
      </c>
      <c r="K7" s="72" t="s">
        <v>9</v>
      </c>
      <c r="L7" s="71" t="s">
        <v>27</v>
      </c>
      <c r="M7" s="70" t="s">
        <v>28</v>
      </c>
      <c r="N7" s="70" t="s">
        <v>29</v>
      </c>
      <c r="O7" s="70" t="s">
        <v>30</v>
      </c>
      <c r="P7" s="71" t="s">
        <v>31</v>
      </c>
      <c r="Q7" s="70" t="s">
        <v>44</v>
      </c>
      <c r="R7" s="73" t="s">
        <v>15</v>
      </c>
      <c r="S7" s="74" t="s">
        <v>16</v>
      </c>
      <c r="T7" s="125"/>
      <c r="V7" s="21"/>
      <c r="W7" s="21"/>
    </row>
    <row r="8" spans="1:23" s="23" customFormat="1" ht="27" customHeight="1" x14ac:dyDescent="0.2">
      <c r="A8" s="22"/>
      <c r="B8" s="61" t="s">
        <v>23</v>
      </c>
      <c r="C8" s="115" t="str">
        <f>F3</f>
        <v>"  XXXXXXXXXXXXXXXXXXXXXXXXXXXXXXXXXXXXXXXXXXXXXXXXXXXXXXXXXX  "</v>
      </c>
      <c r="D8" s="114"/>
      <c r="E8" s="113"/>
      <c r="F8" s="111">
        <v>100000</v>
      </c>
      <c r="G8" s="62">
        <f>F8*0.3</f>
        <v>30000</v>
      </c>
      <c r="H8" s="63">
        <v>0.3</v>
      </c>
      <c r="I8" s="112">
        <v>99999</v>
      </c>
      <c r="J8" s="64" t="s">
        <v>23</v>
      </c>
      <c r="K8" s="65"/>
      <c r="L8" s="108" t="s">
        <v>35</v>
      </c>
      <c r="M8" s="109"/>
      <c r="N8" s="109"/>
      <c r="O8" s="109"/>
      <c r="P8" s="110"/>
      <c r="Q8" s="62">
        <v>29999.7</v>
      </c>
      <c r="R8" s="46"/>
      <c r="S8" s="66"/>
      <c r="T8" s="67">
        <v>0</v>
      </c>
    </row>
    <row r="9" spans="1:23" s="23" customFormat="1" ht="27" customHeight="1" x14ac:dyDescent="0.2">
      <c r="A9" s="22"/>
      <c r="B9" s="60" t="s">
        <v>24</v>
      </c>
      <c r="C9" s="115"/>
      <c r="D9" s="114"/>
      <c r="E9" s="113"/>
      <c r="F9" s="111"/>
      <c r="G9" s="39">
        <f>F8*0.3</f>
        <v>30000</v>
      </c>
      <c r="H9" s="53">
        <v>0.6</v>
      </c>
      <c r="I9" s="112"/>
      <c r="J9" s="48" t="s">
        <v>36</v>
      </c>
      <c r="K9" s="40"/>
      <c r="L9" s="41"/>
      <c r="M9" s="39">
        <v>24238</v>
      </c>
      <c r="N9" s="39">
        <v>9999.9</v>
      </c>
      <c r="O9" s="39">
        <v>121.19</v>
      </c>
      <c r="P9" s="39">
        <v>0</v>
      </c>
      <c r="Q9" s="39">
        <f>M9-N9-O9-P9</f>
        <v>14116.91</v>
      </c>
      <c r="R9" s="42"/>
      <c r="S9" s="43"/>
      <c r="T9" s="59">
        <v>0.35</v>
      </c>
    </row>
    <row r="10" spans="1:23" s="23" customFormat="1" ht="27.75" customHeight="1" x14ac:dyDescent="0.2">
      <c r="A10" s="22"/>
      <c r="B10" s="60" t="s">
        <v>25</v>
      </c>
      <c r="C10" s="115"/>
      <c r="D10" s="114"/>
      <c r="E10" s="113"/>
      <c r="F10" s="111"/>
      <c r="G10" s="39">
        <f>F8*0.2</f>
        <v>20000</v>
      </c>
      <c r="H10" s="53">
        <v>0.8</v>
      </c>
      <c r="I10" s="112"/>
      <c r="J10" s="48" t="s">
        <v>37</v>
      </c>
      <c r="K10" s="40"/>
      <c r="L10" s="41"/>
      <c r="M10" s="39">
        <v>36589</v>
      </c>
      <c r="N10" s="39">
        <v>9999.9</v>
      </c>
      <c r="O10" s="39">
        <v>182.94</v>
      </c>
      <c r="P10" s="39">
        <v>0</v>
      </c>
      <c r="Q10" s="39">
        <f t="shared" ref="Q10:Q11" si="0">M10-N10-O10-P10</f>
        <v>26406.16</v>
      </c>
      <c r="R10" s="42"/>
      <c r="S10" s="43"/>
      <c r="T10" s="59">
        <v>0.62</v>
      </c>
    </row>
    <row r="11" spans="1:23" s="23" customFormat="1" ht="35.25" customHeight="1" thickBot="1" x14ac:dyDescent="0.25">
      <c r="A11" s="22"/>
      <c r="B11" s="75" t="s">
        <v>26</v>
      </c>
      <c r="C11" s="115"/>
      <c r="D11" s="114"/>
      <c r="E11" s="113"/>
      <c r="F11" s="111"/>
      <c r="G11" s="76">
        <f>F8*0.2</f>
        <v>20000</v>
      </c>
      <c r="H11" s="77">
        <v>1</v>
      </c>
      <c r="I11" s="112"/>
      <c r="J11" s="78" t="s">
        <v>49</v>
      </c>
      <c r="K11" s="79"/>
      <c r="L11" s="80"/>
      <c r="M11" s="76">
        <v>39172</v>
      </c>
      <c r="N11" s="76">
        <v>9999.9</v>
      </c>
      <c r="O11" s="76">
        <v>195.86</v>
      </c>
      <c r="P11" s="76">
        <v>0</v>
      </c>
      <c r="Q11" s="76">
        <f t="shared" si="0"/>
        <v>28976.239999999998</v>
      </c>
      <c r="R11" s="45"/>
      <c r="S11" s="81"/>
      <c r="T11" s="82">
        <v>1</v>
      </c>
    </row>
    <row r="12" spans="1:23" ht="31.5" customHeight="1" thickBot="1" x14ac:dyDescent="0.25">
      <c r="B12" s="83"/>
      <c r="C12" s="84"/>
      <c r="D12" s="84"/>
      <c r="E12" s="85"/>
      <c r="F12" s="86" t="s">
        <v>33</v>
      </c>
      <c r="G12" s="87">
        <f>G8+G9+G10+G11</f>
        <v>100000</v>
      </c>
      <c r="H12" s="87"/>
      <c r="I12" s="88">
        <f>I8</f>
        <v>99999</v>
      </c>
      <c r="J12" s="89"/>
      <c r="K12" s="90"/>
      <c r="L12" s="91"/>
      <c r="M12" s="87">
        <f>SUM(M8:M11)</f>
        <v>99999</v>
      </c>
      <c r="N12" s="87">
        <f>SUM(N8:N11)</f>
        <v>29999.699999999997</v>
      </c>
      <c r="O12" s="87">
        <f>SUM(O8:O11)</f>
        <v>499.99</v>
      </c>
      <c r="P12" s="87">
        <f>SUM(P8:P11)</f>
        <v>0</v>
      </c>
      <c r="Q12" s="87">
        <f>Q11+Q10+Q9+Q8</f>
        <v>99499.01</v>
      </c>
      <c r="R12" s="92"/>
      <c r="S12" s="84"/>
      <c r="T12" s="93"/>
      <c r="V12" s="52"/>
    </row>
    <row r="13" spans="1:23" x14ac:dyDescent="0.2">
      <c r="C13" s="24"/>
      <c r="D13" s="24"/>
      <c r="E13" s="24"/>
      <c r="F13" s="24"/>
      <c r="G13" s="24"/>
      <c r="H13" s="24"/>
      <c r="I13" s="24"/>
      <c r="J13" s="26"/>
      <c r="K13" s="27"/>
      <c r="L13" s="24"/>
      <c r="M13" s="24"/>
      <c r="N13" s="24"/>
      <c r="O13" s="24"/>
      <c r="P13" s="24"/>
      <c r="Q13" s="24"/>
      <c r="R13" s="26"/>
      <c r="S13" s="24"/>
      <c r="T13" s="26"/>
    </row>
    <row r="14" spans="1:23" x14ac:dyDescent="0.2">
      <c r="C14" s="24"/>
      <c r="D14" s="24"/>
      <c r="E14" s="24"/>
      <c r="F14" s="24"/>
      <c r="G14" s="24"/>
      <c r="H14" s="24"/>
      <c r="I14" s="24"/>
      <c r="J14" s="26"/>
      <c r="K14" s="27"/>
      <c r="L14" s="24"/>
      <c r="M14" s="25"/>
      <c r="N14" s="24"/>
      <c r="O14" s="28"/>
      <c r="P14" s="24"/>
      <c r="Q14" s="25"/>
      <c r="R14" s="26"/>
      <c r="S14" s="24"/>
      <c r="T14" s="26"/>
    </row>
    <row r="15" spans="1:23" x14ac:dyDescent="0.2">
      <c r="S15" s="23"/>
    </row>
    <row r="16" spans="1:23" x14ac:dyDescent="0.2">
      <c r="S16" s="51"/>
    </row>
    <row r="17" spans="2:23" x14ac:dyDescent="0.2">
      <c r="D17" s="97" t="s">
        <v>8</v>
      </c>
      <c r="E17" s="97"/>
      <c r="J17" s="38" t="s">
        <v>39</v>
      </c>
      <c r="K17" s="30"/>
      <c r="L17" s="23"/>
      <c r="M17" s="23"/>
      <c r="N17" s="23"/>
      <c r="O17" s="23"/>
      <c r="P17" s="35" t="s">
        <v>50</v>
      </c>
      <c r="Q17" s="23"/>
      <c r="S17" s="23"/>
    </row>
    <row r="18" spans="2:23" x14ac:dyDescent="0.2">
      <c r="D18" s="23"/>
      <c r="G18" s="23"/>
      <c r="H18" s="23"/>
      <c r="I18" s="23"/>
      <c r="J18" s="38"/>
      <c r="K18" s="30"/>
      <c r="L18" s="23"/>
      <c r="M18" s="23"/>
      <c r="N18" s="23"/>
      <c r="O18" s="23"/>
      <c r="P18" s="22"/>
      <c r="Q18" s="23"/>
      <c r="S18" s="23"/>
    </row>
    <row r="19" spans="2:23" x14ac:dyDescent="0.2">
      <c r="D19" s="23"/>
      <c r="G19" s="23"/>
      <c r="H19" s="23"/>
      <c r="I19" s="23"/>
      <c r="J19" s="22"/>
      <c r="K19" s="30"/>
      <c r="L19" s="23"/>
      <c r="M19" s="23"/>
      <c r="N19" s="23"/>
      <c r="O19" s="23"/>
      <c r="P19" s="22"/>
      <c r="Q19" s="23"/>
      <c r="S19" s="23"/>
    </row>
    <row r="20" spans="2:23" s="2" customFormat="1" x14ac:dyDescent="0.2">
      <c r="C20"/>
      <c r="D20" s="23"/>
      <c r="E20"/>
      <c r="F20"/>
      <c r="G20" s="23"/>
      <c r="H20" s="23"/>
      <c r="I20" s="23"/>
      <c r="J20" s="22"/>
      <c r="K20" s="30"/>
      <c r="L20" s="23"/>
      <c r="M20" s="23"/>
      <c r="N20" s="23"/>
      <c r="O20" s="23"/>
      <c r="P20" s="22"/>
      <c r="Q20" s="23"/>
      <c r="S20" s="23"/>
      <c r="U20"/>
      <c r="V20"/>
      <c r="W20"/>
    </row>
    <row r="21" spans="2:23" s="2" customFormat="1" x14ac:dyDescent="0.2">
      <c r="C21"/>
      <c r="D21" s="31"/>
      <c r="E21" s="33"/>
      <c r="F21"/>
      <c r="G21" s="23"/>
      <c r="H21" s="23"/>
      <c r="I21" s="31"/>
      <c r="J21" s="32"/>
      <c r="K21" s="49"/>
      <c r="L21" s="23"/>
      <c r="M21" s="23"/>
      <c r="N21" s="23"/>
      <c r="O21" s="31"/>
      <c r="P21" s="32"/>
      <c r="Q21" s="31"/>
      <c r="S21" s="23"/>
      <c r="U21"/>
      <c r="V21"/>
      <c r="W21"/>
    </row>
    <row r="22" spans="2:23" s="2" customFormat="1" x14ac:dyDescent="0.2">
      <c r="C22"/>
      <c r="D22" s="23"/>
      <c r="E22"/>
      <c r="F22"/>
      <c r="G22" s="23"/>
      <c r="H22" s="23"/>
      <c r="I22" s="23"/>
      <c r="J22" s="22"/>
      <c r="K22" s="30"/>
      <c r="L22" s="23"/>
      <c r="M22" s="23"/>
      <c r="N22" s="23"/>
      <c r="O22" s="23"/>
      <c r="P22" s="22"/>
      <c r="Q22" s="23"/>
      <c r="S22" s="23"/>
      <c r="U22"/>
      <c r="V22"/>
      <c r="W22"/>
    </row>
    <row r="23" spans="2:23" s="2" customFormat="1" x14ac:dyDescent="0.2">
      <c r="C23"/>
      <c r="D23" s="36" t="s">
        <v>17</v>
      </c>
      <c r="E23" s="36"/>
      <c r="F23"/>
      <c r="G23" s="23"/>
      <c r="H23" s="23"/>
      <c r="I23" s="96" t="s">
        <v>17</v>
      </c>
      <c r="J23" s="96"/>
      <c r="K23" s="96"/>
      <c r="L23" s="23"/>
      <c r="M23" s="23"/>
      <c r="N23" s="23"/>
      <c r="O23" s="98" t="s">
        <v>17</v>
      </c>
      <c r="P23" s="98"/>
      <c r="Q23" s="98"/>
      <c r="S23"/>
      <c r="U23"/>
      <c r="V23"/>
      <c r="W23"/>
    </row>
    <row r="24" spans="2:23" s="2" customFormat="1" x14ac:dyDescent="0.2">
      <c r="C24"/>
      <c r="D24" s="97" t="s">
        <v>12</v>
      </c>
      <c r="E24" s="97"/>
      <c r="F24" s="97"/>
      <c r="G24" s="23"/>
      <c r="H24" s="23"/>
      <c r="I24" s="97" t="s">
        <v>38</v>
      </c>
      <c r="J24" s="97"/>
      <c r="K24" s="97"/>
      <c r="L24" s="23"/>
      <c r="M24" s="23"/>
      <c r="N24" s="23"/>
      <c r="O24" s="97" t="s">
        <v>4</v>
      </c>
      <c r="P24" s="97"/>
      <c r="Q24" s="97"/>
      <c r="S24"/>
      <c r="U24"/>
      <c r="V24"/>
      <c r="W24"/>
    </row>
    <row r="25" spans="2:23" s="2" customFormat="1" x14ac:dyDescent="0.2">
      <c r="C25"/>
      <c r="D25"/>
      <c r="E25"/>
      <c r="F25"/>
      <c r="G25" s="23"/>
      <c r="H25" s="23"/>
      <c r="I25" s="23"/>
      <c r="J25" s="22"/>
      <c r="K25" s="30"/>
      <c r="L25" s="23"/>
      <c r="M25" s="23"/>
      <c r="N25" s="23"/>
      <c r="O25" s="23"/>
      <c r="P25" s="23"/>
      <c r="Q25" s="23"/>
      <c r="R25" s="22"/>
      <c r="S25"/>
      <c r="U25"/>
      <c r="V25"/>
      <c r="W25"/>
    </row>
    <row r="27" spans="2:23" ht="12.75" customHeight="1" x14ac:dyDescent="0.2">
      <c r="B27" s="50" t="s">
        <v>40</v>
      </c>
      <c r="C27" s="95" t="s">
        <v>41</v>
      </c>
    </row>
    <row r="28" spans="2:23" x14ac:dyDescent="0.2">
      <c r="C28" s="95"/>
    </row>
    <row r="29" spans="2:23" x14ac:dyDescent="0.2">
      <c r="C29" s="95"/>
    </row>
    <row r="30" spans="2:23" ht="22.5" x14ac:dyDescent="0.2">
      <c r="C30" s="94" t="s">
        <v>48</v>
      </c>
    </row>
    <row r="31" spans="2:23" ht="12.75" customHeight="1" x14ac:dyDescent="0.2">
      <c r="C31" s="94"/>
      <c r="D31" s="99" t="s">
        <v>51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</sheetData>
  <mergeCells count="26">
    <mergeCell ref="B1:T1"/>
    <mergeCell ref="L5:N5"/>
    <mergeCell ref="F3:L3"/>
    <mergeCell ref="B6:B7"/>
    <mergeCell ref="T6:T7"/>
    <mergeCell ref="D5:F5"/>
    <mergeCell ref="D4:E4"/>
    <mergeCell ref="C2:C4"/>
    <mergeCell ref="L8:P8"/>
    <mergeCell ref="F8:F11"/>
    <mergeCell ref="I8:I11"/>
    <mergeCell ref="E8:E11"/>
    <mergeCell ref="D8:D11"/>
    <mergeCell ref="C8:C11"/>
    <mergeCell ref="C6:H6"/>
    <mergeCell ref="D31:T31"/>
    <mergeCell ref="D17:E17"/>
    <mergeCell ref="R6:S6"/>
    <mergeCell ref="I6:Q6"/>
    <mergeCell ref="F4:G4"/>
    <mergeCell ref="C27:C29"/>
    <mergeCell ref="I23:K23"/>
    <mergeCell ref="I24:K24"/>
    <mergeCell ref="D24:F24"/>
    <mergeCell ref="O23:Q23"/>
    <mergeCell ref="O24:Q24"/>
  </mergeCells>
  <printOptions horizontalCentered="1"/>
  <pageMargins left="0.59055118110236227" right="0.39370078740157483" top="0.39370078740157483" bottom="0.39370078740157483" header="0.31496062992125984" footer="0.31496062992125984"/>
  <pageSetup paperSize="5" scale="6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Físico-Financiero</vt:lpstr>
      <vt:lpstr>'avance Físico-Financiero'!Área_de_impresión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Vanguiano</dc:creator>
  <cp:lastModifiedBy>Luffi</cp:lastModifiedBy>
  <cp:lastPrinted>2022-11-08T16:57:52Z</cp:lastPrinted>
  <dcterms:created xsi:type="dcterms:W3CDTF">2019-07-31T18:59:50Z</dcterms:created>
  <dcterms:modified xsi:type="dcterms:W3CDTF">2023-01-10T19:45:30Z</dcterms:modified>
</cp:coreProperties>
</file>