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lsolanoo\Downloads\"/>
    </mc:Choice>
  </mc:AlternateContent>
  <xr:revisionPtr revIDLastSave="0" documentId="8_{1B9B354A-9FF5-4DF2-8D62-8F548DD63C03}" xr6:coauthVersionLast="47" xr6:coauthVersionMax="47" xr10:uidLastSave="{00000000-0000-0000-0000-000000000000}"/>
  <bookViews>
    <workbookView xWindow="-120" yWindow="-120" windowWidth="29040" windowHeight="15720" firstSheet="2" activeTab="2" xr2:uid="{00000000-000D-0000-FFFF-FFFF00000000}"/>
  </bookViews>
  <sheets>
    <sheet name="Información Complementaria" sheetId="10" state="hidden" r:id="rId1"/>
    <sheet name="Factores Amort Convocatoria" sheetId="9" state="hidden" r:id="rId2"/>
    <sheet name="TBM_Curva29Agosto" sheetId="4" r:id="rId3"/>
    <sheet name="Hoja1" sheetId="18" state="hidden" r:id="rId4"/>
    <sheet name="E2" sheetId="14" state="hidden" r:id="rId5"/>
    <sheet name="1° Disp Jun_E2" sheetId="11" state="hidden" r:id="rId6"/>
    <sheet name="2° Disp Dic_E2" sheetId="13" state="hidden" r:id="rId7"/>
    <sheet name="1° Disp Jun_E3" sheetId="15" state="hidden" r:id="rId8"/>
    <sheet name="2° Disp Dic_E3" sheetId="16" state="hidden" r:id="rId9"/>
    <sheet name="Pagos Iguales " sheetId="17" state="hidden" r:id="rId10"/>
    <sheet name="Curva" sheetId="8" r:id="rId11"/>
    <sheet name="FISE" sheetId="3" state="hidden" r:id="rId12"/>
  </sheets>
  <definedNames>
    <definedName name="_xlnm.Print_Area" localSheetId="2">TBM_Curva29Agosto!$B$5:$K$76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4" l="1"/>
  <c r="C59" i="4"/>
  <c r="M59" i="4" s="1"/>
  <c r="C58" i="4" l="1"/>
  <c r="C57"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 i="8"/>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C151" i="8" s="1"/>
  <c r="C152" i="8" s="1"/>
  <c r="C153" i="8" s="1"/>
  <c r="C154" i="8" s="1"/>
  <c r="C155" i="8" s="1"/>
  <c r="C156" i="8" s="1"/>
  <c r="C157" i="8" s="1"/>
  <c r="C158" i="8" s="1"/>
  <c r="C159" i="8" s="1"/>
  <c r="C160" i="8" s="1"/>
  <c r="C161" i="8" s="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C186" i="8" s="1"/>
  <c r="C187" i="8" s="1"/>
  <c r="C188" i="8" s="1"/>
  <c r="C189" i="8" s="1"/>
  <c r="C190" i="8" s="1"/>
  <c r="C191" i="8" s="1"/>
  <c r="C192" i="8" s="1"/>
  <c r="C193" i="8" s="1"/>
  <c r="C194" i="8" s="1"/>
  <c r="C195" i="8" s="1"/>
  <c r="C196" i="8" s="1"/>
  <c r="C197" i="8" s="1"/>
  <c r="C198" i="8" s="1"/>
  <c r="C199" i="8" s="1"/>
  <c r="C200" i="8" s="1"/>
  <c r="C201" i="8" s="1"/>
  <c r="C202" i="8" s="1"/>
  <c r="C203" i="8" s="1"/>
  <c r="C204" i="8" s="1"/>
  <c r="C205" i="8" s="1"/>
  <c r="C206" i="8" s="1"/>
  <c r="C207" i="8" s="1"/>
  <c r="C208" i="8" s="1"/>
  <c r="C209" i="8" s="1"/>
  <c r="C210" i="8" s="1"/>
  <c r="C211" i="8" s="1"/>
  <c r="C212" i="8" s="1"/>
  <c r="C213" i="8" s="1"/>
  <c r="C214" i="8" s="1"/>
  <c r="C215" i="8" s="1"/>
  <c r="C216" i="8" s="1"/>
  <c r="C217" i="8" s="1"/>
  <c r="C218" i="8" s="1"/>
  <c r="C219" i="8" s="1"/>
  <c r="C220" i="8" s="1"/>
  <c r="C221" i="8" s="1"/>
  <c r="C222" i="8" s="1"/>
  <c r="C223" i="8" s="1"/>
  <c r="C224" i="8" s="1"/>
  <c r="C225" i="8" s="1"/>
  <c r="C226" i="8" s="1"/>
  <c r="C227" i="8" s="1"/>
  <c r="C228" i="8" s="1"/>
  <c r="C229" i="8" s="1"/>
  <c r="C230" i="8" s="1"/>
  <c r="C231" i="8" s="1"/>
  <c r="C232" i="8" s="1"/>
  <c r="C233" i="8" s="1"/>
  <c r="C234" i="8" s="1"/>
  <c r="C235" i="8" s="1"/>
  <c r="C236" i="8" s="1"/>
  <c r="C237" i="8" s="1"/>
  <c r="C238" i="8" s="1"/>
  <c r="C239" i="8" s="1"/>
  <c r="C240" i="8" s="1"/>
  <c r="C241" i="8" s="1"/>
  <c r="C242" i="8" s="1"/>
  <c r="C243" i="8" s="1"/>
  <c r="C244" i="8" s="1"/>
  <c r="C245" i="8" s="1"/>
  <c r="C246" i="8" s="1"/>
  <c r="C247" i="8" s="1"/>
  <c r="C248" i="8" s="1"/>
  <c r="C249" i="8" s="1"/>
  <c r="C250" i="8" s="1"/>
  <c r="C251" i="8" s="1"/>
  <c r="C252" i="8" s="1"/>
  <c r="C253" i="8" s="1"/>
  <c r="C254" i="8" s="1"/>
  <c r="C255" i="8" s="1"/>
  <c r="C256" i="8" s="1"/>
  <c r="C257" i="8" s="1"/>
  <c r="C258" i="8" s="1"/>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C279" i="8" s="1"/>
  <c r="C280" i="8" s="1"/>
  <c r="C281" i="8" s="1"/>
  <c r="C282" i="8" s="1"/>
  <c r="C283" i="8" s="1"/>
  <c r="C284" i="8" s="1"/>
  <c r="C285" i="8" s="1"/>
  <c r="C286" i="8" s="1"/>
  <c r="C287" i="8" s="1"/>
  <c r="C288" i="8" s="1"/>
  <c r="C289" i="8" s="1"/>
  <c r="C290" i="8" s="1"/>
  <c r="C291" i="8" s="1"/>
  <c r="C292" i="8" s="1"/>
  <c r="C293" i="8" s="1"/>
  <c r="C294" i="8" s="1"/>
  <c r="C295" i="8" s="1"/>
  <c r="C296" i="8" s="1"/>
  <c r="C297" i="8" s="1"/>
  <c r="C298" i="8" s="1"/>
  <c r="C299" i="8" s="1"/>
  <c r="C300" i="8" s="1"/>
  <c r="C301" i="8" s="1"/>
  <c r="C302" i="8" s="1"/>
  <c r="C303" i="8" s="1"/>
  <c r="C304" i="8" s="1"/>
  <c r="C305" i="8" s="1"/>
  <c r="C306" i="8" s="1"/>
  <c r="C307" i="8" s="1"/>
  <c r="C308" i="8" s="1"/>
  <c r="C309" i="8" s="1"/>
  <c r="C310" i="8" s="1"/>
  <c r="C311" i="8" s="1"/>
  <c r="C312" i="8" s="1"/>
  <c r="C313" i="8" s="1"/>
  <c r="C314" i="8" s="1"/>
  <c r="C315" i="8" s="1"/>
  <c r="C316" i="8" s="1"/>
  <c r="C317" i="8" s="1"/>
  <c r="C318" i="8" s="1"/>
  <c r="C319" i="8" s="1"/>
  <c r="C320" i="8" s="1"/>
  <c r="C321" i="8" s="1"/>
  <c r="C322" i="8" s="1"/>
  <c r="C323" i="8" s="1"/>
  <c r="C324" i="8" s="1"/>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46" i="8" s="1"/>
  <c r="C347" i="8" s="1"/>
  <c r="C348" i="8" s="1"/>
  <c r="C349" i="8" s="1"/>
  <c r="C350" i="8" s="1"/>
  <c r="C351" i="8" s="1"/>
  <c r="C352" i="8" s="1"/>
  <c r="C353" i="8" s="1"/>
  <c r="C354" i="8" s="1"/>
  <c r="C355" i="8" s="1"/>
  <c r="C356" i="8" s="1"/>
  <c r="C357" i="8" s="1"/>
  <c r="C358" i="8" s="1"/>
  <c r="C359" i="8" s="1"/>
  <c r="C360" i="8" s="1"/>
  <c r="C361" i="8" s="1"/>
  <c r="C362" i="8" s="1"/>
  <c r="C363" i="8" s="1"/>
  <c r="C364" i="8" s="1"/>
  <c r="C365" i="8" s="1"/>
  <c r="C366" i="8" s="1"/>
  <c r="C367" i="8" s="1"/>
  <c r="C368" i="8" s="1"/>
  <c r="C369" i="8" s="1"/>
  <c r="C370" i="8" s="1"/>
  <c r="C371" i="8" s="1"/>
  <c r="C372" i="8" s="1"/>
  <c r="C373" i="8" s="1"/>
  <c r="C374" i="8" s="1"/>
  <c r="C375" i="8" s="1"/>
  <c r="C376" i="8" s="1"/>
  <c r="C377" i="8" s="1"/>
  <c r="C378" i="8" s="1"/>
  <c r="C379" i="8" s="1"/>
  <c r="C380" i="8" s="1"/>
  <c r="C381" i="8" s="1"/>
  <c r="C382" i="8" s="1"/>
  <c r="C383" i="8" s="1"/>
  <c r="C384" i="8" s="1"/>
  <c r="C385" i="8" s="1"/>
  <c r="C386" i="8" s="1"/>
  <c r="C387" i="8" s="1"/>
  <c r="C388" i="8" s="1"/>
  <c r="C389" i="8" s="1"/>
  <c r="C390" i="8" s="1"/>
  <c r="C391" i="8" s="1"/>
  <c r="C392" i="8" s="1"/>
  <c r="C393" i="8" s="1"/>
  <c r="C394" i="8" s="1"/>
  <c r="C395" i="8" s="1"/>
  <c r="C396" i="8" s="1"/>
  <c r="C397" i="8" s="1"/>
  <c r="C398" i="8" s="1"/>
  <c r="C399" i="8" s="1"/>
  <c r="C400" i="8" s="1"/>
  <c r="C401" i="8" s="1"/>
  <c r="C402" i="8" s="1"/>
  <c r="C403" i="8" s="1"/>
  <c r="C404" i="8" s="1"/>
  <c r="C405" i="8" s="1"/>
  <c r="C406" i="8" s="1"/>
  <c r="C407" i="8" s="1"/>
  <c r="C408" i="8" s="1"/>
  <c r="C409" i="8" s="1"/>
  <c r="C410" i="8" s="1"/>
  <c r="C411" i="8" s="1"/>
  <c r="C412" i="8" s="1"/>
  <c r="C413" i="8" s="1"/>
  <c r="C414" i="8" s="1"/>
  <c r="C415" i="8" s="1"/>
  <c r="C416" i="8" s="1"/>
  <c r="C417" i="8" s="1"/>
  <c r="C418" i="8" s="1"/>
  <c r="C419" i="8" s="1"/>
  <c r="C420" i="8" s="1"/>
  <c r="C421" i="8" s="1"/>
  <c r="C422" i="8" s="1"/>
  <c r="C423" i="8" s="1"/>
  <c r="C424" i="8" s="1"/>
  <c r="C425" i="8" s="1"/>
  <c r="C426" i="8" s="1"/>
  <c r="C427" i="8" s="1"/>
  <c r="C428" i="8" s="1"/>
  <c r="C429" i="8" s="1"/>
  <c r="C430" i="8" s="1"/>
  <c r="C431" i="8" s="1"/>
  <c r="C432" i="8" s="1"/>
  <c r="C433" i="8" s="1"/>
  <c r="C434" i="8" s="1"/>
  <c r="C435" i="8" s="1"/>
  <c r="C436" i="8" s="1"/>
  <c r="C437" i="8" s="1"/>
  <c r="C438" i="8" s="1"/>
  <c r="C439" i="8" s="1"/>
  <c r="C440" i="8" s="1"/>
  <c r="C441" i="8" s="1"/>
  <c r="C442" i="8" s="1"/>
  <c r="C443" i="8" s="1"/>
  <c r="C444" i="8" s="1"/>
  <c r="C445" i="8" s="1"/>
  <c r="C446" i="8" s="1"/>
  <c r="C447" i="8" s="1"/>
  <c r="C448" i="8" s="1"/>
  <c r="C449" i="8" s="1"/>
  <c r="C450" i="8" s="1"/>
  <c r="C451" i="8" s="1"/>
  <c r="C452" i="8" s="1"/>
  <c r="C453" i="8" s="1"/>
  <c r="C454" i="8" s="1"/>
  <c r="C455" i="8" s="1"/>
  <c r="C456" i="8" s="1"/>
  <c r="C457" i="8" s="1"/>
  <c r="C458" i="8" s="1"/>
  <c r="C459" i="8" s="1"/>
  <c r="C460" i="8" s="1"/>
  <c r="C461" i="8" s="1"/>
  <c r="C462" i="8" s="1"/>
  <c r="C463" i="8" s="1"/>
  <c r="C464" i="8" s="1"/>
  <c r="C465" i="8" s="1"/>
  <c r="C466" i="8" s="1"/>
  <c r="C467" i="8" s="1"/>
  <c r="C468" i="8" s="1"/>
  <c r="C469" i="8" s="1"/>
  <c r="C470" i="8" s="1"/>
  <c r="C471" i="8" s="1"/>
  <c r="C472" i="8" s="1"/>
  <c r="C473" i="8" s="1"/>
  <c r="C474" i="8" s="1"/>
  <c r="C475" i="8" s="1"/>
  <c r="C476" i="8" s="1"/>
  <c r="C477" i="8" s="1"/>
  <c r="C478" i="8" s="1"/>
  <c r="C479" i="8" s="1"/>
  <c r="C480" i="8" s="1"/>
  <c r="C481" i="8" s="1"/>
  <c r="C482" i="8" s="1"/>
  <c r="C483" i="8" s="1"/>
  <c r="C484" i="8" s="1"/>
  <c r="C485" i="8" s="1"/>
  <c r="C486" i="8" s="1"/>
  <c r="C487" i="8" s="1"/>
  <c r="C488" i="8" s="1"/>
  <c r="C489" i="8" s="1"/>
  <c r="C490" i="8" s="1"/>
  <c r="C491" i="8" s="1"/>
  <c r="C492" i="8" s="1"/>
  <c r="C493" i="8" s="1"/>
  <c r="C494" i="8" s="1"/>
  <c r="C495" i="8" s="1"/>
  <c r="C496" i="8" s="1"/>
  <c r="C497" i="8" s="1"/>
  <c r="C498" i="8" s="1"/>
  <c r="C499" i="8" s="1"/>
  <c r="C500" i="8" s="1"/>
  <c r="C501" i="8" s="1"/>
  <c r="C502" i="8" s="1"/>
  <c r="C503" i="8" s="1"/>
  <c r="C504" i="8" s="1"/>
  <c r="C505" i="8" s="1"/>
  <c r="C506" i="8" s="1"/>
  <c r="C507" i="8" s="1"/>
  <c r="C508" i="8" s="1"/>
  <c r="C509" i="8" s="1"/>
  <c r="C510" i="8" s="1"/>
  <c r="C511" i="8" s="1"/>
  <c r="C512" i="8" s="1"/>
  <c r="C513" i="8" s="1"/>
  <c r="C514" i="8" s="1"/>
  <c r="C515" i="8" s="1"/>
  <c r="C516" i="8" s="1"/>
  <c r="C517" i="8" s="1"/>
  <c r="C518" i="8" s="1"/>
  <c r="C519" i="8" s="1"/>
  <c r="C520" i="8" s="1"/>
  <c r="C521" i="8" s="1"/>
  <c r="C522" i="8" s="1"/>
  <c r="C523" i="8" s="1"/>
  <c r="C524" i="8" s="1"/>
  <c r="C525" i="8" s="1"/>
  <c r="C526" i="8" s="1"/>
  <c r="C527" i="8" s="1"/>
  <c r="C528" i="8" s="1"/>
  <c r="C529" i="8" s="1"/>
  <c r="C530" i="8" s="1"/>
  <c r="C531" i="8" s="1"/>
  <c r="C532" i="8" s="1"/>
  <c r="C533" i="8" s="1"/>
  <c r="C534" i="8" s="1"/>
  <c r="C535" i="8" s="1"/>
  <c r="C536" i="8" s="1"/>
  <c r="C537" i="8" s="1"/>
  <c r="C538" i="8" s="1"/>
  <c r="C539" i="8" s="1"/>
  <c r="C540" i="8" s="1"/>
  <c r="C541" i="8" s="1"/>
  <c r="C542" i="8" s="1"/>
  <c r="C543" i="8" s="1"/>
  <c r="C544" i="8" s="1"/>
  <c r="C545" i="8" s="1"/>
  <c r="C546" i="8" s="1"/>
  <c r="C547" i="8" s="1"/>
  <c r="C548" i="8" s="1"/>
  <c r="C549" i="8" s="1"/>
  <c r="C550" i="8" s="1"/>
  <c r="C551" i="8" s="1"/>
  <c r="C552" i="8" s="1"/>
  <c r="C553" i="8" s="1"/>
  <c r="C554" i="8" s="1"/>
  <c r="C555" i="8" s="1"/>
  <c r="C556" i="8" s="1"/>
  <c r="C557" i="8" s="1"/>
  <c r="C558" i="8" s="1"/>
  <c r="C559" i="8" s="1"/>
  <c r="C560" i="8" s="1"/>
  <c r="C561" i="8" s="1"/>
  <c r="C562" i="8" s="1"/>
  <c r="C563" i="8" s="1"/>
  <c r="C564" i="8" s="1"/>
  <c r="C565" i="8" s="1"/>
  <c r="C566" i="8" s="1"/>
  <c r="C567" i="8" s="1"/>
  <c r="C568" i="8" s="1"/>
  <c r="C569" i="8" s="1"/>
  <c r="C570" i="8" s="1"/>
  <c r="C571" i="8" s="1"/>
  <c r="C572" i="8" s="1"/>
  <c r="C573" i="8" s="1"/>
  <c r="C574" i="8" s="1"/>
  <c r="C575" i="8" s="1"/>
  <c r="C576" i="8" s="1"/>
  <c r="C577" i="8" s="1"/>
  <c r="C578" i="8" s="1"/>
  <c r="C579" i="8" s="1"/>
  <c r="C580" i="8" s="1"/>
  <c r="C581" i="8" s="1"/>
  <c r="C582" i="8" s="1"/>
  <c r="C583" i="8" s="1"/>
  <c r="C584" i="8" s="1"/>
  <c r="C585" i="8" s="1"/>
  <c r="C586" i="8" s="1"/>
  <c r="C587" i="8" s="1"/>
  <c r="C588" i="8" s="1"/>
  <c r="C589" i="8" s="1"/>
  <c r="C590" i="8" s="1"/>
  <c r="C591" i="8" s="1"/>
  <c r="C592" i="8" s="1"/>
  <c r="C593" i="8" s="1"/>
  <c r="C594" i="8" s="1"/>
  <c r="C595" i="8" s="1"/>
  <c r="C596" i="8" s="1"/>
  <c r="C597" i="8" s="1"/>
  <c r="C598" i="8" s="1"/>
  <c r="C599" i="8" s="1"/>
  <c r="C600" i="8" s="1"/>
  <c r="C601" i="8" s="1"/>
  <c r="C602" i="8" s="1"/>
  <c r="C603" i="8" s="1"/>
  <c r="C604" i="8" s="1"/>
  <c r="C605" i="8" s="1"/>
  <c r="C606" i="8" s="1"/>
  <c r="C607" i="8" s="1"/>
  <c r="C608" i="8" s="1"/>
  <c r="C609" i="8" s="1"/>
  <c r="C610" i="8" s="1"/>
  <c r="C611" i="8" s="1"/>
  <c r="C612" i="8" s="1"/>
  <c r="C613" i="8" s="1"/>
  <c r="C614" i="8" s="1"/>
  <c r="C615" i="8" s="1"/>
  <c r="C616" i="8" s="1"/>
  <c r="C617" i="8" s="1"/>
  <c r="C618" i="8" s="1"/>
  <c r="C619" i="8" s="1"/>
  <c r="C620" i="8" s="1"/>
  <c r="C621" i="8" s="1"/>
  <c r="C622" i="8" s="1"/>
  <c r="C623" i="8" s="1"/>
  <c r="C624" i="8" s="1"/>
  <c r="C625" i="8" s="1"/>
  <c r="C626" i="8" s="1"/>
  <c r="C627" i="8" s="1"/>
  <c r="C628" i="8" s="1"/>
  <c r="C629" i="8" s="1"/>
  <c r="C630" i="8" s="1"/>
  <c r="C631" i="8" s="1"/>
  <c r="C632" i="8" s="1"/>
  <c r="C633" i="8" s="1"/>
  <c r="C634" i="8" s="1"/>
  <c r="C635" i="8" s="1"/>
  <c r="C636" i="8" s="1"/>
  <c r="C637" i="8" s="1"/>
  <c r="C638" i="8" s="1"/>
  <c r="C639" i="8" s="1"/>
  <c r="C640" i="8" s="1"/>
  <c r="C641" i="8" s="1"/>
  <c r="C642" i="8" s="1"/>
  <c r="C643" i="8" s="1"/>
  <c r="C644" i="8" s="1"/>
  <c r="C645" i="8" s="1"/>
  <c r="C646" i="8" s="1"/>
  <c r="C647" i="8" s="1"/>
  <c r="C648" i="8" s="1"/>
  <c r="C649" i="8" s="1"/>
  <c r="C650" i="8" s="1"/>
  <c r="C651" i="8" s="1"/>
  <c r="C652" i="8" s="1"/>
  <c r="C653" i="8" s="1"/>
  <c r="C654" i="8" s="1"/>
  <c r="C655" i="8" s="1"/>
  <c r="C656" i="8" s="1"/>
  <c r="C657" i="8" s="1"/>
  <c r="C658" i="8" s="1"/>
  <c r="C659" i="8" s="1"/>
  <c r="C660" i="8" s="1"/>
  <c r="C661" i="8" s="1"/>
  <c r="C662" i="8" s="1"/>
  <c r="C663" i="8" s="1"/>
  <c r="C664" i="8" s="1"/>
  <c r="C665" i="8" s="1"/>
  <c r="C666" i="8" s="1"/>
  <c r="C667" i="8" s="1"/>
  <c r="C668" i="8" s="1"/>
  <c r="C669" i="8" s="1"/>
  <c r="C670" i="8" s="1"/>
  <c r="C671" i="8" s="1"/>
  <c r="C672" i="8" s="1"/>
  <c r="C673" i="8" s="1"/>
  <c r="C674" i="8" s="1"/>
  <c r="C675" i="8" s="1"/>
  <c r="C676" i="8" s="1"/>
  <c r="C677" i="8" s="1"/>
  <c r="C678" i="8" s="1"/>
  <c r="C679" i="8" s="1"/>
  <c r="C680" i="8" s="1"/>
  <c r="C681" i="8" s="1"/>
  <c r="C682" i="8" s="1"/>
  <c r="C683" i="8" s="1"/>
  <c r="C684" i="8" s="1"/>
  <c r="C685" i="8" s="1"/>
  <c r="C686" i="8" s="1"/>
  <c r="C687" i="8" s="1"/>
  <c r="C688" i="8" s="1"/>
  <c r="C689" i="8" s="1"/>
  <c r="C690" i="8" s="1"/>
  <c r="C691" i="8" s="1"/>
  <c r="C692" i="8" s="1"/>
  <c r="C693" i="8" s="1"/>
  <c r="C694" i="8" s="1"/>
  <c r="C695" i="8" s="1"/>
  <c r="C696" i="8" s="1"/>
  <c r="C697" i="8" s="1"/>
  <c r="C698" i="8" s="1"/>
  <c r="C699" i="8" s="1"/>
  <c r="C700" i="8" s="1"/>
  <c r="C701" i="8" s="1"/>
  <c r="C702" i="8" s="1"/>
  <c r="C703" i="8" s="1"/>
  <c r="C704" i="8" s="1"/>
  <c r="C705" i="8" s="1"/>
  <c r="C706" i="8" s="1"/>
  <c r="C707" i="8" s="1"/>
  <c r="C708" i="8" s="1"/>
  <c r="C709" i="8" s="1"/>
  <c r="C710" i="8" s="1"/>
  <c r="C711" i="8" s="1"/>
  <c r="C712" i="8" s="1"/>
  <c r="C713" i="8" s="1"/>
  <c r="C714" i="8" s="1"/>
  <c r="C715" i="8" s="1"/>
  <c r="C716" i="8" s="1"/>
  <c r="C717" i="8" s="1"/>
  <c r="C718" i="8" s="1"/>
  <c r="C719" i="8" s="1"/>
  <c r="C720" i="8" s="1"/>
  <c r="C721" i="8" s="1"/>
  <c r="C722" i="8" s="1"/>
  <c r="C723" i="8" s="1"/>
  <c r="C724" i="8" s="1"/>
  <c r="C725" i="8" s="1"/>
  <c r="C726" i="8" s="1"/>
  <c r="C727" i="8" s="1"/>
  <c r="C728" i="8" s="1"/>
  <c r="C729" i="8" s="1"/>
  <c r="C730" i="8" s="1"/>
  <c r="C731" i="8" s="1"/>
  <c r="C732" i="8" s="1"/>
  <c r="C733" i="8" s="1"/>
  <c r="C734" i="8" s="1"/>
  <c r="C735" i="8" s="1"/>
  <c r="C736" i="8" s="1"/>
  <c r="C737" i="8" s="1"/>
  <c r="C738" i="8" s="1"/>
  <c r="C739" i="8" s="1"/>
  <c r="C740" i="8" s="1"/>
  <c r="C741" i="8" s="1"/>
  <c r="C742" i="8" s="1"/>
  <c r="C743" i="8" s="1"/>
  <c r="C744" i="8" s="1"/>
  <c r="C745" i="8" s="1"/>
  <c r="C746" i="8" s="1"/>
  <c r="C747" i="8" s="1"/>
  <c r="C748" i="8" s="1"/>
  <c r="C749" i="8" s="1"/>
  <c r="C750" i="8" s="1"/>
  <c r="C751" i="8" s="1"/>
  <c r="C752" i="8" s="1"/>
  <c r="C753" i="8" s="1"/>
  <c r="C754" i="8" s="1"/>
  <c r="C755" i="8" s="1"/>
  <c r="C756" i="8" s="1"/>
  <c r="C757" i="8" s="1"/>
  <c r="C758" i="8" s="1"/>
  <c r="C759" i="8" s="1"/>
  <c r="C760" i="8" s="1"/>
  <c r="C761" i="8" s="1"/>
  <c r="C762" i="8" s="1"/>
  <c r="C763" i="8" s="1"/>
  <c r="C764" i="8" s="1"/>
  <c r="C765" i="8" s="1"/>
  <c r="C766" i="8" s="1"/>
  <c r="C767" i="8" s="1"/>
  <c r="C768" i="8" s="1"/>
  <c r="C769" i="8" s="1"/>
  <c r="C770" i="8" s="1"/>
  <c r="C771" i="8" s="1"/>
  <c r="C772" i="8" s="1"/>
  <c r="C773" i="8" s="1"/>
  <c r="C774" i="8" s="1"/>
  <c r="C775" i="8" s="1"/>
  <c r="C776" i="8" s="1"/>
  <c r="C777" i="8" s="1"/>
  <c r="C778" i="8" s="1"/>
  <c r="C779" i="8" s="1"/>
  <c r="C780" i="8" s="1"/>
  <c r="C781" i="8" s="1"/>
  <c r="C782" i="8" s="1"/>
  <c r="C783" i="8" s="1"/>
  <c r="C784" i="8" s="1"/>
  <c r="C785" i="8" s="1"/>
  <c r="C786" i="8" s="1"/>
  <c r="C787" i="8" s="1"/>
  <c r="C788" i="8" s="1"/>
  <c r="C789" i="8" s="1"/>
  <c r="C790" i="8" s="1"/>
  <c r="C791" i="8" s="1"/>
  <c r="C792" i="8" s="1"/>
  <c r="C793" i="8" s="1"/>
  <c r="C794" i="8" s="1"/>
  <c r="C795" i="8" s="1"/>
  <c r="C796" i="8" s="1"/>
  <c r="C797" i="8" s="1"/>
  <c r="C798" i="8" s="1"/>
  <c r="C799" i="8" s="1"/>
  <c r="C800" i="8" s="1"/>
  <c r="C801" i="8" s="1"/>
  <c r="C802" i="8" s="1"/>
  <c r="C803" i="8" s="1"/>
  <c r="C804" i="8" s="1"/>
  <c r="C805" i="8" s="1"/>
  <c r="C806" i="8" s="1"/>
  <c r="C807" i="8" s="1"/>
  <c r="C808" i="8" s="1"/>
  <c r="C809" i="8" s="1"/>
  <c r="C810" i="8" s="1"/>
  <c r="C811" i="8" s="1"/>
  <c r="C812" i="8" s="1"/>
  <c r="C813" i="8" s="1"/>
  <c r="C814" i="8" s="1"/>
  <c r="C815" i="8" s="1"/>
  <c r="C816" i="8" s="1"/>
  <c r="C817" i="8" s="1"/>
  <c r="C818" i="8" s="1"/>
  <c r="C819" i="8" s="1"/>
  <c r="C820" i="8" s="1"/>
  <c r="C821" i="8" s="1"/>
  <c r="C822" i="8" s="1"/>
  <c r="C823" i="8" s="1"/>
  <c r="C824" i="8" s="1"/>
  <c r="C825" i="8" s="1"/>
  <c r="C826" i="8" s="1"/>
  <c r="C827" i="8" s="1"/>
  <c r="C828" i="8" s="1"/>
  <c r="C829" i="8" s="1"/>
  <c r="C830" i="8" s="1"/>
  <c r="C831" i="8" s="1"/>
  <c r="C832" i="8" s="1"/>
  <c r="C833" i="8" s="1"/>
  <c r="C834" i="8" s="1"/>
  <c r="C835" i="8" s="1"/>
  <c r="C836" i="8" s="1"/>
  <c r="C837" i="8" s="1"/>
  <c r="C838" i="8" s="1"/>
  <c r="C839" i="8" s="1"/>
  <c r="C840" i="8" s="1"/>
  <c r="C841" i="8" s="1"/>
  <c r="C842" i="8" s="1"/>
  <c r="C843" i="8" s="1"/>
  <c r="C844" i="8" s="1"/>
  <c r="C845" i="8" s="1"/>
  <c r="C846" i="8" s="1"/>
  <c r="C847" i="8" s="1"/>
  <c r="C848" i="8" s="1"/>
  <c r="C849" i="8" s="1"/>
  <c r="C850" i="8" s="1"/>
  <c r="C851" i="8" s="1"/>
  <c r="C852" i="8" s="1"/>
  <c r="C853" i="8" s="1"/>
  <c r="C854" i="8" s="1"/>
  <c r="C855" i="8" s="1"/>
  <c r="C856" i="8" s="1"/>
  <c r="C857" i="8" s="1"/>
  <c r="C858" i="8" s="1"/>
  <c r="C859" i="8" s="1"/>
  <c r="C860" i="8" s="1"/>
  <c r="C861" i="8" s="1"/>
  <c r="C862" i="8" s="1"/>
  <c r="C863" i="8" s="1"/>
  <c r="C864" i="8" s="1"/>
  <c r="C865" i="8" s="1"/>
  <c r="C866" i="8" s="1"/>
  <c r="C867" i="8" s="1"/>
  <c r="C868" i="8" s="1"/>
  <c r="C869" i="8" s="1"/>
  <c r="C870" i="8" s="1"/>
  <c r="C871" i="8" s="1"/>
  <c r="C872" i="8" s="1"/>
  <c r="C873" i="8" s="1"/>
  <c r="C874" i="8" s="1"/>
  <c r="C875" i="8" s="1"/>
  <c r="C876" i="8" s="1"/>
  <c r="C877" i="8" s="1"/>
  <c r="C878" i="8" s="1"/>
  <c r="C879" i="8" s="1"/>
  <c r="C880" i="8" s="1"/>
  <c r="C881" i="8" s="1"/>
  <c r="C882" i="8" s="1"/>
  <c r="C883" i="8" s="1"/>
  <c r="C884" i="8" s="1"/>
  <c r="C885" i="8" s="1"/>
  <c r="C886" i="8" s="1"/>
  <c r="C887" i="8" s="1"/>
  <c r="C888" i="8" s="1"/>
  <c r="C889" i="8" s="1"/>
  <c r="C890" i="8" s="1"/>
  <c r="C891" i="8" s="1"/>
  <c r="C892" i="8" s="1"/>
  <c r="C893" i="8" s="1"/>
  <c r="C894" i="8" s="1"/>
  <c r="C895" i="8" s="1"/>
  <c r="C896" i="8" s="1"/>
  <c r="C897" i="8" s="1"/>
  <c r="C898" i="8" s="1"/>
  <c r="C899" i="8" s="1"/>
  <c r="C900" i="8" s="1"/>
  <c r="C901" i="8" s="1"/>
  <c r="C902" i="8" s="1"/>
  <c r="C903" i="8" s="1"/>
  <c r="C904" i="8" s="1"/>
  <c r="C905" i="8" s="1"/>
  <c r="C906" i="8" s="1"/>
  <c r="C907" i="8" s="1"/>
  <c r="C908" i="8" s="1"/>
  <c r="C909" i="8" s="1"/>
  <c r="C910" i="8" s="1"/>
  <c r="C911" i="8" s="1"/>
  <c r="C912" i="8" s="1"/>
  <c r="C913" i="8" s="1"/>
  <c r="C914" i="8" s="1"/>
  <c r="C915" i="8" s="1"/>
  <c r="C916" i="8" s="1"/>
  <c r="C917" i="8" s="1"/>
  <c r="C918" i="8" s="1"/>
  <c r="C919" i="8" s="1"/>
  <c r="C920" i="8" s="1"/>
  <c r="C921" i="8" s="1"/>
  <c r="C922" i="8" s="1"/>
  <c r="C923" i="8" s="1"/>
  <c r="C924" i="8" s="1"/>
  <c r="C925" i="8" s="1"/>
  <c r="C926" i="8" s="1"/>
  <c r="C927" i="8" s="1"/>
  <c r="C928" i="8" s="1"/>
  <c r="C929" i="8" s="1"/>
  <c r="C930" i="8" s="1"/>
  <c r="C931" i="8" s="1"/>
  <c r="C932" i="8" s="1"/>
  <c r="C933" i="8" s="1"/>
  <c r="C934" i="8" s="1"/>
  <c r="C935" i="8" s="1"/>
  <c r="C936" i="8" s="1"/>
  <c r="C937" i="8" s="1"/>
  <c r="C938" i="8" s="1"/>
  <c r="C939" i="8" s="1"/>
  <c r="C940" i="8" s="1"/>
  <c r="C941" i="8" s="1"/>
  <c r="C942" i="8" s="1"/>
  <c r="C943" i="8" s="1"/>
  <c r="C944" i="8" s="1"/>
  <c r="C945" i="8" s="1"/>
  <c r="C946" i="8" s="1"/>
  <c r="C947" i="8" s="1"/>
  <c r="C948" i="8" s="1"/>
  <c r="C949" i="8" s="1"/>
  <c r="C950" i="8" s="1"/>
  <c r="C951" i="8" s="1"/>
  <c r="C952" i="8" s="1"/>
  <c r="C953" i="8" s="1"/>
  <c r="C954" i="8" s="1"/>
  <c r="C955" i="8" s="1"/>
  <c r="C956" i="8" s="1"/>
  <c r="C957" i="8" s="1"/>
  <c r="C958" i="8" s="1"/>
  <c r="C959" i="8" s="1"/>
  <c r="C960" i="8" s="1"/>
  <c r="C961" i="8" s="1"/>
  <c r="C962" i="8" s="1"/>
  <c r="C963" i="8" s="1"/>
  <c r="C964" i="8" s="1"/>
  <c r="C965" i="8" s="1"/>
  <c r="C966" i="8" s="1"/>
  <c r="C967" i="8" s="1"/>
  <c r="C968" i="8" s="1"/>
  <c r="C969" i="8" s="1"/>
  <c r="C970" i="8" s="1"/>
  <c r="C971" i="8" s="1"/>
  <c r="C972" i="8" s="1"/>
  <c r="C973" i="8" s="1"/>
  <c r="C974" i="8" s="1"/>
  <c r="C975" i="8" s="1"/>
  <c r="C976" i="8" s="1"/>
  <c r="C977" i="8" s="1"/>
  <c r="C978" i="8" s="1"/>
  <c r="C979" i="8" s="1"/>
  <c r="C980" i="8" s="1"/>
  <c r="C981" i="8" s="1"/>
  <c r="C982" i="8" s="1"/>
  <c r="C983" i="8" s="1"/>
  <c r="C984" i="8" s="1"/>
  <c r="C985" i="8" s="1"/>
  <c r="C986" i="8" s="1"/>
  <c r="C987" i="8" s="1"/>
  <c r="C988" i="8" s="1"/>
  <c r="C989" i="8" s="1"/>
  <c r="C990" i="8" s="1"/>
  <c r="C991" i="8" s="1"/>
  <c r="C992" i="8" s="1"/>
  <c r="C993" i="8" s="1"/>
  <c r="C994" i="8" s="1"/>
  <c r="C995" i="8" s="1"/>
  <c r="C996" i="8" s="1"/>
  <c r="C997" i="8" s="1"/>
  <c r="C998" i="8" s="1"/>
  <c r="C999" i="8" s="1"/>
  <c r="C1000" i="8" s="1"/>
  <c r="C1001" i="8" s="1"/>
  <c r="C1002" i="8" s="1"/>
  <c r="C1003" i="8" s="1"/>
  <c r="C1004" i="8" s="1"/>
  <c r="C1005" i="8" s="1"/>
  <c r="C1006" i="8" s="1"/>
  <c r="C1007" i="8" s="1"/>
  <c r="C1008" i="8" s="1"/>
  <c r="C1009" i="8" s="1"/>
  <c r="C1010" i="8" s="1"/>
  <c r="C1011" i="8" s="1"/>
  <c r="C1012" i="8" s="1"/>
  <c r="C1013" i="8" s="1"/>
  <c r="C1014" i="8" s="1"/>
  <c r="C1015" i="8" s="1"/>
  <c r="C1016" i="8" s="1"/>
  <c r="C1017" i="8" s="1"/>
  <c r="C1018" i="8" s="1"/>
  <c r="C1019" i="8" s="1"/>
  <c r="C1020" i="8" s="1"/>
  <c r="C1021" i="8" s="1"/>
  <c r="C1022" i="8" s="1"/>
  <c r="C1023" i="8" s="1"/>
  <c r="C1024" i="8" s="1"/>
  <c r="C1025" i="8" s="1"/>
  <c r="C1026" i="8" s="1"/>
  <c r="C1027" i="8" s="1"/>
  <c r="C1028" i="8" s="1"/>
  <c r="C1029" i="8" s="1"/>
  <c r="C1030" i="8" s="1"/>
  <c r="C1031" i="8" s="1"/>
  <c r="C1032" i="8" s="1"/>
  <c r="C1033" i="8" s="1"/>
  <c r="C1034" i="8" s="1"/>
  <c r="C1035" i="8" s="1"/>
  <c r="C1036" i="8" s="1"/>
  <c r="C1037" i="8" s="1"/>
  <c r="C1038" i="8" s="1"/>
  <c r="C1039" i="8" s="1"/>
  <c r="C1040" i="8" s="1"/>
  <c r="C1041" i="8" s="1"/>
  <c r="C1042" i="8" s="1"/>
  <c r="C1043" i="8" s="1"/>
  <c r="C1044" i="8" s="1"/>
  <c r="C1045" i="8" s="1"/>
  <c r="C1046" i="8" s="1"/>
  <c r="C1047" i="8" s="1"/>
  <c r="C1048" i="8" s="1"/>
  <c r="C1049" i="8" s="1"/>
  <c r="C1050" i="8" s="1"/>
  <c r="C1051" i="8" s="1"/>
  <c r="C1052" i="8" s="1"/>
  <c r="C1053" i="8" s="1"/>
  <c r="C1054" i="8" s="1"/>
  <c r="C1055" i="8" s="1"/>
  <c r="C1056" i="8" s="1"/>
  <c r="C1057" i="8" s="1"/>
  <c r="C1058" i="8" s="1"/>
  <c r="C1059" i="8" s="1"/>
  <c r="C1060" i="8" s="1"/>
  <c r="C1061" i="8" s="1"/>
  <c r="C1062" i="8" s="1"/>
  <c r="C1063" i="8" s="1"/>
  <c r="C1064" i="8" s="1"/>
  <c r="C1065" i="8" s="1"/>
  <c r="C1066" i="8" s="1"/>
  <c r="C1067" i="8" s="1"/>
  <c r="C1068" i="8" s="1"/>
  <c r="C1069" i="8" s="1"/>
  <c r="C1070" i="8" s="1"/>
  <c r="C1071" i="8" s="1"/>
  <c r="C1072" i="8" s="1"/>
  <c r="C1073" i="8" s="1"/>
  <c r="C1074" i="8" s="1"/>
  <c r="C1075" i="8" s="1"/>
  <c r="C1076" i="8" s="1"/>
  <c r="C1077" i="8" s="1"/>
  <c r="C1078" i="8" s="1"/>
  <c r="C1079" i="8" s="1"/>
  <c r="C1080" i="8" s="1"/>
  <c r="C1081" i="8" s="1"/>
  <c r="C1082" i="8" s="1"/>
  <c r="C1083" i="8" s="1"/>
  <c r="C1084" i="8" s="1"/>
  <c r="C1085" i="8" s="1"/>
  <c r="C1086" i="8" s="1"/>
  <c r="C1087" i="8" s="1"/>
  <c r="C1088" i="8" s="1"/>
  <c r="C1089" i="8" s="1"/>
  <c r="C1090" i="8" s="1"/>
  <c r="C1091" i="8" s="1"/>
  <c r="C1092" i="8" s="1"/>
  <c r="C1093" i="8" s="1"/>
  <c r="C1094" i="8" s="1"/>
  <c r="C1095" i="8" s="1"/>
  <c r="C1096" i="8" s="1"/>
  <c r="C1097" i="8" s="1"/>
  <c r="C1098" i="8" s="1"/>
  <c r="C1099" i="8" s="1"/>
  <c r="C1100" i="8" s="1"/>
  <c r="C1101" i="8" s="1"/>
  <c r="C1102" i="8" s="1"/>
  <c r="C1103" i="8" s="1"/>
  <c r="C1104" i="8" s="1"/>
  <c r="C1105" i="8" s="1"/>
  <c r="C1106" i="8" s="1"/>
  <c r="C1107" i="8" s="1"/>
  <c r="C1108" i="8" s="1"/>
  <c r="C1109" i="8" s="1"/>
  <c r="C1110" i="8" s="1"/>
  <c r="C1111" i="8" s="1"/>
  <c r="C1112" i="8" s="1"/>
  <c r="C1113" i="8" s="1"/>
  <c r="C1114" i="8" s="1"/>
  <c r="C1115" i="8" s="1"/>
  <c r="C1116" i="8" s="1"/>
  <c r="C1117" i="8" s="1"/>
  <c r="C1118" i="8" s="1"/>
  <c r="C1119" i="8" s="1"/>
  <c r="C1120" i="8" s="1"/>
  <c r="C1121" i="8" s="1"/>
  <c r="C1122" i="8" s="1"/>
  <c r="C1123" i="8" s="1"/>
  <c r="C1124" i="8" s="1"/>
  <c r="C1125" i="8" s="1"/>
  <c r="C1126" i="8" s="1"/>
  <c r="C1127" i="8" s="1"/>
  <c r="C1128" i="8" s="1"/>
  <c r="C1129" i="8" s="1"/>
  <c r="C1130" i="8" s="1"/>
  <c r="C1131" i="8" s="1"/>
  <c r="C1132" i="8" s="1"/>
  <c r="C1133" i="8" s="1"/>
  <c r="C1134" i="8" s="1"/>
  <c r="C1135" i="8" s="1"/>
  <c r="C1136" i="8" s="1"/>
  <c r="C1137" i="8" s="1"/>
  <c r="C1138" i="8" s="1"/>
  <c r="C1139" i="8" s="1"/>
  <c r="C1140" i="8" s="1"/>
  <c r="C1141" i="8" s="1"/>
  <c r="C1142" i="8" s="1"/>
  <c r="C1143" i="8" s="1"/>
  <c r="C1144" i="8" s="1"/>
  <c r="C1145" i="8" s="1"/>
  <c r="C1146" i="8" s="1"/>
  <c r="C1147" i="8" s="1"/>
  <c r="C1148" i="8" s="1"/>
  <c r="C1149" i="8" s="1"/>
  <c r="C1150" i="8" s="1"/>
  <c r="C1151" i="8" s="1"/>
  <c r="C1152" i="8" s="1"/>
  <c r="C1153" i="8" s="1"/>
  <c r="C1154" i="8" s="1"/>
  <c r="C1155" i="8" s="1"/>
  <c r="C1156" i="8" s="1"/>
  <c r="C1157" i="8" s="1"/>
  <c r="C1158" i="8" s="1"/>
  <c r="C1159" i="8" s="1"/>
  <c r="C1160" i="8" s="1"/>
  <c r="C1161" i="8" s="1"/>
  <c r="C1162" i="8" s="1"/>
  <c r="C1163" i="8" s="1"/>
  <c r="C1164" i="8" s="1"/>
  <c r="C1165" i="8" s="1"/>
  <c r="C1166" i="8" s="1"/>
  <c r="C1167" i="8" s="1"/>
  <c r="C1168" i="8" s="1"/>
  <c r="C1169" i="8" s="1"/>
  <c r="C1170" i="8" s="1"/>
  <c r="C1171" i="8" s="1"/>
  <c r="C1172" i="8" s="1"/>
  <c r="C1173" i="8" s="1"/>
  <c r="C1174" i="8" s="1"/>
  <c r="C1175" i="8" s="1"/>
  <c r="C1176" i="8" s="1"/>
  <c r="C1177" i="8" s="1"/>
  <c r="C1178" i="8" s="1"/>
  <c r="C1179" i="8" s="1"/>
  <c r="C1180" i="8" s="1"/>
  <c r="C1181" i="8" s="1"/>
  <c r="C1182" i="8" s="1"/>
  <c r="C1183" i="8" s="1"/>
  <c r="C1184" i="8" s="1"/>
  <c r="C1185" i="8" s="1"/>
  <c r="C1186" i="8" s="1"/>
  <c r="C1187" i="8" s="1"/>
  <c r="C1188" i="8" s="1"/>
  <c r="C1189" i="8" s="1"/>
  <c r="C1190" i="8" s="1"/>
  <c r="C1191" i="8" s="1"/>
  <c r="C1192" i="8" s="1"/>
  <c r="C1193" i="8" s="1"/>
  <c r="C1194" i="8" s="1"/>
  <c r="C1195" i="8" s="1"/>
  <c r="C1196" i="8" s="1"/>
  <c r="C1197" i="8" s="1"/>
  <c r="C1198" i="8" s="1"/>
  <c r="C1199" i="8" s="1"/>
  <c r="C1200" i="8" s="1"/>
  <c r="C1201" i="8" s="1"/>
  <c r="C1202" i="8" s="1"/>
  <c r="C1203" i="8" s="1"/>
  <c r="C1204" i="8" s="1"/>
  <c r="C1205" i="8" s="1"/>
  <c r="C1206" i="8" s="1"/>
  <c r="C1207" i="8" s="1"/>
  <c r="C1208" i="8" s="1"/>
  <c r="C1209" i="8" s="1"/>
  <c r="C1210" i="8" s="1"/>
  <c r="C1211" i="8" s="1"/>
  <c r="C1212" i="8" s="1"/>
  <c r="C1213" i="8" s="1"/>
  <c r="C1214" i="8" s="1"/>
  <c r="C1215" i="8" s="1"/>
  <c r="C1216" i="8" s="1"/>
  <c r="C1217" i="8" s="1"/>
  <c r="C1218" i="8" s="1"/>
  <c r="C1219" i="8" s="1"/>
  <c r="C1220" i="8" s="1"/>
  <c r="C1221" i="8" s="1"/>
  <c r="C1222" i="8" s="1"/>
  <c r="C1223" i="8" s="1"/>
  <c r="C1224" i="8" s="1"/>
  <c r="C1225" i="8" s="1"/>
  <c r="C1226" i="8" s="1"/>
  <c r="C1227" i="8" s="1"/>
  <c r="C1228" i="8" s="1"/>
  <c r="C1229" i="8" s="1"/>
  <c r="C1230" i="8" s="1"/>
  <c r="C1231" i="8" s="1"/>
  <c r="C1232" i="8" s="1"/>
  <c r="C1233" i="8" s="1"/>
  <c r="C1234" i="8" s="1"/>
  <c r="C1235" i="8" s="1"/>
  <c r="C1236" i="8" s="1"/>
  <c r="C1237" i="8" s="1"/>
  <c r="C1238" i="8" s="1"/>
  <c r="C1239" i="8" s="1"/>
  <c r="C1240" i="8" s="1"/>
  <c r="C1241" i="8" s="1"/>
  <c r="C1242" i="8" s="1"/>
  <c r="C1243" i="8" s="1"/>
  <c r="C1244" i="8" s="1"/>
  <c r="C1245" i="8" s="1"/>
  <c r="C1246" i="8" s="1"/>
  <c r="C1247" i="8" s="1"/>
  <c r="C1248" i="8" s="1"/>
  <c r="C1249" i="8" s="1"/>
  <c r="C1250" i="8" s="1"/>
  <c r="C1251" i="8" s="1"/>
  <c r="C1252" i="8" s="1"/>
  <c r="C1253" i="8" s="1"/>
  <c r="C1254" i="8" s="1"/>
  <c r="C1255" i="8" s="1"/>
  <c r="C1256" i="8" s="1"/>
  <c r="C1257" i="8" s="1"/>
  <c r="C1258" i="8" s="1"/>
  <c r="C1259" i="8" s="1"/>
  <c r="C1260" i="8" s="1"/>
  <c r="C1261" i="8" s="1"/>
  <c r="C1262" i="8" s="1"/>
  <c r="C1263" i="8" s="1"/>
  <c r="C1264" i="8" s="1"/>
  <c r="C1265" i="8" s="1"/>
  <c r="C1266" i="8" s="1"/>
  <c r="C1267" i="8" s="1"/>
  <c r="C1268" i="8" s="1"/>
  <c r="C1269" i="8" s="1"/>
  <c r="C1270" i="8" s="1"/>
  <c r="C1271" i="8" s="1"/>
  <c r="C1272" i="8" s="1"/>
  <c r="C1273" i="8" s="1"/>
  <c r="C1274" i="8" s="1"/>
  <c r="C1275" i="8" s="1"/>
  <c r="C1276" i="8" s="1"/>
  <c r="C1277" i="8" s="1"/>
  <c r="C1278" i="8" s="1"/>
  <c r="C1279" i="8" s="1"/>
  <c r="C1280" i="8" s="1"/>
  <c r="C1281" i="8" s="1"/>
  <c r="C1282" i="8" s="1"/>
  <c r="C1283" i="8" s="1"/>
  <c r="C1284" i="8" s="1"/>
  <c r="C1285" i="8" s="1"/>
  <c r="C1286" i="8" s="1"/>
  <c r="C1287" i="8" s="1"/>
  <c r="C1288" i="8" s="1"/>
  <c r="C1289" i="8" s="1"/>
  <c r="C1290" i="8" s="1"/>
  <c r="C1291" i="8" s="1"/>
  <c r="C1292" i="8" s="1"/>
  <c r="C1293" i="8" s="1"/>
  <c r="C1294" i="8" s="1"/>
  <c r="C1295" i="8" s="1"/>
  <c r="C1296" i="8" s="1"/>
  <c r="C1297" i="8" s="1"/>
  <c r="C1298" i="8" s="1"/>
  <c r="C1299" i="8" s="1"/>
  <c r="C1300" i="8" s="1"/>
  <c r="C1301" i="8" s="1"/>
  <c r="C1302" i="8" s="1"/>
  <c r="C1303" i="8" s="1"/>
  <c r="C1304" i="8" s="1"/>
  <c r="C1305" i="8" s="1"/>
  <c r="C1306" i="8" s="1"/>
  <c r="C1307" i="8" s="1"/>
  <c r="C1308" i="8" s="1"/>
  <c r="C1309" i="8" s="1"/>
  <c r="C1310" i="8" s="1"/>
  <c r="C1311" i="8" s="1"/>
  <c r="C1312" i="8" s="1"/>
  <c r="C1313" i="8" s="1"/>
  <c r="C1314" i="8" s="1"/>
  <c r="C1315" i="8" s="1"/>
  <c r="C1316" i="8" s="1"/>
  <c r="C1317" i="8" s="1"/>
  <c r="C1318" i="8" s="1"/>
  <c r="C1319" i="8" s="1"/>
  <c r="C1320" i="8" s="1"/>
  <c r="C1321" i="8" s="1"/>
  <c r="C1322" i="8" s="1"/>
  <c r="C1323" i="8" s="1"/>
  <c r="C1324" i="8" s="1"/>
  <c r="C1325" i="8" s="1"/>
  <c r="C1326" i="8" s="1"/>
  <c r="C1327" i="8" s="1"/>
  <c r="C1328" i="8" s="1"/>
  <c r="C1329" i="8" s="1"/>
  <c r="C1330" i="8" s="1"/>
  <c r="C1331" i="8" s="1"/>
  <c r="C1332" i="8" s="1"/>
  <c r="C1333" i="8" s="1"/>
  <c r="C1334" i="8" s="1"/>
  <c r="C1335" i="8" s="1"/>
  <c r="C1336" i="8" s="1"/>
  <c r="C1337" i="8" s="1"/>
  <c r="C1338" i="8" s="1"/>
  <c r="C1339" i="8" s="1"/>
  <c r="C1340" i="8" s="1"/>
  <c r="C1341" i="8" s="1"/>
  <c r="C1342" i="8" s="1"/>
  <c r="C1343" i="8" s="1"/>
  <c r="C1344" i="8" s="1"/>
  <c r="C1345" i="8" s="1"/>
  <c r="C1346" i="8" s="1"/>
  <c r="C1347" i="8" s="1"/>
  <c r="C1348" i="8" s="1"/>
  <c r="C1349" i="8" s="1"/>
  <c r="C1350" i="8" s="1"/>
  <c r="C1351" i="8" s="1"/>
  <c r="C1352" i="8" s="1"/>
  <c r="C1353" i="8" s="1"/>
  <c r="C1354" i="8" s="1"/>
  <c r="C1355" i="8" s="1"/>
  <c r="C1356" i="8" s="1"/>
  <c r="C1357" i="8" s="1"/>
  <c r="C1358" i="8" s="1"/>
  <c r="C1359" i="8" s="1"/>
  <c r="C1360" i="8" s="1"/>
  <c r="C1361" i="8" s="1"/>
  <c r="C1362" i="8" s="1"/>
  <c r="C1363" i="8" s="1"/>
  <c r="C1364" i="8" s="1"/>
  <c r="C1365" i="8" s="1"/>
  <c r="C1366" i="8" s="1"/>
  <c r="C1367" i="8" s="1"/>
  <c r="C1368" i="8" s="1"/>
  <c r="C1369" i="8" s="1"/>
  <c r="C1370" i="8" s="1"/>
  <c r="C1371" i="8" s="1"/>
  <c r="C1372" i="8" s="1"/>
  <c r="C1373" i="8" s="1"/>
  <c r="C1374" i="8" s="1"/>
  <c r="C1375" i="8" s="1"/>
  <c r="C1376" i="8" s="1"/>
  <c r="C1377" i="8" s="1"/>
  <c r="C1378" i="8" s="1"/>
  <c r="C1379" i="8" s="1"/>
  <c r="C1380" i="8" s="1"/>
  <c r="C1381" i="8" s="1"/>
  <c r="C1382" i="8" s="1"/>
  <c r="C1383" i="8" s="1"/>
  <c r="C1384" i="8" s="1"/>
  <c r="C1385" i="8" s="1"/>
  <c r="C1386" i="8" s="1"/>
  <c r="C1387" i="8" s="1"/>
  <c r="C1388" i="8" s="1"/>
  <c r="C1389" i="8" s="1"/>
  <c r="C1390" i="8" s="1"/>
  <c r="C1391" i="8" s="1"/>
  <c r="C1392" i="8" s="1"/>
  <c r="C1393" i="8" s="1"/>
  <c r="C1394" i="8" s="1"/>
  <c r="C1395" i="8" s="1"/>
  <c r="C1396" i="8" s="1"/>
  <c r="C1397" i="8" s="1"/>
  <c r="C1398" i="8" s="1"/>
  <c r="C1399" i="8" s="1"/>
  <c r="C1400" i="8" s="1"/>
  <c r="C1401" i="8" s="1"/>
  <c r="C1402" i="8" s="1"/>
  <c r="C1403" i="8" s="1"/>
  <c r="C1404" i="8" s="1"/>
  <c r="C1405" i="8" s="1"/>
  <c r="C1406" i="8" s="1"/>
  <c r="C1407" i="8" s="1"/>
  <c r="C1408" i="8" s="1"/>
  <c r="C1409" i="8" s="1"/>
  <c r="C1410" i="8" s="1"/>
  <c r="C1411" i="8" s="1"/>
  <c r="C1412" i="8" s="1"/>
  <c r="C1413" i="8" s="1"/>
  <c r="C1414" i="8" s="1"/>
  <c r="C1415" i="8" s="1"/>
  <c r="C1416" i="8" s="1"/>
  <c r="C1417" i="8" s="1"/>
  <c r="C1418" i="8" s="1"/>
  <c r="C1419" i="8" s="1"/>
  <c r="C1420" i="8" s="1"/>
  <c r="C1421" i="8" s="1"/>
  <c r="C1422" i="8" s="1"/>
  <c r="C1423" i="8" s="1"/>
  <c r="C1424" i="8" s="1"/>
  <c r="C1425" i="8" s="1"/>
  <c r="C1426" i="8" s="1"/>
  <c r="C1427" i="8" s="1"/>
  <c r="C1428" i="8" s="1"/>
  <c r="C1429" i="8" s="1"/>
  <c r="C1430" i="8" s="1"/>
  <c r="C1431" i="8" s="1"/>
  <c r="C1432" i="8" s="1"/>
  <c r="C1433" i="8" s="1"/>
  <c r="C1434" i="8" s="1"/>
  <c r="C1435" i="8" s="1"/>
  <c r="C1436" i="8" s="1"/>
  <c r="C1437" i="8" s="1"/>
  <c r="C1438" i="8" s="1"/>
  <c r="C1439" i="8" s="1"/>
  <c r="C1440" i="8" s="1"/>
  <c r="C1441" i="8" s="1"/>
  <c r="C1442" i="8" s="1"/>
  <c r="C1443" i="8" s="1"/>
  <c r="C1444" i="8" s="1"/>
  <c r="C1445" i="8" s="1"/>
  <c r="C1446" i="8" s="1"/>
  <c r="C1447" i="8" s="1"/>
  <c r="C1448" i="8" s="1"/>
  <c r="C1449" i="8" s="1"/>
  <c r="C1450" i="8" s="1"/>
  <c r="C1451" i="8" s="1"/>
  <c r="C1452" i="8" s="1"/>
  <c r="C1453" i="8" s="1"/>
  <c r="C1454" i="8" s="1"/>
  <c r="C1455" i="8" s="1"/>
  <c r="C1456" i="8" s="1"/>
  <c r="C1457" i="8" s="1"/>
  <c r="C1458" i="8" s="1"/>
  <c r="C1459" i="8" s="1"/>
  <c r="C1460" i="8" s="1"/>
  <c r="C1461" i="8" s="1"/>
  <c r="C1462" i="8" s="1"/>
  <c r="C1463" i="8" s="1"/>
  <c r="C1464" i="8" s="1"/>
  <c r="C1465" i="8" s="1"/>
  <c r="C1466" i="8" s="1"/>
  <c r="C1467" i="8" s="1"/>
  <c r="C1468" i="8" s="1"/>
  <c r="C1469" i="8" s="1"/>
  <c r="C1470" i="8" s="1"/>
  <c r="C1471" i="8" s="1"/>
  <c r="C1472" i="8" s="1"/>
  <c r="C1473" i="8" s="1"/>
  <c r="C1474" i="8" s="1"/>
  <c r="C1475" i="8" s="1"/>
  <c r="C1476" i="8" s="1"/>
  <c r="C1477" i="8" s="1"/>
  <c r="C1478" i="8" s="1"/>
  <c r="C1479" i="8" s="1"/>
  <c r="C1480" i="8" s="1"/>
  <c r="C1481" i="8" s="1"/>
  <c r="C1482" i="8" s="1"/>
  <c r="C1483" i="8" s="1"/>
  <c r="C1484" i="8" s="1"/>
  <c r="C1485" i="8" s="1"/>
  <c r="C1486" i="8" s="1"/>
  <c r="C1487" i="8" s="1"/>
  <c r="C1488" i="8" s="1"/>
  <c r="C1489" i="8" s="1"/>
  <c r="C1490" i="8" s="1"/>
  <c r="C1491" i="8" s="1"/>
  <c r="C1492" i="8" s="1"/>
  <c r="C1493" i="8" s="1"/>
  <c r="C1494" i="8" s="1"/>
  <c r="C1495" i="8" s="1"/>
  <c r="C1496" i="8" s="1"/>
  <c r="C1497" i="8" s="1"/>
  <c r="C1498" i="8" s="1"/>
  <c r="C1499" i="8" s="1"/>
  <c r="C1500" i="8" s="1"/>
  <c r="C1501" i="8" s="1"/>
  <c r="C1502" i="8" s="1"/>
  <c r="C1503" i="8" s="1"/>
  <c r="C1504" i="8" s="1"/>
  <c r="C1505" i="8" s="1"/>
  <c r="C1506" i="8" s="1"/>
  <c r="C1507" i="8" s="1"/>
  <c r="C1508" i="8" s="1"/>
  <c r="C1509" i="8" s="1"/>
  <c r="C1510" i="8" s="1"/>
  <c r="C1511" i="8" s="1"/>
  <c r="C1512" i="8" s="1"/>
  <c r="C1513" i="8" s="1"/>
  <c r="C1514" i="8" s="1"/>
  <c r="C1515" i="8" s="1"/>
  <c r="C1516" i="8" s="1"/>
  <c r="C1517" i="8" s="1"/>
  <c r="C1518" i="8" s="1"/>
  <c r="C1519" i="8" s="1"/>
  <c r="C1520" i="8" s="1"/>
  <c r="C1521" i="8" s="1"/>
  <c r="C1522" i="8" s="1"/>
  <c r="C1523" i="8" s="1"/>
  <c r="C1524" i="8" s="1"/>
  <c r="C1525" i="8" s="1"/>
  <c r="C1526" i="8" s="1"/>
  <c r="C1527" i="8" s="1"/>
  <c r="C1528" i="8" s="1"/>
  <c r="C1529" i="8" s="1"/>
  <c r="C1530" i="8" s="1"/>
  <c r="C1531" i="8" s="1"/>
  <c r="C1532" i="8" s="1"/>
  <c r="C1533" i="8" s="1"/>
  <c r="C1534" i="8" s="1"/>
  <c r="C1535" i="8" s="1"/>
  <c r="C1536" i="8" s="1"/>
  <c r="C1537" i="8" s="1"/>
  <c r="C1538" i="8" s="1"/>
  <c r="C1539" i="8" s="1"/>
  <c r="C1540" i="8" s="1"/>
  <c r="C1541" i="8" s="1"/>
  <c r="C1542" i="8" s="1"/>
  <c r="C1543" i="8" s="1"/>
  <c r="C1544" i="8" s="1"/>
  <c r="C1545" i="8" s="1"/>
  <c r="C1546" i="8" s="1"/>
  <c r="C1547" i="8" s="1"/>
  <c r="C1548" i="8" s="1"/>
  <c r="C1549" i="8" s="1"/>
  <c r="C1550" i="8" s="1"/>
  <c r="C1551" i="8" s="1"/>
  <c r="C1552" i="8" s="1"/>
  <c r="C1553" i="8" s="1"/>
  <c r="C1554" i="8" s="1"/>
  <c r="C1555" i="8" s="1"/>
  <c r="C1556" i="8" s="1"/>
  <c r="C1557" i="8" s="1"/>
  <c r="C1558" i="8" s="1"/>
  <c r="C1559" i="8" s="1"/>
  <c r="C1560" i="8" s="1"/>
  <c r="C1561" i="8" s="1"/>
  <c r="C1562" i="8" s="1"/>
  <c r="C1563" i="8" s="1"/>
  <c r="C1564" i="8" s="1"/>
  <c r="C1565" i="8" s="1"/>
  <c r="C1566" i="8" s="1"/>
  <c r="C1567" i="8" s="1"/>
  <c r="C1568" i="8" s="1"/>
  <c r="C1569" i="8" s="1"/>
  <c r="C1570" i="8" s="1"/>
  <c r="C1571" i="8" s="1"/>
  <c r="C1572" i="8" s="1"/>
  <c r="C1573" i="8" s="1"/>
  <c r="C1574" i="8" s="1"/>
  <c r="C1575" i="8" s="1"/>
  <c r="C1576" i="8" s="1"/>
  <c r="C1577" i="8" s="1"/>
  <c r="C1578" i="8" s="1"/>
  <c r="C1579" i="8" s="1"/>
  <c r="C1580" i="8" s="1"/>
  <c r="C1581" i="8" s="1"/>
  <c r="C1582" i="8" s="1"/>
  <c r="C1583" i="8" s="1"/>
  <c r="C1584" i="8" s="1"/>
  <c r="C1585" i="8" s="1"/>
  <c r="C1586" i="8" s="1"/>
  <c r="C1587" i="8" s="1"/>
  <c r="C1588" i="8" s="1"/>
  <c r="C1589" i="8" s="1"/>
  <c r="C1590" i="8" s="1"/>
  <c r="C1591" i="8" s="1"/>
  <c r="C1592" i="8" s="1"/>
  <c r="C1593" i="8" s="1"/>
  <c r="C1594" i="8" s="1"/>
  <c r="C1595" i="8" s="1"/>
  <c r="C1596" i="8" s="1"/>
  <c r="C1597" i="8" s="1"/>
  <c r="C1598" i="8" s="1"/>
  <c r="C1599" i="8" s="1"/>
  <c r="C1600" i="8" s="1"/>
  <c r="C1601" i="8" s="1"/>
  <c r="C1602" i="8" s="1"/>
  <c r="C1603" i="8" s="1"/>
  <c r="C1604" i="8" s="1"/>
  <c r="C1605" i="8" s="1"/>
  <c r="C1606" i="8" s="1"/>
  <c r="C1607" i="8" s="1"/>
  <c r="C1608" i="8" s="1"/>
  <c r="C1609" i="8" s="1"/>
  <c r="C1610" i="8" s="1"/>
  <c r="C1611" i="8" s="1"/>
  <c r="C1612" i="8" s="1"/>
  <c r="C1613" i="8" s="1"/>
  <c r="C1614" i="8" s="1"/>
  <c r="C1615" i="8" s="1"/>
  <c r="C1616" i="8" s="1"/>
  <c r="C1617" i="8" s="1"/>
  <c r="C1618" i="8" s="1"/>
  <c r="C1619" i="8" s="1"/>
  <c r="C1620" i="8" s="1"/>
  <c r="C1621" i="8" s="1"/>
  <c r="C1622" i="8" s="1"/>
  <c r="C1623" i="8" s="1"/>
  <c r="C1624" i="8" s="1"/>
  <c r="C1625" i="8" s="1"/>
  <c r="C1626" i="8" s="1"/>
  <c r="C1627" i="8" s="1"/>
  <c r="C1628" i="8" s="1"/>
  <c r="C1629" i="8" s="1"/>
  <c r="C1630" i="8" s="1"/>
  <c r="C1631" i="8" s="1"/>
  <c r="C1632" i="8" s="1"/>
  <c r="C1633" i="8" s="1"/>
  <c r="C1634" i="8" s="1"/>
  <c r="C1635" i="8" s="1"/>
  <c r="C1636" i="8" s="1"/>
  <c r="C1637" i="8" s="1"/>
  <c r="C1638" i="8" s="1"/>
  <c r="C1639" i="8" s="1"/>
  <c r="C1640" i="8" s="1"/>
  <c r="C1641" i="8" s="1"/>
  <c r="C1642" i="8" s="1"/>
  <c r="C1643" i="8" s="1"/>
  <c r="C1644" i="8" s="1"/>
  <c r="C1645" i="8" s="1"/>
  <c r="C1646" i="8" s="1"/>
  <c r="C1647" i="8" s="1"/>
  <c r="C1648" i="8" s="1"/>
  <c r="C1649" i="8" s="1"/>
  <c r="C1650" i="8" s="1"/>
  <c r="C1651" i="8" s="1"/>
  <c r="C1652" i="8" s="1"/>
  <c r="C1653" i="8" s="1"/>
  <c r="C1654" i="8" s="1"/>
  <c r="C1655" i="8" s="1"/>
  <c r="C1656" i="8" s="1"/>
  <c r="C1657" i="8" s="1"/>
  <c r="C1658" i="8" s="1"/>
  <c r="C1659" i="8" s="1"/>
  <c r="C1660" i="8" s="1"/>
  <c r="C1661" i="8" s="1"/>
  <c r="C1662" i="8" s="1"/>
  <c r="C1663" i="8" s="1"/>
  <c r="C1664" i="8" s="1"/>
  <c r="C1665" i="8" s="1"/>
  <c r="C1666" i="8" s="1"/>
  <c r="C1667" i="8" s="1"/>
  <c r="C1668" i="8" s="1"/>
  <c r="C1669" i="8" s="1"/>
  <c r="C1670" i="8" s="1"/>
  <c r="C1671" i="8" s="1"/>
  <c r="C1672" i="8" s="1"/>
  <c r="C1673" i="8" s="1"/>
  <c r="C1674" i="8" s="1"/>
  <c r="C1675" i="8" s="1"/>
  <c r="C1676" i="8" s="1"/>
  <c r="C1677" i="8" s="1"/>
  <c r="C1678" i="8" s="1"/>
  <c r="C1679" i="8" s="1"/>
  <c r="C1680" i="8" s="1"/>
  <c r="C1681" i="8" s="1"/>
  <c r="C1682" i="8" s="1"/>
  <c r="C1683" i="8" s="1"/>
  <c r="C1684" i="8" s="1"/>
  <c r="C1685" i="8" s="1"/>
  <c r="C1686" i="8" s="1"/>
  <c r="C1687" i="8" s="1"/>
  <c r="C1688" i="8" s="1"/>
  <c r="C1689" i="8" s="1"/>
  <c r="C1690" i="8" s="1"/>
  <c r="C1691" i="8" s="1"/>
  <c r="C1692" i="8" s="1"/>
  <c r="C1693" i="8" s="1"/>
  <c r="C1694" i="8" s="1"/>
  <c r="C1695" i="8" s="1"/>
  <c r="C1696" i="8" s="1"/>
  <c r="C1697" i="8" s="1"/>
  <c r="C1698" i="8" s="1"/>
  <c r="C1699" i="8" s="1"/>
  <c r="C1700" i="8" s="1"/>
  <c r="C1701" i="8" s="1"/>
  <c r="C1702" i="8" s="1"/>
  <c r="C1703" i="8" s="1"/>
  <c r="C1704" i="8" s="1"/>
  <c r="C1705" i="8" s="1"/>
  <c r="C1706" i="8" s="1"/>
  <c r="C1707" i="8" s="1"/>
  <c r="C1708" i="8" s="1"/>
  <c r="C1709" i="8" s="1"/>
  <c r="C1710" i="8" s="1"/>
  <c r="C1711" i="8" s="1"/>
  <c r="C1712" i="8" s="1"/>
  <c r="C1713" i="8" s="1"/>
  <c r="C1714" i="8" s="1"/>
  <c r="C1715" i="8" s="1"/>
  <c r="C1716" i="8" s="1"/>
  <c r="C1717" i="8" s="1"/>
  <c r="C1718" i="8" s="1"/>
  <c r="C1719" i="8" s="1"/>
  <c r="C1720" i="8" s="1"/>
  <c r="C1721" i="8" s="1"/>
  <c r="C1722" i="8" s="1"/>
  <c r="C1723" i="8" s="1"/>
  <c r="C1724" i="8" s="1"/>
  <c r="C1725" i="8" s="1"/>
  <c r="C1726" i="8" s="1"/>
  <c r="C1727" i="8" s="1"/>
  <c r="C1728" i="8" s="1"/>
  <c r="C1729" i="8" s="1"/>
  <c r="C1730" i="8" s="1"/>
  <c r="C1731" i="8" s="1"/>
  <c r="C1732" i="8" s="1"/>
  <c r="C1733" i="8" s="1"/>
  <c r="C1734" i="8" s="1"/>
  <c r="C1735" i="8" s="1"/>
  <c r="C1736" i="8" s="1"/>
  <c r="C1737" i="8" s="1"/>
  <c r="C1738" i="8" s="1"/>
  <c r="C1739" i="8" s="1"/>
  <c r="C1740" i="8" s="1"/>
  <c r="C1741" i="8" s="1"/>
  <c r="C1742" i="8" s="1"/>
  <c r="C1743" i="8" s="1"/>
  <c r="C1744" i="8" s="1"/>
  <c r="C1745" i="8" s="1"/>
  <c r="C1746" i="8" s="1"/>
  <c r="C1747" i="8" s="1"/>
  <c r="C1748" i="8" s="1"/>
  <c r="C1749" i="8" s="1"/>
  <c r="C1750" i="8" s="1"/>
  <c r="C1751" i="8" s="1"/>
  <c r="C1752" i="8" s="1"/>
  <c r="C1753" i="8" s="1"/>
  <c r="C1754" i="8" s="1"/>
  <c r="C1755" i="8" s="1"/>
  <c r="C1756" i="8" s="1"/>
  <c r="C1757" i="8" s="1"/>
  <c r="C1758" i="8" s="1"/>
  <c r="C1759" i="8" s="1"/>
  <c r="C1760" i="8" s="1"/>
  <c r="C1761" i="8" s="1"/>
  <c r="C1762" i="8" s="1"/>
  <c r="C1763" i="8" s="1"/>
  <c r="C1764" i="8" s="1"/>
  <c r="C1765" i="8" s="1"/>
  <c r="C1766" i="8" s="1"/>
  <c r="C1767" i="8" s="1"/>
  <c r="C1768" i="8" s="1"/>
  <c r="C1769" i="8" s="1"/>
  <c r="C1770" i="8" s="1"/>
  <c r="C1771" i="8" s="1"/>
  <c r="C1772" i="8" s="1"/>
  <c r="C1773" i="8" s="1"/>
  <c r="C1774" i="8" s="1"/>
  <c r="C1775" i="8" s="1"/>
  <c r="C1776" i="8" s="1"/>
  <c r="C1777" i="8" s="1"/>
  <c r="C1778" i="8" s="1"/>
  <c r="C1779" i="8" s="1"/>
  <c r="C1780" i="8" s="1"/>
  <c r="C1781" i="8" s="1"/>
  <c r="C1782" i="8" s="1"/>
  <c r="C1783" i="8" s="1"/>
  <c r="C1784" i="8" s="1"/>
  <c r="C1785" i="8" s="1"/>
  <c r="C1786" i="8" s="1"/>
  <c r="C1787" i="8" s="1"/>
  <c r="C1788" i="8" s="1"/>
  <c r="C1789" i="8" s="1"/>
  <c r="C1790" i="8" s="1"/>
  <c r="C1791" i="8" s="1"/>
  <c r="C1792" i="8" s="1"/>
  <c r="C1793" i="8" s="1"/>
  <c r="C1794" i="8" s="1"/>
  <c r="C1795" i="8" s="1"/>
  <c r="C1796" i="8" s="1"/>
  <c r="C1797" i="8" s="1"/>
  <c r="C1798" i="8" s="1"/>
  <c r="C1799" i="8" s="1"/>
  <c r="C1800" i="8" s="1"/>
  <c r="C1801" i="8" s="1"/>
  <c r="C1802" i="8" s="1"/>
  <c r="C1803" i="8" s="1"/>
  <c r="C1804" i="8" s="1"/>
  <c r="C1805" i="8" s="1"/>
  <c r="C1806" i="8" s="1"/>
  <c r="C1807" i="8" s="1"/>
  <c r="C1808" i="8" s="1"/>
  <c r="C1809" i="8" s="1"/>
  <c r="C1810" i="8" s="1"/>
  <c r="C1811" i="8" s="1"/>
  <c r="C1812" i="8" s="1"/>
  <c r="C1813" i="8" s="1"/>
  <c r="C1814" i="8" s="1"/>
  <c r="C1815" i="8" s="1"/>
  <c r="C1816" i="8" s="1"/>
  <c r="C1817" i="8" s="1"/>
  <c r="C1818" i="8" s="1"/>
  <c r="C1819" i="8" s="1"/>
  <c r="C1820" i="8" s="1"/>
  <c r="C1821" i="8" s="1"/>
  <c r="C1822" i="8" s="1"/>
  <c r="C1823" i="8" s="1"/>
  <c r="C1824" i="8" s="1"/>
  <c r="C1825" i="8" s="1"/>
  <c r="C1826" i="8" s="1"/>
  <c r="C1827" i="8" s="1"/>
  <c r="C1828" i="8" s="1"/>
  <c r="C1829" i="8" s="1"/>
  <c r="C1830" i="8" s="1"/>
  <c r="C1831" i="8" s="1"/>
  <c r="C1832" i="8" s="1"/>
  <c r="C1833" i="8" s="1"/>
  <c r="C1834" i="8" s="1"/>
  <c r="C1835" i="8" s="1"/>
  <c r="C1836" i="8" s="1"/>
  <c r="C1837" i="8" s="1"/>
  <c r="C1838" i="8" s="1"/>
  <c r="C1839" i="8" s="1"/>
  <c r="C1840" i="8" s="1"/>
  <c r="C1841" i="8" s="1"/>
  <c r="C1842" i="8" s="1"/>
  <c r="C1843" i="8" s="1"/>
  <c r="C1844" i="8" s="1"/>
  <c r="C1845" i="8" s="1"/>
  <c r="C1846" i="8" s="1"/>
  <c r="C1847" i="8" s="1"/>
  <c r="C1848" i="8" s="1"/>
  <c r="C1849" i="8" s="1"/>
  <c r="C1850" i="8" s="1"/>
  <c r="C1851" i="8" s="1"/>
  <c r="C1852" i="8" s="1"/>
  <c r="C1853" i="8" s="1"/>
  <c r="C1854" i="8" s="1"/>
  <c r="C1855" i="8" s="1"/>
  <c r="C1856" i="8" s="1"/>
  <c r="C1857" i="8" s="1"/>
  <c r="C1858" i="8" s="1"/>
  <c r="C1859" i="8" s="1"/>
  <c r="C1860" i="8" s="1"/>
  <c r="C1861" i="8" s="1"/>
  <c r="C1862" i="8" s="1"/>
  <c r="C1863" i="8" s="1"/>
  <c r="C1864" i="8" s="1"/>
  <c r="C1865" i="8" s="1"/>
  <c r="C1866" i="8" s="1"/>
  <c r="C1867" i="8" s="1"/>
  <c r="C1868" i="8" s="1"/>
  <c r="C1869" i="8" s="1"/>
  <c r="C1870" i="8" s="1"/>
  <c r="C1871" i="8" s="1"/>
  <c r="C1872" i="8" s="1"/>
  <c r="C1873" i="8" s="1"/>
  <c r="C1874" i="8" s="1"/>
  <c r="C1875" i="8" s="1"/>
  <c r="C1876" i="8" s="1"/>
  <c r="C1877" i="8" s="1"/>
  <c r="C1878" i="8" s="1"/>
  <c r="C1879" i="8" s="1"/>
  <c r="C1880" i="8" s="1"/>
  <c r="C1881" i="8" s="1"/>
  <c r="C1882" i="8" s="1"/>
  <c r="C1883" i="8" s="1"/>
  <c r="C1884" i="8" s="1"/>
  <c r="C1885" i="8" s="1"/>
  <c r="C1886" i="8" s="1"/>
  <c r="C1887" i="8" s="1"/>
  <c r="C1888" i="8" s="1"/>
  <c r="C1889" i="8" s="1"/>
  <c r="C1890" i="8" s="1"/>
  <c r="C1891" i="8" s="1"/>
  <c r="C1892" i="8" s="1"/>
  <c r="C1893" i="8" s="1"/>
  <c r="C1894" i="8" s="1"/>
  <c r="C1895" i="8" s="1"/>
  <c r="C1896" i="8" s="1"/>
  <c r="C1897" i="8" s="1"/>
  <c r="C1898" i="8" s="1"/>
  <c r="C1899" i="8" s="1"/>
  <c r="C1900" i="8" s="1"/>
  <c r="C1901" i="8" s="1"/>
  <c r="C1902" i="8" s="1"/>
  <c r="C1903" i="8" s="1"/>
  <c r="C1904" i="8" s="1"/>
  <c r="C1905" i="8" s="1"/>
  <c r="C1906" i="8" s="1"/>
  <c r="C1907" i="8" s="1"/>
  <c r="C1908" i="8" s="1"/>
  <c r="C1909" i="8" s="1"/>
  <c r="C1910" i="8" s="1"/>
  <c r="C1911" i="8" s="1"/>
  <c r="C1912" i="8" s="1"/>
  <c r="C1913" i="8" s="1"/>
  <c r="C1914" i="8" s="1"/>
  <c r="C1915" i="8" s="1"/>
  <c r="C1916" i="8" s="1"/>
  <c r="C1917" i="8" s="1"/>
  <c r="C1918" i="8" s="1"/>
  <c r="C1919" i="8" s="1"/>
  <c r="C1920" i="8" s="1"/>
  <c r="C1921" i="8" s="1"/>
  <c r="C1922" i="8" s="1"/>
  <c r="C1923" i="8" s="1"/>
  <c r="C1924" i="8" s="1"/>
  <c r="C1925" i="8" s="1"/>
  <c r="C1926" i="8" s="1"/>
  <c r="C1927" i="8" s="1"/>
  <c r="C1928" i="8" s="1"/>
  <c r="C1929" i="8" s="1"/>
  <c r="C1930" i="8" s="1"/>
  <c r="C1931" i="8" s="1"/>
  <c r="C1932" i="8" s="1"/>
  <c r="C1933" i="8" s="1"/>
  <c r="C1934" i="8" s="1"/>
  <c r="C1935" i="8" s="1"/>
  <c r="C1936" i="8" s="1"/>
  <c r="C1937" i="8" s="1"/>
  <c r="C1938" i="8" s="1"/>
  <c r="C1939" i="8" s="1"/>
  <c r="C1940" i="8" s="1"/>
  <c r="C1941" i="8" s="1"/>
  <c r="C1942" i="8" s="1"/>
  <c r="C1943" i="8" s="1"/>
  <c r="C1944" i="8" s="1"/>
  <c r="C1945" i="8" s="1"/>
  <c r="C1946" i="8" s="1"/>
  <c r="C1947" i="8" s="1"/>
  <c r="C1948" i="8" s="1"/>
  <c r="C1949" i="8" s="1"/>
  <c r="C1950" i="8" s="1"/>
  <c r="C1951" i="8" s="1"/>
  <c r="C1952" i="8" s="1"/>
  <c r="C1953" i="8" s="1"/>
  <c r="C1954" i="8" s="1"/>
  <c r="C1955" i="8" s="1"/>
  <c r="C1956" i="8" s="1"/>
  <c r="C1957" i="8" s="1"/>
  <c r="C1958" i="8" s="1"/>
  <c r="C1959" i="8" s="1"/>
  <c r="C1960" i="8" s="1"/>
  <c r="C1961" i="8" s="1"/>
  <c r="C1962" i="8" s="1"/>
  <c r="C1963" i="8" s="1"/>
  <c r="C1964" i="8" s="1"/>
  <c r="C1965" i="8" s="1"/>
  <c r="C1966" i="8" s="1"/>
  <c r="C1967" i="8" s="1"/>
  <c r="C1968" i="8" s="1"/>
  <c r="C1969" i="8" s="1"/>
  <c r="C1970" i="8" s="1"/>
  <c r="C1971" i="8" s="1"/>
  <c r="C1972" i="8" s="1"/>
  <c r="C1973" i="8" s="1"/>
  <c r="C1974" i="8" s="1"/>
  <c r="C1975" i="8" s="1"/>
  <c r="C1976" i="8" s="1"/>
  <c r="C1977" i="8" s="1"/>
  <c r="C1978" i="8" s="1"/>
  <c r="C1979" i="8" s="1"/>
  <c r="C1980" i="8" s="1"/>
  <c r="C1981" i="8" s="1"/>
  <c r="C1982" i="8" s="1"/>
  <c r="C1983" i="8" s="1"/>
  <c r="C1984" i="8" s="1"/>
  <c r="C1985" i="8" s="1"/>
  <c r="C1986" i="8" s="1"/>
  <c r="C1987" i="8" s="1"/>
  <c r="C1988" i="8" s="1"/>
  <c r="C1989" i="8" s="1"/>
  <c r="C1990" i="8" s="1"/>
  <c r="C1991" i="8" s="1"/>
  <c r="C1992" i="8" s="1"/>
  <c r="C1993" i="8" s="1"/>
  <c r="C1994" i="8" s="1"/>
  <c r="C1995" i="8" s="1"/>
  <c r="C1996" i="8" s="1"/>
  <c r="C1997" i="8" s="1"/>
  <c r="C1998" i="8" s="1"/>
  <c r="C1999" i="8" s="1"/>
  <c r="C2000" i="8" s="1"/>
  <c r="C2001" i="8" s="1"/>
  <c r="C2002" i="8" s="1"/>
  <c r="C2003" i="8" s="1"/>
  <c r="C2004" i="8" s="1"/>
  <c r="C2005" i="8" s="1"/>
  <c r="C2006" i="8" s="1"/>
  <c r="C2007" i="8" s="1"/>
  <c r="C2008" i="8" s="1"/>
  <c r="C2009" i="8" s="1"/>
  <c r="C2010" i="8" s="1"/>
  <c r="C2011" i="8" s="1"/>
  <c r="C2012" i="8" s="1"/>
  <c r="C2013" i="8" s="1"/>
  <c r="C2014" i="8" s="1"/>
  <c r="C2015" i="8" s="1"/>
  <c r="C2016" i="8" s="1"/>
  <c r="C2017" i="8" s="1"/>
  <c r="C2018" i="8" s="1"/>
  <c r="C2019" i="8" s="1"/>
  <c r="C2020" i="8" s="1"/>
  <c r="C2021" i="8" s="1"/>
  <c r="C2022" i="8" s="1"/>
  <c r="C2023" i="8" s="1"/>
  <c r="C2024" i="8" s="1"/>
  <c r="C2025" i="8" s="1"/>
  <c r="C2026" i="8" s="1"/>
  <c r="C2027" i="8" s="1"/>
  <c r="C2028" i="8" s="1"/>
  <c r="C2029" i="8" s="1"/>
  <c r="C2030" i="8" s="1"/>
  <c r="C2031" i="8" s="1"/>
  <c r="C2032" i="8" s="1"/>
  <c r="C2033" i="8" s="1"/>
  <c r="C2034" i="8" s="1"/>
  <c r="C2035" i="8" s="1"/>
  <c r="C2036" i="8" s="1"/>
  <c r="C2037" i="8" s="1"/>
  <c r="C2038" i="8" s="1"/>
  <c r="C2039" i="8" s="1"/>
  <c r="C2040" i="8" s="1"/>
  <c r="C2041" i="8" s="1"/>
  <c r="C2042" i="8" s="1"/>
  <c r="C2043" i="8" s="1"/>
  <c r="C2044" i="8" s="1"/>
  <c r="C2045" i="8" s="1"/>
  <c r="C2046" i="8" s="1"/>
  <c r="C2047" i="8" s="1"/>
  <c r="C2048" i="8" s="1"/>
  <c r="C2049" i="8" s="1"/>
  <c r="C2050" i="8" s="1"/>
  <c r="C2051" i="8" s="1"/>
  <c r="C2052" i="8" s="1"/>
  <c r="C2053" i="8" s="1"/>
  <c r="C2054" i="8" s="1"/>
  <c r="C2055" i="8" s="1"/>
  <c r="C2056" i="8" s="1"/>
  <c r="C2057" i="8" s="1"/>
  <c r="C2058" i="8" s="1"/>
  <c r="C2059" i="8" s="1"/>
  <c r="C2060" i="8" s="1"/>
  <c r="C2061" i="8" s="1"/>
  <c r="C2062" i="8" s="1"/>
  <c r="C2063" i="8" s="1"/>
  <c r="C2064" i="8" s="1"/>
  <c r="C2065" i="8" s="1"/>
  <c r="C2066" i="8" s="1"/>
  <c r="C2067" i="8" s="1"/>
  <c r="C2068" i="8" s="1"/>
  <c r="C2069" i="8" s="1"/>
  <c r="C2070" i="8" s="1"/>
  <c r="C2071" i="8" s="1"/>
  <c r="C2072" i="8" s="1"/>
  <c r="C2073" i="8" s="1"/>
  <c r="C2074" i="8" s="1"/>
  <c r="C2075" i="8" s="1"/>
  <c r="C2076" i="8" s="1"/>
  <c r="C2077" i="8" s="1"/>
  <c r="C2078" i="8" s="1"/>
  <c r="C2079" i="8" s="1"/>
  <c r="C2080" i="8" s="1"/>
  <c r="C2081" i="8" s="1"/>
  <c r="C2082" i="8" s="1"/>
  <c r="C2083" i="8" s="1"/>
  <c r="C2084" i="8" s="1"/>
  <c r="C2085" i="8" s="1"/>
  <c r="C2086" i="8" s="1"/>
  <c r="C2087" i="8" s="1"/>
  <c r="C2088" i="8" s="1"/>
  <c r="C2089" i="8" s="1"/>
  <c r="C2090" i="8" s="1"/>
  <c r="C2091" i="8" s="1"/>
  <c r="C2092" i="8" s="1"/>
  <c r="C2093" i="8" s="1"/>
  <c r="C2094" i="8" s="1"/>
  <c r="C2095" i="8" s="1"/>
  <c r="C2096" i="8" s="1"/>
  <c r="C2097" i="8" s="1"/>
  <c r="C2098" i="8" s="1"/>
  <c r="C2099" i="8" s="1"/>
  <c r="C2100" i="8" s="1"/>
  <c r="C2101" i="8" s="1"/>
  <c r="C2102" i="8" s="1"/>
  <c r="C2103" i="8" s="1"/>
  <c r="C2104" i="8" s="1"/>
  <c r="C2105" i="8" s="1"/>
  <c r="C2106" i="8" s="1"/>
  <c r="C2107" i="8" s="1"/>
  <c r="C2108" i="8" s="1"/>
  <c r="C2109" i="8" s="1"/>
  <c r="C2110" i="8" s="1"/>
  <c r="C2111" i="8" s="1"/>
  <c r="C2112" i="8" s="1"/>
  <c r="C2113" i="8" s="1"/>
  <c r="C2114" i="8" s="1"/>
  <c r="C2115" i="8" s="1"/>
  <c r="C2116" i="8" s="1"/>
  <c r="C2117" i="8" s="1"/>
  <c r="C2118" i="8" s="1"/>
  <c r="C2119" i="8" s="1"/>
  <c r="C2120" i="8" s="1"/>
  <c r="C2121" i="8" s="1"/>
  <c r="C2122" i="8" s="1"/>
  <c r="C2123" i="8" s="1"/>
  <c r="C2124" i="8" s="1"/>
  <c r="C2125" i="8" s="1"/>
  <c r="C2126" i="8" s="1"/>
  <c r="C2127" i="8" s="1"/>
  <c r="C2128" i="8" s="1"/>
  <c r="C2129" i="8" s="1"/>
  <c r="C2130" i="8" s="1"/>
  <c r="C2131" i="8" s="1"/>
  <c r="C2132" i="8" s="1"/>
  <c r="C2133" i="8" s="1"/>
  <c r="C2134" i="8" s="1"/>
  <c r="C2135" i="8" s="1"/>
  <c r="C2136" i="8" s="1"/>
  <c r="C2137" i="8" s="1"/>
  <c r="C2138" i="8" s="1"/>
  <c r="C2139" i="8" s="1"/>
  <c r="C2140" i="8" s="1"/>
  <c r="C2141" i="8" s="1"/>
  <c r="C2142" i="8" s="1"/>
  <c r="C2143" i="8" s="1"/>
  <c r="C2144" i="8" s="1"/>
  <c r="C2145" i="8" s="1"/>
  <c r="C2146" i="8" s="1"/>
  <c r="C2147" i="8" s="1"/>
  <c r="C2148" i="8" s="1"/>
  <c r="C2149" i="8" s="1"/>
  <c r="C2150" i="8" s="1"/>
  <c r="C2151" i="8" s="1"/>
  <c r="C2152" i="8" s="1"/>
  <c r="C2153" i="8" s="1"/>
  <c r="C2154" i="8" s="1"/>
  <c r="C2155" i="8" s="1"/>
  <c r="C2156" i="8" s="1"/>
  <c r="C2157" i="8" s="1"/>
  <c r="C2158" i="8" s="1"/>
  <c r="C2159" i="8" s="1"/>
  <c r="C2160" i="8" s="1"/>
  <c r="C2161" i="8" s="1"/>
  <c r="C2162" i="8" s="1"/>
  <c r="C2163" i="8" s="1"/>
  <c r="C2164" i="8" s="1"/>
  <c r="C2165" i="8" s="1"/>
  <c r="C2166" i="8" s="1"/>
  <c r="C2167" i="8" s="1"/>
  <c r="C2168" i="8" s="1"/>
  <c r="C2169" i="8" s="1"/>
  <c r="C2170" i="8" s="1"/>
  <c r="C2171" i="8" s="1"/>
  <c r="C2172" i="8" s="1"/>
  <c r="C2173" i="8" s="1"/>
  <c r="C2174" i="8" s="1"/>
  <c r="C2175" i="8" s="1"/>
  <c r="C2176" i="8" s="1"/>
  <c r="C2177" i="8" s="1"/>
  <c r="C2178" i="8" s="1"/>
  <c r="C2179" i="8" s="1"/>
  <c r="C2180" i="8" s="1"/>
  <c r="C2181" i="8" s="1"/>
  <c r="C2182" i="8" s="1"/>
  <c r="C2183" i="8" s="1"/>
  <c r="C2184" i="8" s="1"/>
  <c r="C2185" i="8" s="1"/>
  <c r="C2186" i="8" s="1"/>
  <c r="C2187" i="8" s="1"/>
  <c r="C2188" i="8" s="1"/>
  <c r="C2189" i="8" s="1"/>
  <c r="C2190" i="8" s="1"/>
  <c r="C2191" i="8" s="1"/>
  <c r="C2192" i="8" s="1"/>
  <c r="C2193" i="8" s="1"/>
  <c r="C2194" i="8" s="1"/>
  <c r="C2195" i="8" s="1"/>
  <c r="C2196" i="8" s="1"/>
  <c r="C2197" i="8" s="1"/>
  <c r="C2198" i="8" s="1"/>
  <c r="C2199" i="8" s="1"/>
  <c r="C2200" i="8" s="1"/>
  <c r="C2201" i="8" s="1"/>
  <c r="C2202" i="8" s="1"/>
  <c r="C2203" i="8" s="1"/>
  <c r="C2204" i="8" s="1"/>
  <c r="C2205" i="8" s="1"/>
  <c r="C2206" i="8" s="1"/>
  <c r="C2207" i="8" s="1"/>
  <c r="C2208" i="8" s="1"/>
  <c r="C2209" i="8" s="1"/>
  <c r="C2210" i="8" s="1"/>
  <c r="C2211" i="8" s="1"/>
  <c r="C2212" i="8" s="1"/>
  <c r="C2213" i="8" s="1"/>
  <c r="C2214" i="8" s="1"/>
  <c r="C2215" i="8" s="1"/>
  <c r="C2216" i="8" s="1"/>
  <c r="C2217" i="8" s="1"/>
  <c r="C2218" i="8" s="1"/>
  <c r="C2219" i="8" s="1"/>
  <c r="C2220" i="8" s="1"/>
  <c r="C2221" i="8" s="1"/>
  <c r="C2222" i="8" s="1"/>
  <c r="C2223" i="8" s="1"/>
  <c r="C2224" i="8" s="1"/>
  <c r="C2225" i="8" s="1"/>
  <c r="C2226" i="8" s="1"/>
  <c r="C2227" i="8" s="1"/>
  <c r="C2228" i="8" s="1"/>
  <c r="C2229" i="8" s="1"/>
  <c r="C2230" i="8" s="1"/>
  <c r="C2231" i="8" s="1"/>
  <c r="C2232" i="8" s="1"/>
  <c r="C2233" i="8" s="1"/>
  <c r="C2234" i="8" s="1"/>
  <c r="C2235" i="8" s="1"/>
  <c r="C2236" i="8" s="1"/>
  <c r="C2237" i="8" s="1"/>
  <c r="C2238" i="8" s="1"/>
  <c r="C2239" i="8" s="1"/>
  <c r="C2240" i="8" s="1"/>
  <c r="C2241" i="8" s="1"/>
  <c r="C2242" i="8" s="1"/>
  <c r="C2243" i="8" s="1"/>
  <c r="C2244" i="8" s="1"/>
  <c r="C2245" i="8" s="1"/>
  <c r="C2246" i="8" s="1"/>
  <c r="C2247" i="8" s="1"/>
  <c r="C2248" i="8" s="1"/>
  <c r="C2249" i="8" s="1"/>
  <c r="C2250" i="8" s="1"/>
  <c r="C2251" i="8" s="1"/>
  <c r="C2252" i="8" s="1"/>
  <c r="C2253" i="8" s="1"/>
  <c r="C2254" i="8" s="1"/>
  <c r="C2255" i="8" s="1"/>
  <c r="C2256" i="8" s="1"/>
  <c r="C2257" i="8" s="1"/>
  <c r="C2258" i="8" s="1"/>
  <c r="C2259" i="8" s="1"/>
  <c r="C2260" i="8" s="1"/>
  <c r="C2261" i="8" s="1"/>
  <c r="C2262" i="8" s="1"/>
  <c r="C2263" i="8" s="1"/>
  <c r="C2264" i="8" s="1"/>
  <c r="C2265" i="8" s="1"/>
  <c r="C2266" i="8" s="1"/>
  <c r="C2267" i="8" s="1"/>
  <c r="C2268" i="8" s="1"/>
  <c r="C2269" i="8" s="1"/>
  <c r="C2270" i="8" s="1"/>
  <c r="C2271" i="8" s="1"/>
  <c r="C2272" i="8" s="1"/>
  <c r="C2273" i="8" s="1"/>
  <c r="C2274" i="8" s="1"/>
  <c r="C2275" i="8" s="1"/>
  <c r="C2276" i="8" s="1"/>
  <c r="C2277" i="8" s="1"/>
  <c r="C2278" i="8" s="1"/>
  <c r="C2279" i="8" s="1"/>
  <c r="C2280" i="8" s="1"/>
  <c r="C2281" i="8" s="1"/>
  <c r="C2282" i="8" s="1"/>
  <c r="C2283" i="8" s="1"/>
  <c r="C2284" i="8" s="1"/>
  <c r="C2285" i="8" s="1"/>
  <c r="C2286" i="8" s="1"/>
  <c r="C2287" i="8" s="1"/>
  <c r="C2288" i="8" s="1"/>
  <c r="C2289" i="8" s="1"/>
  <c r="C2290" i="8" s="1"/>
  <c r="C2291" i="8" s="1"/>
  <c r="C2292" i="8" s="1"/>
  <c r="C2293" i="8" s="1"/>
  <c r="C2294" i="8" s="1"/>
  <c r="C2295" i="8" s="1"/>
  <c r="C2296" i="8" s="1"/>
  <c r="C2297" i="8" s="1"/>
  <c r="C2298" i="8" s="1"/>
  <c r="C2299" i="8" s="1"/>
  <c r="C2300" i="8" s="1"/>
  <c r="C2301" i="8" s="1"/>
  <c r="C2302" i="8" s="1"/>
  <c r="C2303" i="8" s="1"/>
  <c r="C2304" i="8" s="1"/>
  <c r="C2305" i="8" s="1"/>
  <c r="C2306" i="8" s="1"/>
  <c r="C2307" i="8" s="1"/>
  <c r="C2308" i="8" s="1"/>
  <c r="C2309" i="8" s="1"/>
  <c r="C2310" i="8" s="1"/>
  <c r="C2311" i="8" s="1"/>
  <c r="C2312" i="8" s="1"/>
  <c r="C2313" i="8" s="1"/>
  <c r="C2314" i="8" s="1"/>
  <c r="C2315" i="8" s="1"/>
  <c r="C2316" i="8" s="1"/>
  <c r="C2317" i="8" s="1"/>
  <c r="C2318" i="8" s="1"/>
  <c r="C2319" i="8" s="1"/>
  <c r="C2320" i="8" s="1"/>
  <c r="C2321" i="8" s="1"/>
  <c r="C2322" i="8" s="1"/>
  <c r="C2323" i="8" s="1"/>
  <c r="C2324" i="8" s="1"/>
  <c r="C2325" i="8" s="1"/>
  <c r="C2326" i="8" s="1"/>
  <c r="C2327" i="8" s="1"/>
  <c r="C2328" i="8" s="1"/>
  <c r="C2329" i="8" s="1"/>
  <c r="C2330" i="8" s="1"/>
  <c r="C2331" i="8" s="1"/>
  <c r="C2332" i="8" s="1"/>
  <c r="C2333" i="8" s="1"/>
  <c r="C2334" i="8" s="1"/>
  <c r="C2335" i="8" s="1"/>
  <c r="C2336" i="8" s="1"/>
  <c r="C2337" i="8" s="1"/>
  <c r="C2338" i="8" s="1"/>
  <c r="C2339" i="8" s="1"/>
  <c r="C2340" i="8" s="1"/>
  <c r="C2341" i="8" s="1"/>
  <c r="C2342" i="8" s="1"/>
  <c r="C2343" i="8" s="1"/>
  <c r="C2344" i="8" s="1"/>
  <c r="C2345" i="8" s="1"/>
  <c r="C2346" i="8" s="1"/>
  <c r="C2347" i="8" s="1"/>
  <c r="C2348" i="8" s="1"/>
  <c r="C2349" i="8" s="1"/>
  <c r="C2350" i="8" s="1"/>
  <c r="C2351" i="8" s="1"/>
  <c r="C2352" i="8" s="1"/>
  <c r="C2353" i="8" s="1"/>
  <c r="C2354" i="8" s="1"/>
  <c r="C2355" i="8" s="1"/>
  <c r="C2356" i="8" s="1"/>
  <c r="C2357" i="8" s="1"/>
  <c r="C2358" i="8" s="1"/>
  <c r="C2359" i="8" s="1"/>
  <c r="C2360" i="8" s="1"/>
  <c r="C2361" i="8" s="1"/>
  <c r="C2362" i="8" s="1"/>
  <c r="C2363" i="8" s="1"/>
  <c r="C2364" i="8" s="1"/>
  <c r="C2365" i="8" s="1"/>
  <c r="C2366" i="8" s="1"/>
  <c r="C2367" i="8" s="1"/>
  <c r="C2368" i="8" s="1"/>
  <c r="C2369" i="8" s="1"/>
  <c r="C2370" i="8" s="1"/>
  <c r="C2371" i="8" s="1"/>
  <c r="C2372" i="8" s="1"/>
  <c r="C2373" i="8" s="1"/>
  <c r="C2374" i="8" s="1"/>
  <c r="C2375" i="8" s="1"/>
  <c r="C2376" i="8" s="1"/>
  <c r="C2377" i="8" s="1"/>
  <c r="C2378" i="8" s="1"/>
  <c r="C2379" i="8" s="1"/>
  <c r="C2380" i="8" s="1"/>
  <c r="C2381" i="8" s="1"/>
  <c r="C2382" i="8" s="1"/>
  <c r="C2383" i="8" s="1"/>
  <c r="C2384" i="8" s="1"/>
  <c r="C2385" i="8" s="1"/>
  <c r="C2386" i="8" s="1"/>
  <c r="C2387" i="8" s="1"/>
  <c r="C2388" i="8" s="1"/>
  <c r="C2389" i="8" s="1"/>
  <c r="C2390" i="8" s="1"/>
  <c r="C2391" i="8" s="1"/>
  <c r="C2392" i="8" s="1"/>
  <c r="C2393" i="8" s="1"/>
  <c r="C2394" i="8" s="1"/>
  <c r="C2395" i="8" s="1"/>
  <c r="C2396" i="8" s="1"/>
  <c r="C2397" i="8" s="1"/>
  <c r="C2398" i="8" s="1"/>
  <c r="C2399" i="8" s="1"/>
  <c r="C2400" i="8" s="1"/>
  <c r="C2401" i="8" s="1"/>
  <c r="C2402" i="8" s="1"/>
  <c r="C2403" i="8" s="1"/>
  <c r="C2404" i="8" s="1"/>
  <c r="C2405" i="8" s="1"/>
  <c r="C2406" i="8" s="1"/>
  <c r="C2407" i="8" s="1"/>
  <c r="C2408" i="8" s="1"/>
  <c r="C2409" i="8" s="1"/>
  <c r="C2410" i="8" s="1"/>
  <c r="C2411" i="8" s="1"/>
  <c r="C2412" i="8" s="1"/>
  <c r="C2413" i="8" s="1"/>
  <c r="C2414" i="8" s="1"/>
  <c r="C2415" i="8" s="1"/>
  <c r="C2416" i="8" s="1"/>
  <c r="C2417" i="8" s="1"/>
  <c r="C2418" i="8" s="1"/>
  <c r="C2419" i="8" s="1"/>
  <c r="C2420" i="8" s="1"/>
  <c r="C2421" i="8" s="1"/>
  <c r="C2422" i="8" s="1"/>
  <c r="C2423" i="8" s="1"/>
  <c r="C2424" i="8" s="1"/>
  <c r="C2425" i="8" s="1"/>
  <c r="C2426" i="8" s="1"/>
  <c r="C2427" i="8" s="1"/>
  <c r="C2428" i="8" s="1"/>
  <c r="C2429" i="8" s="1"/>
  <c r="C2430" i="8" s="1"/>
  <c r="C2431" i="8" s="1"/>
  <c r="C2432" i="8" s="1"/>
  <c r="C2433" i="8" s="1"/>
  <c r="C2434" i="8" s="1"/>
  <c r="C2435" i="8" s="1"/>
  <c r="C2436" i="8" s="1"/>
  <c r="C2437" i="8" s="1"/>
  <c r="C2438" i="8" s="1"/>
  <c r="C2439" i="8" s="1"/>
  <c r="C2440" i="8" s="1"/>
  <c r="C2441" i="8" s="1"/>
  <c r="C2442" i="8" s="1"/>
  <c r="C2443" i="8" s="1"/>
  <c r="C2444" i="8" s="1"/>
  <c r="C2445" i="8" s="1"/>
  <c r="C2446" i="8" s="1"/>
  <c r="C2447" i="8" s="1"/>
  <c r="C2448" i="8" s="1"/>
  <c r="C2449" i="8" s="1"/>
  <c r="C2450" i="8" s="1"/>
  <c r="C2451" i="8" s="1"/>
  <c r="C2452" i="8" s="1"/>
  <c r="C2453" i="8" s="1"/>
  <c r="C2454" i="8" s="1"/>
  <c r="C2455" i="8" s="1"/>
  <c r="C2456" i="8" s="1"/>
  <c r="C2457" i="8" s="1"/>
  <c r="C2458" i="8" s="1"/>
  <c r="C2459" i="8" s="1"/>
  <c r="C2460" i="8" s="1"/>
  <c r="C2461" i="8" s="1"/>
  <c r="C2462" i="8" s="1"/>
  <c r="C2463" i="8" s="1"/>
  <c r="C2464" i="8" s="1"/>
  <c r="C2465" i="8" s="1"/>
  <c r="C2466" i="8" s="1"/>
  <c r="C2467" i="8" s="1"/>
  <c r="C2468" i="8" s="1"/>
  <c r="C2469" i="8" s="1"/>
  <c r="C2470" i="8" s="1"/>
  <c r="C2471" i="8" s="1"/>
  <c r="C2472" i="8" s="1"/>
  <c r="C2473" i="8" s="1"/>
  <c r="C2474" i="8" s="1"/>
  <c r="C2475" i="8" s="1"/>
  <c r="C2476" i="8" s="1"/>
  <c r="C2477" i="8" s="1"/>
  <c r="C2478" i="8" s="1"/>
  <c r="C2479" i="8" s="1"/>
  <c r="C2480" i="8" s="1"/>
  <c r="C2481" i="8" s="1"/>
  <c r="C2482" i="8" s="1"/>
  <c r="C2483" i="8" s="1"/>
  <c r="C2484" i="8" s="1"/>
  <c r="C2485" i="8" s="1"/>
  <c r="C2486" i="8" s="1"/>
  <c r="C2487" i="8" s="1"/>
  <c r="C2488" i="8" s="1"/>
  <c r="C2489" i="8" s="1"/>
  <c r="C2490" i="8" s="1"/>
  <c r="C2491" i="8" s="1"/>
  <c r="C2492" i="8" s="1"/>
  <c r="C2493" i="8" s="1"/>
  <c r="C2494" i="8" s="1"/>
  <c r="C2495" i="8" s="1"/>
  <c r="C2496" i="8" s="1"/>
  <c r="C2497" i="8" s="1"/>
  <c r="C2498" i="8" s="1"/>
  <c r="C2499" i="8" s="1"/>
  <c r="C2500" i="8" s="1"/>
  <c r="C2501" i="8" s="1"/>
  <c r="C2502" i="8" s="1"/>
  <c r="C2503" i="8" s="1"/>
  <c r="C2504" i="8" s="1"/>
  <c r="C2505" i="8" s="1"/>
  <c r="C2506" i="8" s="1"/>
  <c r="C2507" i="8" s="1"/>
  <c r="C2508" i="8" s="1"/>
  <c r="C2509" i="8" s="1"/>
  <c r="C2510" i="8" s="1"/>
  <c r="C2511" i="8" s="1"/>
  <c r="C2512" i="8" s="1"/>
  <c r="C2513" i="8" s="1"/>
  <c r="C2514" i="8" s="1"/>
  <c r="C2515" i="8" s="1"/>
  <c r="C2516" i="8" s="1"/>
  <c r="C2517" i="8" s="1"/>
  <c r="C2518" i="8" s="1"/>
  <c r="C2519" i="8" s="1"/>
  <c r="C2520" i="8" s="1"/>
  <c r="C2521" i="8" s="1"/>
  <c r="C2522" i="8" s="1"/>
  <c r="C2523" i="8" s="1"/>
  <c r="C2524" i="8" s="1"/>
  <c r="C2525" i="8" s="1"/>
  <c r="C2526" i="8" s="1"/>
  <c r="C2527" i="8" s="1"/>
  <c r="C2528" i="8" s="1"/>
  <c r="C2529" i="8" s="1"/>
  <c r="C2530" i="8" s="1"/>
  <c r="C2531" i="8" s="1"/>
  <c r="C2532" i="8" s="1"/>
  <c r="C2533" i="8" s="1"/>
  <c r="C2534" i="8" s="1"/>
  <c r="C2535" i="8" s="1"/>
  <c r="C2536" i="8" s="1"/>
  <c r="C2537" i="8" s="1"/>
  <c r="C2538" i="8" s="1"/>
  <c r="C2539" i="8" s="1"/>
  <c r="C2540" i="8" s="1"/>
  <c r="C2541" i="8" s="1"/>
  <c r="C2542" i="8" s="1"/>
  <c r="C2543" i="8" s="1"/>
  <c r="C2544" i="8" s="1"/>
  <c r="C2545" i="8" s="1"/>
  <c r="C2546" i="8" s="1"/>
  <c r="C2547" i="8" s="1"/>
  <c r="C2548" i="8" s="1"/>
  <c r="C2549" i="8" s="1"/>
  <c r="C2550" i="8" s="1"/>
  <c r="C2551" i="8" s="1"/>
  <c r="C2552" i="8" s="1"/>
  <c r="C2553" i="8" s="1"/>
  <c r="C2554" i="8" s="1"/>
  <c r="C2555" i="8" s="1"/>
  <c r="C2556" i="8" s="1"/>
  <c r="C2557" i="8" s="1"/>
  <c r="C2558" i="8" s="1"/>
  <c r="C2559" i="8" s="1"/>
  <c r="C2560" i="8" s="1"/>
  <c r="C2561" i="8" s="1"/>
  <c r="C2562" i="8" s="1"/>
  <c r="C2563" i="8" s="1"/>
  <c r="C2564" i="8" s="1"/>
  <c r="C2565" i="8" s="1"/>
  <c r="C2566" i="8" s="1"/>
  <c r="C2567" i="8" s="1"/>
  <c r="C2568" i="8" s="1"/>
  <c r="C2569" i="8" s="1"/>
  <c r="C2570" i="8" s="1"/>
  <c r="C2571" i="8" s="1"/>
  <c r="C2572" i="8" s="1"/>
  <c r="C2573" i="8" s="1"/>
  <c r="C2574" i="8" s="1"/>
  <c r="C2575" i="8" s="1"/>
  <c r="C2576" i="8" s="1"/>
  <c r="C2577" i="8" s="1"/>
  <c r="C2578" i="8" s="1"/>
  <c r="C2579" i="8" s="1"/>
  <c r="C2580" i="8" s="1"/>
  <c r="C2581" i="8" s="1"/>
  <c r="C2582" i="8" s="1"/>
  <c r="C2583" i="8" s="1"/>
  <c r="C2584" i="8" s="1"/>
  <c r="C2585" i="8" s="1"/>
  <c r="C2586" i="8" s="1"/>
  <c r="C2587" i="8" s="1"/>
  <c r="C2588" i="8" s="1"/>
  <c r="C2589" i="8" s="1"/>
  <c r="C2590" i="8" s="1"/>
  <c r="C2591" i="8" s="1"/>
  <c r="C2592" i="8" s="1"/>
  <c r="C2593" i="8" s="1"/>
  <c r="C2594" i="8" s="1"/>
  <c r="C2595" i="8" s="1"/>
  <c r="C2596" i="8" s="1"/>
  <c r="C2597" i="8" s="1"/>
  <c r="C2598" i="8" s="1"/>
  <c r="C2599" i="8" s="1"/>
  <c r="C2600" i="8" s="1"/>
  <c r="C2601" i="8" s="1"/>
  <c r="C2602" i="8" s="1"/>
  <c r="C2603" i="8" s="1"/>
  <c r="C2604" i="8" s="1"/>
  <c r="C2605" i="8" s="1"/>
  <c r="C2606" i="8" s="1"/>
  <c r="C2607" i="8" s="1"/>
  <c r="C2608" i="8" s="1"/>
  <c r="C2609" i="8" s="1"/>
  <c r="C2610" i="8" s="1"/>
  <c r="C2611" i="8" s="1"/>
  <c r="C2612" i="8" s="1"/>
  <c r="C2613" i="8" s="1"/>
  <c r="C2614" i="8" s="1"/>
  <c r="C2615" i="8" s="1"/>
  <c r="C2616" i="8" s="1"/>
  <c r="C2617" i="8" s="1"/>
  <c r="C2618" i="8" s="1"/>
  <c r="C2619" i="8" s="1"/>
  <c r="C2620" i="8" s="1"/>
  <c r="C2621" i="8" s="1"/>
  <c r="C2622" i="8" s="1"/>
  <c r="C2623" i="8" s="1"/>
  <c r="C2624" i="8" s="1"/>
  <c r="C2625" i="8" s="1"/>
  <c r="C2626" i="8" s="1"/>
  <c r="C2627" i="8" s="1"/>
  <c r="C2628" i="8" s="1"/>
  <c r="C2629" i="8" s="1"/>
  <c r="C2630" i="8" s="1"/>
  <c r="C2631" i="8" s="1"/>
  <c r="C2632" i="8" s="1"/>
  <c r="C2633" i="8" s="1"/>
  <c r="C2634" i="8" s="1"/>
  <c r="C2635" i="8" s="1"/>
  <c r="C2636" i="8" s="1"/>
  <c r="C2637" i="8" s="1"/>
  <c r="C2638" i="8" s="1"/>
  <c r="C2639" i="8" s="1"/>
  <c r="C2640" i="8" s="1"/>
  <c r="C2641" i="8" s="1"/>
  <c r="C2642" i="8" s="1"/>
  <c r="C2643" i="8" s="1"/>
  <c r="C2644" i="8" s="1"/>
  <c r="C2645" i="8" s="1"/>
  <c r="C2646" i="8" s="1"/>
  <c r="C2647" i="8" s="1"/>
  <c r="C2648" i="8" s="1"/>
  <c r="C2649" i="8" s="1"/>
  <c r="C2650" i="8" s="1"/>
  <c r="C2651" i="8" s="1"/>
  <c r="C2652" i="8" s="1"/>
  <c r="C2653" i="8" s="1"/>
  <c r="C2654" i="8" s="1"/>
  <c r="C2655" i="8" s="1"/>
  <c r="C2656" i="8" s="1"/>
  <c r="C2657" i="8" s="1"/>
  <c r="C2658" i="8" s="1"/>
  <c r="C2659" i="8" s="1"/>
  <c r="C2660" i="8" s="1"/>
  <c r="C2661" i="8" s="1"/>
  <c r="C2662" i="8" s="1"/>
  <c r="C2663" i="8" s="1"/>
  <c r="C2664" i="8" s="1"/>
  <c r="C2665" i="8" s="1"/>
  <c r="C2666" i="8" s="1"/>
  <c r="C2667" i="8" s="1"/>
  <c r="C2668" i="8" s="1"/>
  <c r="C2669" i="8" s="1"/>
  <c r="C2670" i="8" s="1"/>
  <c r="C2671" i="8" s="1"/>
  <c r="C2672" i="8" s="1"/>
  <c r="C2673" i="8" s="1"/>
  <c r="C2674" i="8" s="1"/>
  <c r="C2675" i="8" s="1"/>
  <c r="C2676" i="8" s="1"/>
  <c r="C2677" i="8" s="1"/>
  <c r="C2678" i="8" s="1"/>
  <c r="C2679" i="8" s="1"/>
  <c r="C2680" i="8" s="1"/>
  <c r="C2681" i="8" s="1"/>
  <c r="C2682" i="8" s="1"/>
  <c r="C2683" i="8" s="1"/>
  <c r="C2684" i="8" s="1"/>
  <c r="C2685" i="8" s="1"/>
  <c r="C2686" i="8" s="1"/>
  <c r="C2687" i="8" s="1"/>
  <c r="C2688" i="8" s="1"/>
  <c r="C2689" i="8" s="1"/>
  <c r="C2690" i="8" s="1"/>
  <c r="C2691" i="8" s="1"/>
  <c r="C2692" i="8" s="1"/>
  <c r="C2693" i="8" s="1"/>
  <c r="C2694" i="8" s="1"/>
  <c r="C2695" i="8" s="1"/>
  <c r="C2696" i="8" s="1"/>
  <c r="C2697" i="8" s="1"/>
  <c r="C2698" i="8" s="1"/>
  <c r="C2699" i="8" s="1"/>
  <c r="C2700" i="8" s="1"/>
  <c r="C2701" i="8" s="1"/>
  <c r="C2702" i="8" s="1"/>
  <c r="C2703" i="8" s="1"/>
  <c r="C2704" i="8" s="1"/>
  <c r="C2705" i="8" s="1"/>
  <c r="C2706" i="8" s="1"/>
  <c r="C2707" i="8" s="1"/>
  <c r="C2708" i="8" s="1"/>
  <c r="C2709" i="8" s="1"/>
  <c r="C2710" i="8" s="1"/>
  <c r="C2711" i="8" s="1"/>
  <c r="C2712" i="8" s="1"/>
  <c r="C2713" i="8" s="1"/>
  <c r="C2714" i="8" s="1"/>
  <c r="C2715" i="8" s="1"/>
  <c r="C2716" i="8" s="1"/>
  <c r="C2717" i="8" s="1"/>
  <c r="C2718" i="8" s="1"/>
  <c r="C2719" i="8" s="1"/>
  <c r="C2720" i="8" s="1"/>
  <c r="C2721" i="8" s="1"/>
  <c r="C2722" i="8" s="1"/>
  <c r="C2723" i="8" s="1"/>
  <c r="C2724" i="8" s="1"/>
  <c r="C2725" i="8" s="1"/>
  <c r="C2726" i="8" s="1"/>
  <c r="C2727" i="8" s="1"/>
  <c r="C2728" i="8" s="1"/>
  <c r="C2729" i="8" s="1"/>
  <c r="C2730" i="8" s="1"/>
  <c r="C2731" i="8" s="1"/>
  <c r="C2732" i="8" s="1"/>
  <c r="C2733" i="8" s="1"/>
  <c r="C2734" i="8" s="1"/>
  <c r="C2735" i="8" s="1"/>
  <c r="C2736" i="8" s="1"/>
  <c r="C2737" i="8" s="1"/>
  <c r="C2738" i="8" s="1"/>
  <c r="C2739" i="8" s="1"/>
  <c r="C2740" i="8" s="1"/>
  <c r="C2741" i="8" s="1"/>
  <c r="C2742" i="8" s="1"/>
  <c r="C2743" i="8" s="1"/>
  <c r="C2744" i="8" s="1"/>
  <c r="C2745" i="8" s="1"/>
  <c r="C2746" i="8" s="1"/>
  <c r="C2747" i="8" s="1"/>
  <c r="C2748" i="8" s="1"/>
  <c r="C2749" i="8" s="1"/>
  <c r="C2750" i="8" s="1"/>
  <c r="C2751" i="8" s="1"/>
  <c r="C2752" i="8" s="1"/>
  <c r="C2753" i="8" s="1"/>
  <c r="C2754" i="8" s="1"/>
  <c r="C2755" i="8" s="1"/>
  <c r="C2756" i="8" s="1"/>
  <c r="C2757" i="8" s="1"/>
  <c r="C2758" i="8" s="1"/>
  <c r="C2759" i="8" s="1"/>
  <c r="C2760" i="8" s="1"/>
  <c r="C2761" i="8" s="1"/>
  <c r="C2762" i="8" s="1"/>
  <c r="C2763" i="8" s="1"/>
  <c r="C2764" i="8" s="1"/>
  <c r="C2765" i="8" s="1"/>
  <c r="C2766" i="8" s="1"/>
  <c r="C2767" i="8" s="1"/>
  <c r="C2768" i="8" s="1"/>
  <c r="C2769" i="8" s="1"/>
  <c r="C2770" i="8" s="1"/>
  <c r="C2771" i="8" s="1"/>
  <c r="C2772" i="8" s="1"/>
  <c r="C2773" i="8" s="1"/>
  <c r="C2774" i="8" s="1"/>
  <c r="C2775" i="8" s="1"/>
  <c r="C2776" i="8" s="1"/>
  <c r="C2777" i="8" s="1"/>
  <c r="C2778" i="8" s="1"/>
  <c r="C2779" i="8" s="1"/>
  <c r="C2780" i="8" s="1"/>
  <c r="C2781" i="8" s="1"/>
  <c r="C2782" i="8" s="1"/>
  <c r="C2783" i="8" s="1"/>
  <c r="C2784" i="8" s="1"/>
  <c r="C2785" i="8" s="1"/>
  <c r="C2786" i="8" s="1"/>
  <c r="C2787" i="8" s="1"/>
  <c r="C2788" i="8" s="1"/>
  <c r="C2789" i="8" s="1"/>
  <c r="C2790" i="8" s="1"/>
  <c r="C2791" i="8" s="1"/>
  <c r="C2792" i="8" s="1"/>
  <c r="C2793" i="8" s="1"/>
  <c r="C2794" i="8" s="1"/>
  <c r="C2795" i="8" s="1"/>
  <c r="C2796" i="8" s="1"/>
  <c r="C2797" i="8" s="1"/>
  <c r="C2798" i="8" s="1"/>
  <c r="C2799" i="8" s="1"/>
  <c r="C2800" i="8" s="1"/>
  <c r="C2801" i="8" s="1"/>
  <c r="C2802" i="8" s="1"/>
  <c r="C2803" i="8" s="1"/>
  <c r="C2804" i="8" s="1"/>
  <c r="C2805" i="8" s="1"/>
  <c r="C2806" i="8" s="1"/>
  <c r="C2807" i="8" s="1"/>
  <c r="C2808" i="8" s="1"/>
  <c r="C2809" i="8" s="1"/>
  <c r="C2810" i="8" s="1"/>
  <c r="C2811" i="8" s="1"/>
  <c r="C2812" i="8" s="1"/>
  <c r="C2813" i="8" s="1"/>
  <c r="C2814" i="8" s="1"/>
  <c r="C2815" i="8" s="1"/>
  <c r="C2816" i="8" s="1"/>
  <c r="C2817" i="8" s="1"/>
  <c r="C2818" i="8" s="1"/>
  <c r="C2819" i="8" s="1"/>
  <c r="C2820" i="8" s="1"/>
  <c r="C2821" i="8" s="1"/>
  <c r="C2822" i="8" s="1"/>
  <c r="C2823" i="8" s="1"/>
  <c r="C2824" i="8" s="1"/>
  <c r="C2825" i="8" s="1"/>
  <c r="C2826" i="8" s="1"/>
  <c r="C2827" i="8" s="1"/>
  <c r="C2828" i="8" s="1"/>
  <c r="C2829" i="8" s="1"/>
  <c r="C2830" i="8" s="1"/>
  <c r="C2831" i="8" s="1"/>
  <c r="C2832" i="8" s="1"/>
  <c r="C2833" i="8" s="1"/>
  <c r="C2834" i="8" s="1"/>
  <c r="C2835" i="8" s="1"/>
  <c r="C2836" i="8" s="1"/>
  <c r="C2837" i="8" s="1"/>
  <c r="C2838" i="8" s="1"/>
  <c r="C2839" i="8" s="1"/>
  <c r="C2840" i="8" s="1"/>
  <c r="C2841" i="8" s="1"/>
  <c r="C2842" i="8" s="1"/>
  <c r="C2843" i="8" s="1"/>
  <c r="C2844" i="8" s="1"/>
  <c r="C2845" i="8" s="1"/>
  <c r="C2846" i="8" s="1"/>
  <c r="C2847" i="8" s="1"/>
  <c r="C2848" i="8" s="1"/>
  <c r="C2849" i="8" s="1"/>
  <c r="C2850" i="8" s="1"/>
  <c r="C2851" i="8" s="1"/>
  <c r="C2852" i="8" s="1"/>
  <c r="C2853" i="8" s="1"/>
  <c r="C2854" i="8" s="1"/>
  <c r="C2855" i="8" s="1"/>
  <c r="C2856" i="8" s="1"/>
  <c r="C2857" i="8" s="1"/>
  <c r="C2858" i="8" s="1"/>
  <c r="C2859" i="8" s="1"/>
  <c r="C2860" i="8" s="1"/>
  <c r="C2861" i="8" s="1"/>
  <c r="C2862" i="8" s="1"/>
  <c r="C2863" i="8" s="1"/>
  <c r="C2864" i="8" s="1"/>
  <c r="C2865" i="8" s="1"/>
  <c r="C2866" i="8" s="1"/>
  <c r="C2867" i="8" s="1"/>
  <c r="C2868" i="8" s="1"/>
  <c r="C2869" i="8" s="1"/>
  <c r="C2870" i="8" s="1"/>
  <c r="C2871" i="8" s="1"/>
  <c r="C2872" i="8" s="1"/>
  <c r="C2873" i="8" s="1"/>
  <c r="C2874" i="8" s="1"/>
  <c r="C2875" i="8" s="1"/>
  <c r="C2876" i="8" s="1"/>
  <c r="C2877" i="8" s="1"/>
  <c r="C2878" i="8" s="1"/>
  <c r="C2879" i="8" s="1"/>
  <c r="C2880" i="8" s="1"/>
  <c r="C2881" i="8" s="1"/>
  <c r="C2882" i="8" s="1"/>
  <c r="C2883" i="8" s="1"/>
  <c r="C2884" i="8" s="1"/>
  <c r="C2885" i="8" s="1"/>
  <c r="C2886" i="8" s="1"/>
  <c r="C2887" i="8" s="1"/>
  <c r="C2888" i="8" s="1"/>
  <c r="C2889" i="8" s="1"/>
  <c r="C2890" i="8" s="1"/>
  <c r="C2891" i="8" s="1"/>
  <c r="C2892" i="8" s="1"/>
  <c r="C2893" i="8" s="1"/>
  <c r="C2894" i="8" s="1"/>
  <c r="C2895" i="8" s="1"/>
  <c r="C2896" i="8" s="1"/>
  <c r="C2897" i="8" s="1"/>
  <c r="C2898" i="8" s="1"/>
  <c r="C2899" i="8" s="1"/>
  <c r="C2900" i="8" s="1"/>
  <c r="C2901" i="8" s="1"/>
  <c r="C2902" i="8" s="1"/>
  <c r="C2903" i="8" s="1"/>
  <c r="C2904" i="8" s="1"/>
  <c r="C2905" i="8" s="1"/>
  <c r="C2906" i="8" s="1"/>
  <c r="C2907" i="8" s="1"/>
  <c r="C2908" i="8" s="1"/>
  <c r="C2909" i="8" s="1"/>
  <c r="C2910" i="8" s="1"/>
  <c r="C2911" i="8" s="1"/>
  <c r="C2912" i="8" s="1"/>
  <c r="C2913" i="8" s="1"/>
  <c r="C2914" i="8" s="1"/>
  <c r="C2915" i="8" s="1"/>
  <c r="C2916" i="8" s="1"/>
  <c r="C2917" i="8" s="1"/>
  <c r="C2918" i="8" s="1"/>
  <c r="C2919" i="8" s="1"/>
  <c r="C2920" i="8" s="1"/>
  <c r="C2921" i="8" s="1"/>
  <c r="C2922" i="8" s="1"/>
  <c r="C2923" i="8" s="1"/>
  <c r="C2924" i="8" s="1"/>
  <c r="C2925" i="8" s="1"/>
  <c r="C2926" i="8" s="1"/>
  <c r="C2927" i="8" s="1"/>
  <c r="C2928" i="8" s="1"/>
  <c r="C2929" i="8" s="1"/>
  <c r="C2930" i="8" s="1"/>
  <c r="C2931" i="8" s="1"/>
  <c r="C2932" i="8" s="1"/>
  <c r="C2933" i="8" s="1"/>
  <c r="C2934" i="8" s="1"/>
  <c r="C2935" i="8" s="1"/>
  <c r="C2936" i="8" s="1"/>
  <c r="C2937" i="8" s="1"/>
  <c r="C2938" i="8" s="1"/>
  <c r="C2939" i="8" s="1"/>
  <c r="C2940" i="8" s="1"/>
  <c r="C2941" i="8" s="1"/>
  <c r="C2942" i="8" s="1"/>
  <c r="C2943" i="8" s="1"/>
  <c r="C2944" i="8" s="1"/>
  <c r="C2945" i="8" s="1"/>
  <c r="C2946" i="8" s="1"/>
  <c r="C2947" i="8" s="1"/>
  <c r="C2948" i="8" s="1"/>
  <c r="C2949" i="8" s="1"/>
  <c r="C2950" i="8" s="1"/>
  <c r="C2951" i="8" s="1"/>
  <c r="C2952" i="8" s="1"/>
  <c r="C2953" i="8" s="1"/>
  <c r="C2954" i="8" s="1"/>
  <c r="C2955" i="8" s="1"/>
  <c r="C2956" i="8" s="1"/>
  <c r="C2957" i="8" s="1"/>
  <c r="C2958" i="8" s="1"/>
  <c r="C2959" i="8" s="1"/>
  <c r="C2960" i="8" s="1"/>
  <c r="C2961" i="8" s="1"/>
  <c r="C2962" i="8" s="1"/>
  <c r="C2963" i="8" s="1"/>
  <c r="C2964" i="8" s="1"/>
  <c r="C2965" i="8" s="1"/>
  <c r="C2966" i="8" s="1"/>
  <c r="C2967" i="8" s="1"/>
  <c r="C2968" i="8" s="1"/>
  <c r="C2969" i="8" s="1"/>
  <c r="C2970" i="8" s="1"/>
  <c r="C2971" i="8" s="1"/>
  <c r="C2972" i="8" s="1"/>
  <c r="C2973" i="8" s="1"/>
  <c r="C2974" i="8" s="1"/>
  <c r="C2975" i="8" s="1"/>
  <c r="C2976" i="8" s="1"/>
  <c r="C2977" i="8" s="1"/>
  <c r="C2978" i="8" s="1"/>
  <c r="C2979" i="8" s="1"/>
  <c r="C2980" i="8" s="1"/>
  <c r="C2981" i="8" s="1"/>
  <c r="C2982" i="8" s="1"/>
  <c r="C2983" i="8" s="1"/>
  <c r="C2984" i="8" s="1"/>
  <c r="C2985" i="8" s="1"/>
  <c r="C2986" i="8" s="1"/>
  <c r="C2987" i="8" s="1"/>
  <c r="C2988" i="8" s="1"/>
  <c r="C2989" i="8" s="1"/>
  <c r="C2990" i="8" s="1"/>
  <c r="C2991" i="8" s="1"/>
  <c r="C2992" i="8" s="1"/>
  <c r="C2993" i="8" s="1"/>
  <c r="C2994" i="8" s="1"/>
  <c r="C2995" i="8" s="1"/>
  <c r="C2996" i="8" s="1"/>
  <c r="C2997" i="8" s="1"/>
  <c r="C2998" i="8" s="1"/>
  <c r="C2999" i="8" s="1"/>
  <c r="C3000" i="8" s="1"/>
  <c r="C3001" i="8" s="1"/>
  <c r="C3002" i="8" s="1"/>
  <c r="C3003" i="8" s="1"/>
  <c r="C3004" i="8" s="1"/>
  <c r="C3005" i="8" s="1"/>
  <c r="C3006" i="8" s="1"/>
  <c r="C3007" i="8" s="1"/>
  <c r="C3008" i="8" s="1"/>
  <c r="C3009" i="8" s="1"/>
  <c r="C3010" i="8" s="1"/>
  <c r="C3011" i="8" s="1"/>
  <c r="C3012" i="8" s="1"/>
  <c r="C3013" i="8" s="1"/>
  <c r="C3014" i="8" s="1"/>
  <c r="C3015" i="8" s="1"/>
  <c r="C3016" i="8" s="1"/>
  <c r="C3017" i="8" s="1"/>
  <c r="C3018" i="8" s="1"/>
  <c r="C3019" i="8" s="1"/>
  <c r="C3020" i="8" s="1"/>
  <c r="C3021" i="8" s="1"/>
  <c r="C3022" i="8" s="1"/>
  <c r="C3023" i="8" s="1"/>
  <c r="C3024" i="8" s="1"/>
  <c r="C3025" i="8" s="1"/>
  <c r="C3026" i="8" s="1"/>
  <c r="C3027" i="8" s="1"/>
  <c r="C3028" i="8" s="1"/>
  <c r="C3029" i="8" s="1"/>
  <c r="C3030" i="8" s="1"/>
  <c r="C3031" i="8" s="1"/>
  <c r="C3032" i="8" s="1"/>
  <c r="C3033" i="8" s="1"/>
  <c r="C3034" i="8" s="1"/>
  <c r="C3035" i="8" s="1"/>
  <c r="C3036" i="8" s="1"/>
  <c r="C3037" i="8" s="1"/>
  <c r="C3038" i="8" s="1"/>
  <c r="C3039" i="8" s="1"/>
  <c r="C3040" i="8" s="1"/>
  <c r="C3041" i="8" s="1"/>
  <c r="C3042" i="8" s="1"/>
  <c r="C3043" i="8" s="1"/>
  <c r="C3044" i="8" s="1"/>
  <c r="C3045" i="8" s="1"/>
  <c r="C3046" i="8" s="1"/>
  <c r="C3047" i="8" s="1"/>
  <c r="C3048" i="8" s="1"/>
  <c r="C3049" i="8" s="1"/>
  <c r="C3050" i="8" s="1"/>
  <c r="C3051" i="8" s="1"/>
  <c r="C3052" i="8" s="1"/>
  <c r="C3053" i="8" s="1"/>
  <c r="C3054" i="8" s="1"/>
  <c r="C3055" i="8" s="1"/>
  <c r="C3056" i="8" s="1"/>
  <c r="C3057" i="8" s="1"/>
  <c r="C3058" i="8" s="1"/>
  <c r="C3059" i="8" s="1"/>
  <c r="C3060" i="8" s="1"/>
  <c r="C3061" i="8" s="1"/>
  <c r="C3062" i="8" s="1"/>
  <c r="C3063" i="8" s="1"/>
  <c r="C3064" i="8" s="1"/>
  <c r="C3065" i="8" s="1"/>
  <c r="C3066" i="8" s="1"/>
  <c r="C3067" i="8" s="1"/>
  <c r="C3068" i="8" s="1"/>
  <c r="C3069" i="8" s="1"/>
  <c r="C3070" i="8" s="1"/>
  <c r="C3071" i="8" s="1"/>
  <c r="C3072" i="8" s="1"/>
  <c r="C3073" i="8" s="1"/>
  <c r="C3074" i="8" s="1"/>
  <c r="C3075" i="8" s="1"/>
  <c r="C3076" i="8" s="1"/>
  <c r="C3077" i="8" s="1"/>
  <c r="C3078" i="8" s="1"/>
  <c r="C3079" i="8" s="1"/>
  <c r="C3080" i="8" s="1"/>
  <c r="C3081" i="8" s="1"/>
  <c r="C3082" i="8" s="1"/>
  <c r="C3083" i="8" s="1"/>
  <c r="C3084" i="8" s="1"/>
  <c r="C3085" i="8" s="1"/>
  <c r="C3086" i="8" s="1"/>
  <c r="C3087" i="8" s="1"/>
  <c r="C3088" i="8" s="1"/>
  <c r="C3089" i="8" s="1"/>
  <c r="C3090" i="8" s="1"/>
  <c r="C3091" i="8" s="1"/>
  <c r="C3092" i="8" s="1"/>
  <c r="C3093" i="8" s="1"/>
  <c r="C3094" i="8" s="1"/>
  <c r="C3095" i="8" s="1"/>
  <c r="C3096" i="8" s="1"/>
  <c r="C3097" i="8" s="1"/>
  <c r="C3098" i="8" s="1"/>
  <c r="C3099" i="8" s="1"/>
  <c r="C3100" i="8" s="1"/>
  <c r="C3101" i="8" s="1"/>
  <c r="C3102" i="8" s="1"/>
  <c r="C3103" i="8" s="1"/>
  <c r="C3104" i="8" s="1"/>
  <c r="C3105" i="8" s="1"/>
  <c r="C3106" i="8" s="1"/>
  <c r="C3107" i="8" s="1"/>
  <c r="C3108" i="8" s="1"/>
  <c r="C3109" i="8" s="1"/>
  <c r="C3110" i="8" s="1"/>
  <c r="C3111" i="8" s="1"/>
  <c r="C3112" i="8" s="1"/>
  <c r="C3113" i="8" s="1"/>
  <c r="C3114" i="8" s="1"/>
  <c r="C3115" i="8" s="1"/>
  <c r="C3116" i="8" s="1"/>
  <c r="C3117" i="8" s="1"/>
  <c r="C3118" i="8" s="1"/>
  <c r="C3119" i="8" s="1"/>
  <c r="C3120" i="8" s="1"/>
  <c r="C3121" i="8" s="1"/>
  <c r="C3122" i="8" s="1"/>
  <c r="C3123" i="8" s="1"/>
  <c r="C3124" i="8" s="1"/>
  <c r="C3125" i="8" s="1"/>
  <c r="C3126" i="8" s="1"/>
  <c r="C3127" i="8" s="1"/>
  <c r="C3128" i="8" s="1"/>
  <c r="C3129" i="8" s="1"/>
  <c r="C3130" i="8" s="1"/>
  <c r="C3131" i="8" s="1"/>
  <c r="C3132" i="8" s="1"/>
  <c r="C3133" i="8" s="1"/>
  <c r="C3134" i="8" s="1"/>
  <c r="C3135" i="8" s="1"/>
  <c r="C3136" i="8" s="1"/>
  <c r="C3137" i="8" s="1"/>
  <c r="C3138" i="8" s="1"/>
  <c r="C3139" i="8" s="1"/>
  <c r="C3140" i="8" s="1"/>
  <c r="C3141" i="8" s="1"/>
  <c r="C3142" i="8" s="1"/>
  <c r="C3143" i="8" s="1"/>
  <c r="C3144" i="8" s="1"/>
  <c r="C3145" i="8" s="1"/>
  <c r="C3146" i="8" s="1"/>
  <c r="C3147" i="8" s="1"/>
  <c r="C3148" i="8" s="1"/>
  <c r="C3149" i="8" s="1"/>
  <c r="C3150" i="8" s="1"/>
  <c r="C3151" i="8" s="1"/>
  <c r="C3152" i="8" s="1"/>
  <c r="C3153" i="8" s="1"/>
  <c r="C3154" i="8" s="1"/>
  <c r="C3155" i="8" s="1"/>
  <c r="C3156" i="8" s="1"/>
  <c r="C3157" i="8" s="1"/>
  <c r="C3158" i="8" s="1"/>
  <c r="C3159" i="8" s="1"/>
  <c r="C3160" i="8" s="1"/>
  <c r="C3161" i="8" s="1"/>
  <c r="C3162" i="8" s="1"/>
  <c r="C3163" i="8" s="1"/>
  <c r="C3164" i="8" s="1"/>
  <c r="C3165" i="8" s="1"/>
  <c r="C3166" i="8" s="1"/>
  <c r="C3167" i="8" s="1"/>
  <c r="C3168" i="8" s="1"/>
  <c r="C3169" i="8" s="1"/>
  <c r="C3170" i="8" s="1"/>
  <c r="C3171" i="8" s="1"/>
  <c r="C3172" i="8" s="1"/>
  <c r="C3173" i="8" s="1"/>
  <c r="C3174" i="8" s="1"/>
  <c r="C3175" i="8" s="1"/>
  <c r="C3176" i="8" s="1"/>
  <c r="C3177" i="8" s="1"/>
  <c r="C3178" i="8" s="1"/>
  <c r="C3179" i="8" s="1"/>
  <c r="C3180" i="8" s="1"/>
  <c r="C3181" i="8" s="1"/>
  <c r="C3182" i="8" s="1"/>
  <c r="C3183" i="8" s="1"/>
  <c r="C3184" i="8" s="1"/>
  <c r="C3185" i="8" s="1"/>
  <c r="C3186" i="8" s="1"/>
  <c r="C3187" i="8" s="1"/>
  <c r="C3188" i="8" s="1"/>
  <c r="C3189" i="8" s="1"/>
  <c r="C3190" i="8" s="1"/>
  <c r="C3191" i="8" s="1"/>
  <c r="C3192" i="8" s="1"/>
  <c r="C3193" i="8" s="1"/>
  <c r="C3194" i="8" s="1"/>
  <c r="C3195" i="8" s="1"/>
  <c r="C3196" i="8" s="1"/>
  <c r="C3197" i="8" s="1"/>
  <c r="C3198" i="8" s="1"/>
  <c r="C3199" i="8" s="1"/>
  <c r="C3200" i="8" s="1"/>
  <c r="C3201" i="8" s="1"/>
  <c r="C3202" i="8" s="1"/>
  <c r="C3203" i="8" s="1"/>
  <c r="C3204" i="8" s="1"/>
  <c r="C3205" i="8" s="1"/>
  <c r="C3206" i="8" s="1"/>
  <c r="C3207" i="8" s="1"/>
  <c r="C3208" i="8" s="1"/>
  <c r="C3209" i="8" s="1"/>
  <c r="C3210" i="8" s="1"/>
  <c r="C3211" i="8" s="1"/>
  <c r="C3212" i="8" s="1"/>
  <c r="C3213" i="8" s="1"/>
  <c r="C3214" i="8" s="1"/>
  <c r="C3215" i="8" s="1"/>
  <c r="C3216" i="8" s="1"/>
  <c r="C3217" i="8" s="1"/>
  <c r="C3218" i="8" s="1"/>
  <c r="C3219" i="8" s="1"/>
  <c r="C3220" i="8" s="1"/>
  <c r="C3221" i="8" s="1"/>
  <c r="C3222" i="8" s="1"/>
  <c r="C3223" i="8" s="1"/>
  <c r="C3224" i="8" s="1"/>
  <c r="C3225" i="8" s="1"/>
  <c r="C3226" i="8" s="1"/>
  <c r="C3227" i="8" s="1"/>
  <c r="C3228" i="8" s="1"/>
  <c r="C3229" i="8" s="1"/>
  <c r="C3230" i="8" s="1"/>
  <c r="C3231" i="8" s="1"/>
  <c r="C3232" i="8" s="1"/>
  <c r="C3233" i="8" s="1"/>
  <c r="C3234" i="8" s="1"/>
  <c r="C3235" i="8" s="1"/>
  <c r="C3236" i="8" s="1"/>
  <c r="C3237" i="8" s="1"/>
  <c r="C3238" i="8" s="1"/>
  <c r="C3239" i="8" s="1"/>
  <c r="C3240" i="8" s="1"/>
  <c r="C3241" i="8" s="1"/>
  <c r="C3242" i="8" s="1"/>
  <c r="C3243" i="8" s="1"/>
  <c r="C3244" i="8" s="1"/>
  <c r="C3245" i="8" s="1"/>
  <c r="C3246" i="8" s="1"/>
  <c r="C3247" i="8" s="1"/>
  <c r="C3248" i="8" s="1"/>
  <c r="C3249" i="8" s="1"/>
  <c r="C3250" i="8" s="1"/>
  <c r="C3251" i="8" s="1"/>
  <c r="C3252" i="8" s="1"/>
  <c r="C3253" i="8" s="1"/>
  <c r="C3254" i="8" s="1"/>
  <c r="C3255" i="8" s="1"/>
  <c r="C3256" i="8" s="1"/>
  <c r="C3257" i="8" s="1"/>
  <c r="C3258" i="8" s="1"/>
  <c r="C3259" i="8" s="1"/>
  <c r="C3260" i="8" s="1"/>
  <c r="C3261" i="8" s="1"/>
  <c r="C3262" i="8" s="1"/>
  <c r="C3263" i="8" s="1"/>
  <c r="C3264" i="8" s="1"/>
  <c r="C3265" i="8" s="1"/>
  <c r="C3266" i="8" s="1"/>
  <c r="C3267" i="8" s="1"/>
  <c r="C3268" i="8" s="1"/>
  <c r="C3269" i="8" s="1"/>
  <c r="C3270" i="8" s="1"/>
  <c r="C3271" i="8" s="1"/>
  <c r="C3272" i="8" s="1"/>
  <c r="C3273" i="8" s="1"/>
  <c r="C3274" i="8" s="1"/>
  <c r="C3275" i="8" s="1"/>
  <c r="C3276" i="8" s="1"/>
  <c r="C3277" i="8" s="1"/>
  <c r="C3278" i="8" s="1"/>
  <c r="C3279" i="8" s="1"/>
  <c r="C3280" i="8" s="1"/>
  <c r="C3281" i="8" s="1"/>
  <c r="C3282" i="8" s="1"/>
  <c r="C3283" i="8" s="1"/>
  <c r="C3284" i="8" s="1"/>
  <c r="C3285" i="8" s="1"/>
  <c r="C3286" i="8" s="1"/>
  <c r="C3287" i="8" s="1"/>
  <c r="C3288" i="8" s="1"/>
  <c r="C3289" i="8" s="1"/>
  <c r="C3290" i="8" s="1"/>
  <c r="C3291" i="8" s="1"/>
  <c r="C3292" i="8" s="1"/>
  <c r="C3293" i="8" s="1"/>
  <c r="C3294" i="8" s="1"/>
  <c r="C3295" i="8" s="1"/>
  <c r="C3296" i="8" s="1"/>
  <c r="C3297" i="8" s="1"/>
  <c r="C3298" i="8" s="1"/>
  <c r="C3299" i="8" s="1"/>
  <c r="C3300" i="8" s="1"/>
  <c r="C3301" i="8" s="1"/>
  <c r="C3302" i="8" s="1"/>
  <c r="C3303" i="8" s="1"/>
  <c r="C3304" i="8" s="1"/>
  <c r="C3305" i="8" s="1"/>
  <c r="C3306" i="8" s="1"/>
  <c r="C3307" i="8" s="1"/>
  <c r="C3308" i="8" s="1"/>
  <c r="C3309" i="8" s="1"/>
  <c r="C3310" i="8" s="1"/>
  <c r="C3311" i="8" s="1"/>
  <c r="C3312" i="8" s="1"/>
  <c r="C3313" i="8" s="1"/>
  <c r="C3314" i="8" s="1"/>
  <c r="C3315" i="8" s="1"/>
  <c r="C3316" i="8" s="1"/>
  <c r="C3317" i="8" s="1"/>
  <c r="C3318" i="8" s="1"/>
  <c r="C3319" i="8" s="1"/>
  <c r="C3320" i="8" s="1"/>
  <c r="C3321" i="8" s="1"/>
  <c r="C3322" i="8" s="1"/>
  <c r="C3323" i="8" s="1"/>
  <c r="C3324" i="8" s="1"/>
  <c r="C3325" i="8" s="1"/>
  <c r="C3326" i="8" s="1"/>
  <c r="C3327" i="8" s="1"/>
  <c r="C3328" i="8" s="1"/>
  <c r="C3329" i="8" s="1"/>
  <c r="C3330" i="8" s="1"/>
  <c r="C3331" i="8" s="1"/>
  <c r="C3332" i="8" s="1"/>
  <c r="C3333" i="8" s="1"/>
  <c r="C3334" i="8" s="1"/>
  <c r="C3335" i="8" s="1"/>
  <c r="C3336" i="8" s="1"/>
  <c r="C3337" i="8" s="1"/>
  <c r="C3338" i="8" s="1"/>
  <c r="C3339" i="8" s="1"/>
  <c r="C3340" i="8" s="1"/>
  <c r="C3341" i="8" s="1"/>
  <c r="C3342" i="8" s="1"/>
  <c r="C3343" i="8" s="1"/>
  <c r="C3344" i="8" s="1"/>
  <c r="C3345" i="8" s="1"/>
  <c r="C3346" i="8" s="1"/>
  <c r="C3347" i="8" s="1"/>
  <c r="C3348" i="8" s="1"/>
  <c r="C3349" i="8" s="1"/>
  <c r="C3350" i="8" s="1"/>
  <c r="C3351" i="8" s="1"/>
  <c r="C3352" i="8" s="1"/>
  <c r="C3353" i="8" s="1"/>
  <c r="C3354" i="8" s="1"/>
  <c r="C3355" i="8" s="1"/>
  <c r="C3356" i="8" s="1"/>
  <c r="C3357" i="8" s="1"/>
  <c r="C3358" i="8" s="1"/>
  <c r="C3359" i="8" s="1"/>
  <c r="C3360" i="8" s="1"/>
  <c r="C3361" i="8" s="1"/>
  <c r="C3362" i="8" s="1"/>
  <c r="C3363" i="8" s="1"/>
  <c r="C3364" i="8" s="1"/>
  <c r="C3365" i="8" s="1"/>
  <c r="C3366" i="8" s="1"/>
  <c r="C3367" i="8" s="1"/>
  <c r="C3368" i="8" s="1"/>
  <c r="C3369" i="8" s="1"/>
  <c r="C3370" i="8" s="1"/>
  <c r="C3371" i="8" s="1"/>
  <c r="C3372" i="8" s="1"/>
  <c r="C3373" i="8" s="1"/>
  <c r="C3374" i="8" s="1"/>
  <c r="C3375" i="8" s="1"/>
  <c r="C3376" i="8" s="1"/>
  <c r="C3377" i="8" s="1"/>
  <c r="C3378" i="8" s="1"/>
  <c r="C3379" i="8" s="1"/>
  <c r="C3380" i="8" s="1"/>
  <c r="C3381" i="8" s="1"/>
  <c r="C3382" i="8" s="1"/>
  <c r="C3383" i="8" s="1"/>
  <c r="C3384" i="8" s="1"/>
  <c r="C3385" i="8" s="1"/>
  <c r="C3386" i="8" s="1"/>
  <c r="C3387" i="8" s="1"/>
  <c r="C3388" i="8" s="1"/>
  <c r="C3389" i="8" s="1"/>
  <c r="C3390" i="8" s="1"/>
  <c r="C3391" i="8" s="1"/>
  <c r="C3392" i="8" s="1"/>
  <c r="C3393" i="8" s="1"/>
  <c r="C3394" i="8" s="1"/>
  <c r="C3395" i="8" s="1"/>
  <c r="C3396" i="8" s="1"/>
  <c r="C3397" i="8" s="1"/>
  <c r="C3398" i="8" s="1"/>
  <c r="C3399" i="8" s="1"/>
  <c r="C3400" i="8" s="1"/>
  <c r="C3401" i="8" s="1"/>
  <c r="C3402" i="8" s="1"/>
  <c r="C3403" i="8" s="1"/>
  <c r="C3404" i="8" s="1"/>
  <c r="C3405" i="8" s="1"/>
  <c r="C3406" i="8" s="1"/>
  <c r="C3407" i="8" s="1"/>
  <c r="C3408" i="8" s="1"/>
  <c r="C3409" i="8" s="1"/>
  <c r="C3410" i="8" s="1"/>
  <c r="C3411" i="8" s="1"/>
  <c r="C3412" i="8" s="1"/>
  <c r="C3413" i="8" s="1"/>
  <c r="C3414" i="8" s="1"/>
  <c r="C3415" i="8" s="1"/>
  <c r="C3416" i="8" s="1"/>
  <c r="C3417" i="8" s="1"/>
  <c r="C3418" i="8" s="1"/>
  <c r="C3419" i="8" s="1"/>
  <c r="C3420" i="8" s="1"/>
  <c r="C3421" i="8" s="1"/>
  <c r="C3422" i="8" s="1"/>
  <c r="C3423" i="8" s="1"/>
  <c r="C3424" i="8" s="1"/>
  <c r="C3425" i="8" s="1"/>
  <c r="C3426" i="8" s="1"/>
  <c r="C3427" i="8" s="1"/>
  <c r="C3428" i="8" s="1"/>
  <c r="C3429" i="8" s="1"/>
  <c r="C3430" i="8" s="1"/>
  <c r="C3431" i="8" s="1"/>
  <c r="C3432" i="8" s="1"/>
  <c r="C3433" i="8" s="1"/>
  <c r="C3434" i="8" s="1"/>
  <c r="C3435" i="8" s="1"/>
  <c r="C3436" i="8" s="1"/>
  <c r="C3437" i="8" s="1"/>
  <c r="C3438" i="8" s="1"/>
  <c r="C3439" i="8" s="1"/>
  <c r="C3440" i="8" s="1"/>
  <c r="C3441" i="8" s="1"/>
  <c r="C3442" i="8" s="1"/>
  <c r="C3443" i="8" s="1"/>
  <c r="C3444" i="8" s="1"/>
  <c r="C3445" i="8" s="1"/>
  <c r="C3446" i="8" s="1"/>
  <c r="C3447" i="8" s="1"/>
  <c r="C3448" i="8" s="1"/>
  <c r="C3449" i="8" s="1"/>
  <c r="C3450" i="8" s="1"/>
  <c r="C3451" i="8" s="1"/>
  <c r="C3452" i="8" s="1"/>
  <c r="C3453" i="8" s="1"/>
  <c r="C3454" i="8" s="1"/>
  <c r="C3455" i="8" s="1"/>
  <c r="C3456" i="8" s="1"/>
  <c r="C3457" i="8" s="1"/>
  <c r="C3458" i="8" s="1"/>
  <c r="C3459" i="8" s="1"/>
  <c r="C3460" i="8" s="1"/>
  <c r="C3461" i="8" s="1"/>
  <c r="C3462" i="8" s="1"/>
  <c r="C3463" i="8" s="1"/>
  <c r="C3464" i="8" s="1"/>
  <c r="C3465" i="8" s="1"/>
  <c r="C3466" i="8" s="1"/>
  <c r="C3467" i="8" s="1"/>
  <c r="C3468" i="8" s="1"/>
  <c r="C3469" i="8" s="1"/>
  <c r="C3470" i="8" s="1"/>
  <c r="C3471" i="8" s="1"/>
  <c r="C3472" i="8" s="1"/>
  <c r="C3473" i="8" s="1"/>
  <c r="C3474" i="8" s="1"/>
  <c r="C3475" i="8" s="1"/>
  <c r="C3476" i="8" s="1"/>
  <c r="C3477" i="8" s="1"/>
  <c r="C3478" i="8" s="1"/>
  <c r="C3479" i="8" s="1"/>
  <c r="C3480" i="8" s="1"/>
  <c r="C3481" i="8" s="1"/>
  <c r="C3482" i="8" s="1"/>
  <c r="C3483" i="8" s="1"/>
  <c r="C3484" i="8" s="1"/>
  <c r="C3485" i="8" s="1"/>
  <c r="C3486" i="8" s="1"/>
  <c r="C3487" i="8" s="1"/>
  <c r="C3488" i="8" s="1"/>
  <c r="C3489" i="8" s="1"/>
  <c r="C3490" i="8" s="1"/>
  <c r="C3491" i="8" s="1"/>
  <c r="C3492" i="8" s="1"/>
  <c r="C3493" i="8" s="1"/>
  <c r="C3494" i="8" s="1"/>
  <c r="C3495" i="8" s="1"/>
  <c r="C3496" i="8" s="1"/>
  <c r="C3497" i="8" s="1"/>
  <c r="C3498" i="8" s="1"/>
  <c r="C3499" i="8" s="1"/>
  <c r="C3500" i="8" s="1"/>
  <c r="C3501" i="8" s="1"/>
  <c r="C3502" i="8" s="1"/>
  <c r="C3503" i="8" s="1"/>
  <c r="C3504" i="8" s="1"/>
  <c r="C3505" i="8" s="1"/>
  <c r="C3506" i="8" s="1"/>
  <c r="C3507" i="8" s="1"/>
  <c r="C3508" i="8" s="1"/>
  <c r="C3509" i="8" s="1"/>
  <c r="C3510" i="8" s="1"/>
  <c r="C3511" i="8" s="1"/>
  <c r="C3512" i="8" s="1"/>
  <c r="C3513" i="8" s="1"/>
  <c r="C3514" i="8" s="1"/>
  <c r="C3515" i="8" s="1"/>
  <c r="C3516" i="8" s="1"/>
  <c r="C3517" i="8" s="1"/>
  <c r="C3518" i="8" s="1"/>
  <c r="C3519" i="8" s="1"/>
  <c r="C3520" i="8" s="1"/>
  <c r="C3521" i="8" s="1"/>
  <c r="C3522" i="8" s="1"/>
  <c r="C3523" i="8" s="1"/>
  <c r="C3524" i="8" s="1"/>
  <c r="C3525" i="8" s="1"/>
  <c r="C3526" i="8" s="1"/>
  <c r="C3527" i="8" s="1"/>
  <c r="C3528" i="8" s="1"/>
  <c r="C3529" i="8" s="1"/>
  <c r="C3530" i="8" s="1"/>
  <c r="C3531" i="8" s="1"/>
  <c r="C3532" i="8" s="1"/>
  <c r="C3533" i="8" s="1"/>
  <c r="C3534" i="8" s="1"/>
  <c r="C3535" i="8" s="1"/>
  <c r="C3536" i="8" s="1"/>
  <c r="C3537" i="8" s="1"/>
  <c r="C3538" i="8" s="1"/>
  <c r="C3539" i="8" s="1"/>
  <c r="C3540" i="8" s="1"/>
  <c r="C3541" i="8" s="1"/>
  <c r="C3542" i="8" s="1"/>
  <c r="C3543" i="8" s="1"/>
  <c r="C3544" i="8" s="1"/>
  <c r="C3545" i="8" s="1"/>
  <c r="C3546" i="8" s="1"/>
  <c r="C3547" i="8" s="1"/>
  <c r="C3548" i="8" s="1"/>
  <c r="C3549" i="8" s="1"/>
  <c r="C3550" i="8" s="1"/>
  <c r="C3551" i="8" s="1"/>
  <c r="C3552" i="8" s="1"/>
  <c r="C3553" i="8" s="1"/>
  <c r="C3554" i="8" s="1"/>
  <c r="C3555" i="8" s="1"/>
  <c r="C3556" i="8" s="1"/>
  <c r="C3557" i="8" s="1"/>
  <c r="C3558" i="8" s="1"/>
  <c r="C3559" i="8" s="1"/>
  <c r="C3560" i="8" s="1"/>
  <c r="C3561" i="8" s="1"/>
  <c r="C3562" i="8" s="1"/>
  <c r="C3563" i="8" s="1"/>
  <c r="C3564" i="8" s="1"/>
  <c r="C3565" i="8" s="1"/>
  <c r="C3566" i="8" s="1"/>
  <c r="C3567" i="8" s="1"/>
  <c r="C3568" i="8" s="1"/>
  <c r="C3569" i="8" s="1"/>
  <c r="C3570" i="8" s="1"/>
  <c r="C3571" i="8" s="1"/>
  <c r="C3572" i="8" s="1"/>
  <c r="C3573" i="8" s="1"/>
  <c r="C3574" i="8" s="1"/>
  <c r="C3575" i="8" s="1"/>
  <c r="C3576" i="8" s="1"/>
  <c r="C3577" i="8" s="1"/>
  <c r="C3578" i="8" s="1"/>
  <c r="C3579" i="8" s="1"/>
  <c r="C3580" i="8" s="1"/>
  <c r="C3581" i="8" s="1"/>
  <c r="C3582" i="8" s="1"/>
  <c r="C3583" i="8" s="1"/>
  <c r="C3584" i="8" s="1"/>
  <c r="C3585" i="8" s="1"/>
  <c r="C3586" i="8" s="1"/>
  <c r="C3587" i="8" s="1"/>
  <c r="C3588" i="8" s="1"/>
  <c r="C3589" i="8" s="1"/>
  <c r="C3590" i="8" s="1"/>
  <c r="C3591" i="8" s="1"/>
  <c r="C3592" i="8" s="1"/>
  <c r="C3593" i="8" s="1"/>
  <c r="C3594" i="8" s="1"/>
  <c r="C3595" i="8" s="1"/>
  <c r="C3596" i="8" s="1"/>
  <c r="C3597" i="8" s="1"/>
  <c r="C3598" i="8" s="1"/>
  <c r="C3599" i="8" s="1"/>
  <c r="C3600" i="8" s="1"/>
  <c r="C3601" i="8" s="1"/>
  <c r="C3602" i="8" s="1"/>
  <c r="C3603" i="8" s="1"/>
  <c r="C3604" i="8" s="1"/>
  <c r="C3605" i="8" s="1"/>
  <c r="C3606" i="8" s="1"/>
  <c r="C3607" i="8" s="1"/>
  <c r="C3608" i="8" s="1"/>
  <c r="C3609" i="8" s="1"/>
  <c r="C3610" i="8" s="1"/>
  <c r="C3611" i="8" s="1"/>
  <c r="C3612" i="8" s="1"/>
  <c r="C3613" i="8" s="1"/>
  <c r="C3614" i="8" s="1"/>
  <c r="C3615" i="8" s="1"/>
  <c r="C3616" i="8" s="1"/>
  <c r="C3617" i="8" s="1"/>
  <c r="C3618" i="8" s="1"/>
  <c r="C3619" i="8" s="1"/>
  <c r="C3620" i="8" s="1"/>
  <c r="C3621" i="8" s="1"/>
  <c r="C3622" i="8" s="1"/>
  <c r="C3623" i="8" s="1"/>
  <c r="C3624" i="8" s="1"/>
  <c r="C3625" i="8" s="1"/>
  <c r="C3626" i="8" s="1"/>
  <c r="C3627" i="8" s="1"/>
  <c r="C3628" i="8" s="1"/>
  <c r="C3629" i="8" s="1"/>
  <c r="C3630" i="8" s="1"/>
  <c r="C3631" i="8" s="1"/>
  <c r="C3632" i="8" s="1"/>
  <c r="C3633" i="8" s="1"/>
  <c r="C3634" i="8" s="1"/>
  <c r="C3635" i="8" s="1"/>
  <c r="C3636" i="8" s="1"/>
  <c r="C3637" i="8" s="1"/>
  <c r="C3638" i="8" s="1"/>
  <c r="C3639" i="8" s="1"/>
  <c r="C3640" i="8" s="1"/>
  <c r="C3641" i="8" s="1"/>
  <c r="C3642" i="8" s="1"/>
  <c r="C3643" i="8" s="1"/>
  <c r="C3644" i="8" s="1"/>
  <c r="C3645" i="8" s="1"/>
  <c r="C3646" i="8" s="1"/>
  <c r="C3647" i="8" s="1"/>
  <c r="C3648" i="8" s="1"/>
  <c r="C3649" i="8" s="1"/>
  <c r="C3650" i="8" s="1"/>
  <c r="C3651" i="8" s="1"/>
  <c r="C3652" i="8" s="1"/>
  <c r="C3653" i="8" s="1"/>
  <c r="C3654" i="8" s="1"/>
  <c r="C3655" i="8" s="1"/>
  <c r="C3656" i="8" s="1"/>
  <c r="C3657" i="8" s="1"/>
  <c r="C3658" i="8" s="1"/>
  <c r="C3659" i="8" s="1"/>
  <c r="C3660" i="8" s="1"/>
  <c r="C3661" i="8" s="1"/>
  <c r="C3662" i="8" s="1"/>
  <c r="C3663" i="8" s="1"/>
  <c r="C3664" i="8" s="1"/>
  <c r="C3665" i="8" s="1"/>
  <c r="C3666" i="8" s="1"/>
  <c r="C3667" i="8" s="1"/>
  <c r="C3668" i="8" s="1"/>
  <c r="C3669" i="8" s="1"/>
  <c r="C3670" i="8" s="1"/>
  <c r="C3671" i="8" s="1"/>
  <c r="C3672" i="8" s="1"/>
  <c r="C3673" i="8" s="1"/>
  <c r="C3674" i="8" s="1"/>
  <c r="C3675" i="8" s="1"/>
  <c r="C3676" i="8" s="1"/>
  <c r="C3677" i="8" s="1"/>
  <c r="C3678" i="8" s="1"/>
  <c r="C3679" i="8" s="1"/>
  <c r="C3680" i="8" s="1"/>
  <c r="C3681" i="8" s="1"/>
  <c r="C3682" i="8" s="1"/>
  <c r="C3683" i="8" s="1"/>
  <c r="C3684" i="8" s="1"/>
  <c r="C3685" i="8" s="1"/>
  <c r="C3686" i="8" s="1"/>
  <c r="C3687" i="8" s="1"/>
  <c r="C3688" i="8" s="1"/>
  <c r="C3689" i="8" s="1"/>
  <c r="C3690" i="8" s="1"/>
  <c r="C3691" i="8" s="1"/>
  <c r="C3692" i="8" s="1"/>
  <c r="C3693" i="8" s="1"/>
  <c r="C3694" i="8" s="1"/>
  <c r="C3695" i="8" s="1"/>
  <c r="C3696" i="8" s="1"/>
  <c r="C3697" i="8" s="1"/>
  <c r="C3698" i="8" s="1"/>
  <c r="C3699" i="8" s="1"/>
  <c r="C3700" i="8" s="1"/>
  <c r="C3701" i="8" s="1"/>
  <c r="C3702" i="8" s="1"/>
  <c r="C3703" i="8" s="1"/>
  <c r="C3704" i="8" s="1"/>
  <c r="C3705" i="8" s="1"/>
  <c r="C3706" i="8" s="1"/>
  <c r="C3707" i="8" s="1"/>
  <c r="C3708" i="8" s="1"/>
  <c r="C3709" i="8" s="1"/>
  <c r="C3710" i="8" s="1"/>
  <c r="C3711" i="8" s="1"/>
  <c r="C3712" i="8" s="1"/>
  <c r="C3713" i="8" s="1"/>
  <c r="C3714" i="8" s="1"/>
  <c r="C3715" i="8" s="1"/>
  <c r="C3716" i="8" s="1"/>
  <c r="C3717" i="8" s="1"/>
  <c r="C3718" i="8" s="1"/>
  <c r="C3719" i="8" s="1"/>
  <c r="C3720" i="8" s="1"/>
  <c r="C3721" i="8" s="1"/>
  <c r="C3722" i="8" s="1"/>
  <c r="C3723" i="8" s="1"/>
  <c r="C3724" i="8" s="1"/>
  <c r="C3725" i="8" s="1"/>
  <c r="C3726" i="8" s="1"/>
  <c r="C3727" i="8" s="1"/>
  <c r="C3728" i="8" s="1"/>
  <c r="C3729" i="8" s="1"/>
  <c r="C3730" i="8" s="1"/>
  <c r="C3731" i="8" s="1"/>
  <c r="C3732" i="8" s="1"/>
  <c r="C3733" i="8" s="1"/>
  <c r="C3734" i="8" s="1"/>
  <c r="C3735" i="8" s="1"/>
  <c r="C3736" i="8" s="1"/>
  <c r="C3737" i="8" s="1"/>
  <c r="C3738" i="8" s="1"/>
  <c r="C3739" i="8" s="1"/>
  <c r="C3740" i="8" s="1"/>
  <c r="C3741" i="8" s="1"/>
  <c r="C3742" i="8" s="1"/>
  <c r="C3743" i="8" s="1"/>
  <c r="C3744" i="8" s="1"/>
  <c r="C3745" i="8" s="1"/>
  <c r="C3746" i="8" s="1"/>
  <c r="C3747" i="8" s="1"/>
  <c r="C3748" i="8" s="1"/>
  <c r="C3749" i="8" s="1"/>
  <c r="C3750" i="8" s="1"/>
  <c r="C3751" i="8" s="1"/>
  <c r="C3752" i="8" s="1"/>
  <c r="C3753" i="8" s="1"/>
  <c r="C3754" i="8" s="1"/>
  <c r="C3755" i="8" s="1"/>
  <c r="C3756" i="8" s="1"/>
  <c r="C3757" i="8" s="1"/>
  <c r="C3758" i="8" s="1"/>
  <c r="C3759" i="8" s="1"/>
  <c r="C3760" i="8" s="1"/>
  <c r="C3761" i="8" s="1"/>
  <c r="C3762" i="8" s="1"/>
  <c r="C3763" i="8" s="1"/>
  <c r="C3764" i="8" s="1"/>
  <c r="C3765" i="8" s="1"/>
  <c r="C3766" i="8" s="1"/>
  <c r="C3767" i="8" s="1"/>
  <c r="C3768" i="8" s="1"/>
  <c r="C3769" i="8" s="1"/>
  <c r="C3770" i="8" s="1"/>
  <c r="C3771" i="8" s="1"/>
  <c r="C3772" i="8" s="1"/>
  <c r="C3773" i="8" s="1"/>
  <c r="C3774" i="8" s="1"/>
  <c r="C3775" i="8" s="1"/>
  <c r="C3776" i="8" s="1"/>
  <c r="C3777" i="8" s="1"/>
  <c r="C3778" i="8" s="1"/>
  <c r="C3779" i="8" s="1"/>
  <c r="C3780" i="8" s="1"/>
  <c r="C3781" i="8" s="1"/>
  <c r="C3782" i="8" s="1"/>
  <c r="C3783" i="8" s="1"/>
  <c r="C3784" i="8" s="1"/>
  <c r="C3785" i="8" s="1"/>
  <c r="C3786" i="8" s="1"/>
  <c r="C3787" i="8" s="1"/>
  <c r="C3788" i="8" s="1"/>
  <c r="C3789" i="8" s="1"/>
  <c r="C3790" i="8" s="1"/>
  <c r="C3791" i="8" s="1"/>
  <c r="C3792" i="8" s="1"/>
  <c r="C3793" i="8" s="1"/>
  <c r="C3794" i="8" s="1"/>
  <c r="C3795" i="8" s="1"/>
  <c r="C3796" i="8" s="1"/>
  <c r="C3797" i="8" s="1"/>
  <c r="C3798" i="8" s="1"/>
  <c r="C3799" i="8" s="1"/>
  <c r="C3800" i="8" s="1"/>
  <c r="C3801" i="8" s="1"/>
  <c r="C3802" i="8" s="1"/>
  <c r="C3803" i="8" s="1"/>
  <c r="C3804" i="8" s="1"/>
  <c r="C3805" i="8" s="1"/>
  <c r="C3806" i="8" s="1"/>
  <c r="C3807" i="8" s="1"/>
  <c r="C3808" i="8" s="1"/>
  <c r="C3809" i="8" s="1"/>
  <c r="C3810" i="8" s="1"/>
  <c r="C3811" i="8" s="1"/>
  <c r="C3812" i="8" s="1"/>
  <c r="C3813" i="8" s="1"/>
  <c r="C3814" i="8" s="1"/>
  <c r="C3815" i="8" s="1"/>
  <c r="C3816" i="8" s="1"/>
  <c r="C3817" i="8" s="1"/>
  <c r="C3818" i="8" s="1"/>
  <c r="C3819" i="8" s="1"/>
  <c r="C3820" i="8" s="1"/>
  <c r="C3821" i="8" s="1"/>
  <c r="C3822" i="8" s="1"/>
  <c r="C3823" i="8" s="1"/>
  <c r="C3824" i="8" s="1"/>
  <c r="C3825" i="8" s="1"/>
  <c r="C3826" i="8" s="1"/>
  <c r="C3827" i="8" s="1"/>
  <c r="C3828" i="8" s="1"/>
  <c r="C3829" i="8" s="1"/>
  <c r="C3830" i="8" s="1"/>
  <c r="C3831" i="8" s="1"/>
  <c r="C3832" i="8" s="1"/>
  <c r="C3833" i="8" s="1"/>
  <c r="C3834" i="8" s="1"/>
  <c r="C3835" i="8" s="1"/>
  <c r="C3836" i="8" s="1"/>
  <c r="C3837" i="8" s="1"/>
  <c r="C3838" i="8" s="1"/>
  <c r="C3839" i="8" s="1"/>
  <c r="C3840" i="8" s="1"/>
  <c r="C3841" i="8" s="1"/>
  <c r="C3842" i="8" s="1"/>
  <c r="C3843" i="8" s="1"/>
  <c r="C3844" i="8" s="1"/>
  <c r="C3845" i="8" s="1"/>
  <c r="C3846" i="8" s="1"/>
  <c r="C3847" i="8" s="1"/>
  <c r="C3848" i="8" s="1"/>
  <c r="C3849" i="8" s="1"/>
  <c r="C3850" i="8" s="1"/>
  <c r="C3851" i="8" s="1"/>
  <c r="C3852" i="8" s="1"/>
  <c r="C3853" i="8" s="1"/>
  <c r="C3854" i="8" s="1"/>
  <c r="C3855" i="8" s="1"/>
  <c r="C3856" i="8" s="1"/>
  <c r="C3857" i="8" s="1"/>
  <c r="C3858" i="8" s="1"/>
  <c r="C3859" i="8" s="1"/>
  <c r="C3860" i="8" s="1"/>
  <c r="C3861" i="8" s="1"/>
  <c r="C3862" i="8" s="1"/>
  <c r="C3863" i="8" s="1"/>
  <c r="C3864" i="8" s="1"/>
  <c r="C3865" i="8" s="1"/>
  <c r="C3866" i="8" s="1"/>
  <c r="C3867" i="8" s="1"/>
  <c r="C3868" i="8" s="1"/>
  <c r="C3869" i="8" s="1"/>
  <c r="C3870" i="8" s="1"/>
  <c r="C3871" i="8" s="1"/>
  <c r="C3872" i="8" s="1"/>
  <c r="C3873" i="8" s="1"/>
  <c r="C3874" i="8" s="1"/>
  <c r="C3875" i="8" s="1"/>
  <c r="C3876" i="8" s="1"/>
  <c r="C3877" i="8" s="1"/>
  <c r="C3878" i="8" s="1"/>
  <c r="C3879" i="8" s="1"/>
  <c r="C3880" i="8" s="1"/>
  <c r="C3881" i="8" s="1"/>
  <c r="C3882" i="8" s="1"/>
  <c r="C3883" i="8" s="1"/>
  <c r="C3884" i="8" s="1"/>
  <c r="C3885" i="8" s="1"/>
  <c r="C3886" i="8" s="1"/>
  <c r="C3887" i="8" s="1"/>
  <c r="C3888" i="8" s="1"/>
  <c r="C3889" i="8" s="1"/>
  <c r="C3890" i="8" s="1"/>
  <c r="C3891" i="8" s="1"/>
  <c r="C3892" i="8" s="1"/>
  <c r="C3893" i="8" s="1"/>
  <c r="C3894" i="8" s="1"/>
  <c r="C3895" i="8" s="1"/>
  <c r="C3896" i="8" s="1"/>
  <c r="C3897" i="8" s="1"/>
  <c r="C3898" i="8" s="1"/>
  <c r="C3899" i="8" s="1"/>
  <c r="C3900" i="8" s="1"/>
  <c r="C3901" i="8" s="1"/>
  <c r="C3902" i="8" s="1"/>
  <c r="C3903" i="8" s="1"/>
  <c r="C3904" i="8" s="1"/>
  <c r="C3905" i="8" s="1"/>
  <c r="C3906" i="8" s="1"/>
  <c r="C3907" i="8" s="1"/>
  <c r="C3908" i="8" s="1"/>
  <c r="C3909" i="8" s="1"/>
  <c r="C3910" i="8" s="1"/>
  <c r="C3911" i="8" s="1"/>
  <c r="C3912" i="8" s="1"/>
  <c r="C3913" i="8" s="1"/>
  <c r="C3914" i="8" s="1"/>
  <c r="C3915" i="8" s="1"/>
  <c r="C3916" i="8" s="1"/>
  <c r="C3917" i="8" s="1"/>
  <c r="C3918" i="8" s="1"/>
  <c r="C3919" i="8" s="1"/>
  <c r="C3920" i="8" s="1"/>
  <c r="C3921" i="8" s="1"/>
  <c r="C3922" i="8" s="1"/>
  <c r="C3923" i="8" s="1"/>
  <c r="C3924" i="8" s="1"/>
  <c r="C3925" i="8" s="1"/>
  <c r="C3926" i="8" s="1"/>
  <c r="C3927" i="8" s="1"/>
  <c r="C3928" i="8" s="1"/>
  <c r="C3929" i="8" s="1"/>
  <c r="C3930" i="8" s="1"/>
  <c r="C3931" i="8" s="1"/>
  <c r="C3932" i="8" s="1"/>
  <c r="C3933" i="8" s="1"/>
  <c r="C3934" i="8" s="1"/>
  <c r="C3935" i="8" s="1"/>
  <c r="C3936" i="8" s="1"/>
  <c r="C3937" i="8" s="1"/>
  <c r="C3938" i="8" s="1"/>
  <c r="C3939" i="8" s="1"/>
  <c r="C3940" i="8" s="1"/>
  <c r="C3941" i="8" s="1"/>
  <c r="C3942" i="8" s="1"/>
  <c r="C3943" i="8" s="1"/>
  <c r="C3944" i="8" s="1"/>
  <c r="C3945" i="8" s="1"/>
  <c r="C3946" i="8" s="1"/>
  <c r="C3947" i="8" s="1"/>
  <c r="C3948" i="8" s="1"/>
  <c r="C3949" i="8" s="1"/>
  <c r="C3950" i="8" s="1"/>
  <c r="C3951" i="8" s="1"/>
  <c r="C3952" i="8" s="1"/>
  <c r="C3953" i="8" s="1"/>
  <c r="C3954" i="8" s="1"/>
  <c r="C3955" i="8" s="1"/>
  <c r="C3956" i="8" s="1"/>
  <c r="C3957" i="8" s="1"/>
  <c r="C3958" i="8" s="1"/>
  <c r="C3959" i="8" s="1"/>
  <c r="C3960" i="8" s="1"/>
  <c r="C3961" i="8" s="1"/>
  <c r="C3962" i="8" s="1"/>
  <c r="C3963" i="8" s="1"/>
  <c r="C3964" i="8" s="1"/>
  <c r="C3965" i="8" s="1"/>
  <c r="C3966" i="8" s="1"/>
  <c r="C3967" i="8" s="1"/>
  <c r="C3968" i="8" s="1"/>
  <c r="C3969" i="8" s="1"/>
  <c r="C3970" i="8" s="1"/>
  <c r="C3971" i="8" s="1"/>
  <c r="C3972" i="8" s="1"/>
  <c r="C3973" i="8" s="1"/>
  <c r="C3974" i="8" s="1"/>
  <c r="C3975" i="8" s="1"/>
  <c r="C3976" i="8" s="1"/>
  <c r="C3977" i="8" s="1"/>
  <c r="C3978" i="8" s="1"/>
  <c r="C3979" i="8" s="1"/>
  <c r="C3980" i="8" s="1"/>
  <c r="C3981" i="8" s="1"/>
  <c r="C3982" i="8" s="1"/>
  <c r="C3983" i="8" s="1"/>
  <c r="C3984" i="8" s="1"/>
  <c r="C3985" i="8" s="1"/>
  <c r="C3986" i="8" s="1"/>
  <c r="C3987" i="8" s="1"/>
  <c r="C3988" i="8" s="1"/>
  <c r="C3989" i="8" s="1"/>
  <c r="C3990" i="8" s="1"/>
  <c r="C3991" i="8" s="1"/>
  <c r="C3992" i="8" s="1"/>
  <c r="C3993" i="8" s="1"/>
  <c r="C3994" i="8" s="1"/>
  <c r="C3995" i="8" s="1"/>
  <c r="C3996" i="8" s="1"/>
  <c r="C3997" i="8" s="1"/>
  <c r="C3998" i="8" s="1"/>
  <c r="C3999" i="8" s="1"/>
  <c r="C4000" i="8" s="1"/>
  <c r="C4001" i="8" s="1"/>
  <c r="C4002" i="8" s="1"/>
  <c r="C4003" i="8" s="1"/>
  <c r="C4004" i="8" s="1"/>
  <c r="C4005" i="8" s="1"/>
  <c r="C4006" i="8" s="1"/>
  <c r="C4007" i="8" s="1"/>
  <c r="C4008" i="8" s="1"/>
  <c r="C4009" i="8" s="1"/>
  <c r="C4010" i="8" s="1"/>
  <c r="C4011" i="8" s="1"/>
  <c r="C4012" i="8" s="1"/>
  <c r="C4013" i="8" s="1"/>
  <c r="C4014" i="8" s="1"/>
  <c r="C4015" i="8" s="1"/>
  <c r="C4016" i="8" s="1"/>
  <c r="C4017" i="8" s="1"/>
  <c r="C4018" i="8" s="1"/>
  <c r="C4019" i="8" s="1"/>
  <c r="C4020" i="8" s="1"/>
  <c r="C4021" i="8" s="1"/>
  <c r="C4022" i="8" s="1"/>
  <c r="C4023" i="8" s="1"/>
  <c r="C4024" i="8" s="1"/>
  <c r="C4025" i="8" s="1"/>
  <c r="C4026" i="8" s="1"/>
  <c r="C4027" i="8" s="1"/>
  <c r="C4028" i="8" s="1"/>
  <c r="C4029" i="8" s="1"/>
  <c r="C4030" i="8" s="1"/>
  <c r="C4031" i="8" s="1"/>
  <c r="C4032" i="8" s="1"/>
  <c r="C4033" i="8" s="1"/>
  <c r="C4034" i="8" s="1"/>
  <c r="C4035" i="8" s="1"/>
  <c r="C4036" i="8" s="1"/>
  <c r="C4037" i="8" s="1"/>
  <c r="C4038" i="8" s="1"/>
  <c r="C4039" i="8" s="1"/>
  <c r="C4040" i="8" s="1"/>
  <c r="C4041" i="8" s="1"/>
  <c r="C4042" i="8" s="1"/>
  <c r="C4043" i="8" s="1"/>
  <c r="C4044" i="8" s="1"/>
  <c r="C4045" i="8" s="1"/>
  <c r="C4046" i="8" s="1"/>
  <c r="C4047" i="8" s="1"/>
  <c r="C4048" i="8" s="1"/>
  <c r="C4049" i="8" s="1"/>
  <c r="C4050" i="8" s="1"/>
  <c r="C4051" i="8" s="1"/>
  <c r="C4052" i="8" s="1"/>
  <c r="C4053" i="8" s="1"/>
  <c r="C4054" i="8" s="1"/>
  <c r="C4055" i="8" s="1"/>
  <c r="C4056" i="8" s="1"/>
  <c r="C4057" i="8" s="1"/>
  <c r="C4058" i="8" s="1"/>
  <c r="C4059" i="8" s="1"/>
  <c r="C4060" i="8" s="1"/>
  <c r="C4061" i="8" s="1"/>
  <c r="C4062" i="8" s="1"/>
  <c r="C4063" i="8" s="1"/>
  <c r="C4064" i="8" s="1"/>
  <c r="C4065" i="8" s="1"/>
  <c r="C4066" i="8" s="1"/>
  <c r="C4067" i="8" s="1"/>
  <c r="C4068" i="8" s="1"/>
  <c r="C4069" i="8" s="1"/>
  <c r="C4070" i="8" s="1"/>
  <c r="C4071" i="8" s="1"/>
  <c r="C4072" i="8" s="1"/>
  <c r="C4073" i="8" s="1"/>
  <c r="C4074" i="8" s="1"/>
  <c r="C4075" i="8" s="1"/>
  <c r="C4076" i="8" s="1"/>
  <c r="C4077" i="8" s="1"/>
  <c r="C4078" i="8" s="1"/>
  <c r="C4079" i="8" s="1"/>
  <c r="C4080" i="8" s="1"/>
  <c r="C4081" i="8" s="1"/>
  <c r="C4082" i="8" s="1"/>
  <c r="C4083" i="8" s="1"/>
  <c r="C4084" i="8" s="1"/>
  <c r="C4085" i="8" s="1"/>
  <c r="C4086" i="8" s="1"/>
  <c r="C4087" i="8" s="1"/>
  <c r="C4088" i="8" s="1"/>
  <c r="C4089" i="8" s="1"/>
  <c r="C4090" i="8" s="1"/>
  <c r="C4091" i="8" s="1"/>
  <c r="C4092" i="8" s="1"/>
  <c r="C4093" i="8" s="1"/>
  <c r="C4094" i="8" s="1"/>
  <c r="C4095" i="8" s="1"/>
  <c r="C4096" i="8" s="1"/>
  <c r="C4097" i="8" s="1"/>
  <c r="C4098" i="8" s="1"/>
  <c r="C4099" i="8" s="1"/>
  <c r="C4100" i="8" s="1"/>
  <c r="C4101" i="8" s="1"/>
  <c r="C4102" i="8" s="1"/>
  <c r="C4103" i="8" s="1"/>
  <c r="C4104" i="8" s="1"/>
  <c r="C4105" i="8" s="1"/>
  <c r="C4106" i="8" s="1"/>
  <c r="C4107" i="8" s="1"/>
  <c r="C4108" i="8" s="1"/>
  <c r="C4109" i="8" s="1"/>
  <c r="C4110" i="8" s="1"/>
  <c r="C4111" i="8" s="1"/>
  <c r="C4112" i="8" s="1"/>
  <c r="C4113" i="8" s="1"/>
  <c r="C4114" i="8" s="1"/>
  <c r="C4115" i="8" s="1"/>
  <c r="C4116" i="8" s="1"/>
  <c r="C4117" i="8" s="1"/>
  <c r="C4118" i="8" s="1"/>
  <c r="C4119" i="8" s="1"/>
  <c r="C4120" i="8" s="1"/>
  <c r="C4121" i="8" s="1"/>
  <c r="C4122" i="8" s="1"/>
  <c r="C4123" i="8" s="1"/>
  <c r="C4124" i="8" s="1"/>
  <c r="C4125" i="8" s="1"/>
  <c r="C4126" i="8" s="1"/>
  <c r="C4127" i="8" s="1"/>
  <c r="C4128" i="8" s="1"/>
  <c r="C4129" i="8" s="1"/>
  <c r="C4130" i="8" s="1"/>
  <c r="C4131" i="8" s="1"/>
  <c r="C4132" i="8" s="1"/>
  <c r="C4133" i="8" s="1"/>
  <c r="C4134" i="8" s="1"/>
  <c r="C4135" i="8" s="1"/>
  <c r="C4136" i="8" s="1"/>
  <c r="C4137" i="8" s="1"/>
  <c r="C4138" i="8" s="1"/>
  <c r="C4139" i="8" s="1"/>
  <c r="C4140" i="8" s="1"/>
  <c r="C4141" i="8" s="1"/>
  <c r="C4142" i="8" s="1"/>
  <c r="C4143" i="8" s="1"/>
  <c r="C4144" i="8" s="1"/>
  <c r="C4145" i="8" s="1"/>
  <c r="C4146" i="8" s="1"/>
  <c r="C4147" i="8" s="1"/>
  <c r="C4148" i="8" s="1"/>
  <c r="C4149" i="8" s="1"/>
  <c r="C4150" i="8" s="1"/>
  <c r="C4151" i="8" s="1"/>
  <c r="C4152" i="8" s="1"/>
  <c r="C4153" i="8" s="1"/>
  <c r="C4154" i="8" s="1"/>
  <c r="C4155" i="8" s="1"/>
  <c r="C4156" i="8" s="1"/>
  <c r="C4157" i="8" s="1"/>
  <c r="C4158" i="8" s="1"/>
  <c r="C4159" i="8" s="1"/>
  <c r="C4160" i="8" s="1"/>
  <c r="C4161" i="8" s="1"/>
  <c r="C4162" i="8" s="1"/>
  <c r="C4163" i="8" s="1"/>
  <c r="C4164" i="8" s="1"/>
  <c r="C4165" i="8" s="1"/>
  <c r="C4166" i="8" s="1"/>
  <c r="C4167" i="8" s="1"/>
  <c r="C4168" i="8" s="1"/>
  <c r="C4169" i="8" s="1"/>
  <c r="C4170" i="8" s="1"/>
  <c r="C4171" i="8" s="1"/>
  <c r="C4172" i="8" s="1"/>
  <c r="C4173" i="8" s="1"/>
  <c r="C4174" i="8" s="1"/>
  <c r="C4175" i="8" s="1"/>
  <c r="C4176" i="8" s="1"/>
  <c r="C4177" i="8" s="1"/>
  <c r="C4178" i="8" s="1"/>
  <c r="C4179" i="8" s="1"/>
  <c r="C4180" i="8" s="1"/>
  <c r="C4181" i="8" s="1"/>
  <c r="C4182" i="8" s="1"/>
  <c r="C4183" i="8" s="1"/>
  <c r="C4184" i="8" s="1"/>
  <c r="C4185" i="8" s="1"/>
  <c r="C4186" i="8" s="1"/>
  <c r="C4187" i="8" s="1"/>
  <c r="C4188" i="8" s="1"/>
  <c r="C4189" i="8" s="1"/>
  <c r="C4190" i="8" s="1"/>
  <c r="C4191" i="8" s="1"/>
  <c r="C4192" i="8" s="1"/>
  <c r="C4193" i="8" s="1"/>
  <c r="C4194" i="8" s="1"/>
  <c r="C4195" i="8" s="1"/>
  <c r="C4196" i="8" s="1"/>
  <c r="C4197" i="8" s="1"/>
  <c r="C4198" i="8" s="1"/>
  <c r="C4199" i="8" s="1"/>
  <c r="C4200" i="8" s="1"/>
  <c r="C4201" i="8" s="1"/>
  <c r="C4202" i="8" s="1"/>
  <c r="C4203" i="8" s="1"/>
  <c r="C4204" i="8" s="1"/>
  <c r="C4205" i="8" s="1"/>
  <c r="C4206" i="8" s="1"/>
  <c r="C4207" i="8" s="1"/>
  <c r="C4208" i="8" s="1"/>
  <c r="C4209" i="8" s="1"/>
  <c r="C4210" i="8" s="1"/>
  <c r="C4211" i="8" s="1"/>
  <c r="C4212" i="8" s="1"/>
  <c r="C4213" i="8" s="1"/>
  <c r="C4214" i="8" s="1"/>
  <c r="C4215" i="8" s="1"/>
  <c r="C4216" i="8" s="1"/>
  <c r="C4217" i="8" s="1"/>
  <c r="C4218" i="8" s="1"/>
  <c r="C4219" i="8" s="1"/>
  <c r="C4220" i="8" s="1"/>
  <c r="C4221" i="8" s="1"/>
  <c r="C4222" i="8" s="1"/>
  <c r="C4223" i="8" s="1"/>
  <c r="C4224" i="8" s="1"/>
  <c r="C4225" i="8" s="1"/>
  <c r="C4226" i="8" s="1"/>
  <c r="C4227" i="8" s="1"/>
  <c r="C4228" i="8" s="1"/>
  <c r="C4229" i="8" s="1"/>
  <c r="C4230" i="8" s="1"/>
  <c r="C4231" i="8" s="1"/>
  <c r="C4232" i="8" s="1"/>
  <c r="C4233" i="8" s="1"/>
  <c r="C4234" i="8" s="1"/>
  <c r="C4235" i="8" s="1"/>
  <c r="C4236" i="8" s="1"/>
  <c r="C4237" i="8" s="1"/>
  <c r="C4238" i="8" s="1"/>
  <c r="C4239" i="8" s="1"/>
  <c r="C4240" i="8" s="1"/>
  <c r="C4241" i="8" s="1"/>
  <c r="C4242" i="8" s="1"/>
  <c r="C4243" i="8" s="1"/>
  <c r="C4244" i="8" s="1"/>
  <c r="C4245" i="8" s="1"/>
  <c r="C4246" i="8" s="1"/>
  <c r="C4247" i="8" s="1"/>
  <c r="C4248" i="8" s="1"/>
  <c r="C4249" i="8" s="1"/>
  <c r="C4250" i="8" s="1"/>
  <c r="C4251" i="8" s="1"/>
  <c r="C4252" i="8" s="1"/>
  <c r="C4253" i="8" s="1"/>
  <c r="C4254" i="8" s="1"/>
  <c r="C4255" i="8" s="1"/>
  <c r="C4256" i="8" s="1"/>
  <c r="C4257" i="8" s="1"/>
  <c r="C4258" i="8" s="1"/>
  <c r="C4259" i="8" s="1"/>
  <c r="C4260" i="8" s="1"/>
  <c r="C4261" i="8" s="1"/>
  <c r="C4262" i="8" s="1"/>
  <c r="C4263" i="8" s="1"/>
  <c r="C4264" i="8" s="1"/>
  <c r="C4265" i="8" s="1"/>
  <c r="C4266" i="8" s="1"/>
  <c r="C4267" i="8" s="1"/>
  <c r="C4268" i="8" s="1"/>
  <c r="C4269" i="8" s="1"/>
  <c r="C4270" i="8" s="1"/>
  <c r="C4271" i="8" s="1"/>
  <c r="C4272" i="8" s="1"/>
  <c r="C4273" i="8" s="1"/>
  <c r="C4274" i="8" s="1"/>
  <c r="C4275" i="8" s="1"/>
  <c r="C4276" i="8" s="1"/>
  <c r="C4277" i="8" s="1"/>
  <c r="C4278" i="8" s="1"/>
  <c r="C4279" i="8" s="1"/>
  <c r="C4280" i="8" s="1"/>
  <c r="C4281" i="8" s="1"/>
  <c r="C4282" i="8" s="1"/>
  <c r="C4283" i="8" s="1"/>
  <c r="C4284" i="8" s="1"/>
  <c r="C4285" i="8" s="1"/>
  <c r="C4286" i="8" s="1"/>
  <c r="C4287" i="8" s="1"/>
  <c r="C4288" i="8" s="1"/>
  <c r="C4289" i="8" s="1"/>
  <c r="C4290" i="8" s="1"/>
  <c r="C4291" i="8" s="1"/>
  <c r="C4292" i="8" s="1"/>
  <c r="C4293" i="8" s="1"/>
  <c r="C4294" i="8" s="1"/>
  <c r="C4295" i="8" s="1"/>
  <c r="C4296" i="8" s="1"/>
  <c r="C4297" i="8" s="1"/>
  <c r="C4298" i="8" s="1"/>
  <c r="C4299" i="8" s="1"/>
  <c r="C4300" i="8" s="1"/>
  <c r="C4301" i="8" s="1"/>
  <c r="C4302" i="8" s="1"/>
  <c r="C4303" i="8" s="1"/>
  <c r="C4304" i="8" s="1"/>
  <c r="C4305" i="8" s="1"/>
  <c r="C4306" i="8" s="1"/>
  <c r="C4307" i="8" s="1"/>
  <c r="C4308" i="8" s="1"/>
  <c r="C4309" i="8" s="1"/>
  <c r="C4310" i="8" s="1"/>
  <c r="C4311" i="8" s="1"/>
  <c r="C4312" i="8" s="1"/>
  <c r="C4313" i="8" s="1"/>
  <c r="C4314" i="8" s="1"/>
  <c r="C4315" i="8" s="1"/>
  <c r="C4316" i="8" s="1"/>
  <c r="C4317" i="8" s="1"/>
  <c r="C4318" i="8" s="1"/>
  <c r="C4319" i="8" s="1"/>
  <c r="C4320" i="8" s="1"/>
  <c r="C4321" i="8" s="1"/>
  <c r="C4322" i="8" s="1"/>
  <c r="C4323" i="8" s="1"/>
  <c r="C4324" i="8" s="1"/>
  <c r="C4325" i="8" s="1"/>
  <c r="C4326" i="8" s="1"/>
  <c r="C4327" i="8" s="1"/>
  <c r="C4328" i="8" s="1"/>
  <c r="C4329" i="8" s="1"/>
  <c r="C4330" i="8" s="1"/>
  <c r="C4331" i="8" s="1"/>
  <c r="C4332" i="8" s="1"/>
  <c r="C4333" i="8" s="1"/>
  <c r="C4334" i="8" s="1"/>
  <c r="C4335" i="8" s="1"/>
  <c r="C4336" i="8" s="1"/>
  <c r="C4337" i="8" s="1"/>
  <c r="C4338" i="8" s="1"/>
  <c r="C4339" i="8" s="1"/>
  <c r="C4340" i="8" s="1"/>
  <c r="C4341" i="8" s="1"/>
  <c r="C4342" i="8" s="1"/>
  <c r="C4343" i="8" s="1"/>
  <c r="C4344" i="8" s="1"/>
  <c r="C4345" i="8" s="1"/>
  <c r="C4346" i="8" s="1"/>
  <c r="C4347" i="8" s="1"/>
  <c r="C4348" i="8" s="1"/>
  <c r="C4349" i="8" s="1"/>
  <c r="C4350" i="8" s="1"/>
  <c r="C4351" i="8" s="1"/>
  <c r="C4352" i="8" s="1"/>
  <c r="C4353" i="8" s="1"/>
  <c r="C4354" i="8" s="1"/>
  <c r="C4355" i="8" s="1"/>
  <c r="C4356" i="8" s="1"/>
  <c r="C4357" i="8" s="1"/>
  <c r="C4358" i="8" s="1"/>
  <c r="C4359" i="8" s="1"/>
  <c r="C4360" i="8" s="1"/>
  <c r="C4361" i="8" s="1"/>
  <c r="C4362" i="8" s="1"/>
  <c r="C4363" i="8" s="1"/>
  <c r="C4364" i="8" s="1"/>
  <c r="C4365" i="8" s="1"/>
  <c r="C4366" i="8" s="1"/>
  <c r="C4367" i="8" s="1"/>
  <c r="C4368" i="8" s="1"/>
  <c r="C4369" i="8" s="1"/>
  <c r="C4370" i="8" s="1"/>
  <c r="C4371" i="8" s="1"/>
  <c r="C4372" i="8" s="1"/>
  <c r="C4373" i="8" s="1"/>
  <c r="C4374" i="8" s="1"/>
  <c r="C4375" i="8" s="1"/>
  <c r="C4376" i="8" s="1"/>
  <c r="C4377" i="8" s="1"/>
  <c r="C4378" i="8" s="1"/>
  <c r="C4379" i="8" s="1"/>
  <c r="C4380" i="8" s="1"/>
  <c r="C4381" i="8" s="1"/>
  <c r="C4382" i="8" s="1"/>
  <c r="C4383" i="8" s="1"/>
  <c r="C4384" i="8" s="1"/>
  <c r="C4385" i="8" s="1"/>
  <c r="C4386" i="8" s="1"/>
  <c r="C4387" i="8" s="1"/>
  <c r="C4388" i="8" s="1"/>
  <c r="C4389" i="8" s="1"/>
  <c r="C4390" i="8" s="1"/>
  <c r="C4391" i="8" s="1"/>
  <c r="C4392" i="8" s="1"/>
  <c r="C4393" i="8" s="1"/>
  <c r="C4394" i="8" s="1"/>
  <c r="C4395" i="8" s="1"/>
  <c r="C4396" i="8" s="1"/>
  <c r="C4397" i="8" s="1"/>
  <c r="C4398" i="8" s="1"/>
  <c r="C4399" i="8" s="1"/>
  <c r="C4400" i="8" s="1"/>
  <c r="C4401" i="8" s="1"/>
  <c r="C4402" i="8" s="1"/>
  <c r="C4403" i="8" s="1"/>
  <c r="C4404" i="8" s="1"/>
  <c r="C4405" i="8" s="1"/>
  <c r="C4406" i="8" s="1"/>
  <c r="C4407" i="8" s="1"/>
  <c r="C4408" i="8" s="1"/>
  <c r="C4409" i="8" s="1"/>
  <c r="C4410" i="8" s="1"/>
  <c r="C4411" i="8" s="1"/>
  <c r="C4412" i="8" s="1"/>
  <c r="C4413" i="8" s="1"/>
  <c r="C4414" i="8" s="1"/>
  <c r="C4415" i="8" s="1"/>
  <c r="C4416" i="8" s="1"/>
  <c r="C4417" i="8" s="1"/>
  <c r="C4418" i="8" s="1"/>
  <c r="C4419" i="8" s="1"/>
  <c r="C4420" i="8" s="1"/>
  <c r="C4421" i="8" s="1"/>
  <c r="C4422" i="8" s="1"/>
  <c r="C4423" i="8" s="1"/>
  <c r="C4424" i="8" s="1"/>
  <c r="C4425" i="8" s="1"/>
  <c r="C4426" i="8" s="1"/>
  <c r="C4427" i="8" s="1"/>
  <c r="C4428" i="8" s="1"/>
  <c r="C4429" i="8" s="1"/>
  <c r="C4430" i="8" s="1"/>
  <c r="C4431" i="8" s="1"/>
  <c r="C4432" i="8" s="1"/>
  <c r="C4433" i="8" s="1"/>
  <c r="C4434" i="8" s="1"/>
  <c r="C4435" i="8" s="1"/>
  <c r="C4436" i="8" s="1"/>
  <c r="C4437" i="8" s="1"/>
  <c r="C4438" i="8" s="1"/>
  <c r="C4439" i="8" s="1"/>
  <c r="C4440" i="8" s="1"/>
  <c r="C4441" i="8" s="1"/>
  <c r="C4442" i="8" s="1"/>
  <c r="C4443" i="8" s="1"/>
  <c r="C4444" i="8" s="1"/>
  <c r="C4445" i="8" s="1"/>
  <c r="C4446" i="8" s="1"/>
  <c r="C4447" i="8" s="1"/>
  <c r="C4448" i="8" s="1"/>
  <c r="C4449" i="8" s="1"/>
  <c r="C4450" i="8" s="1"/>
  <c r="C4451" i="8" s="1"/>
  <c r="C4452" i="8" s="1"/>
  <c r="C4453" i="8" s="1"/>
  <c r="C4454" i="8" s="1"/>
  <c r="C4455" i="8" s="1"/>
  <c r="C4456" i="8" s="1"/>
  <c r="C4457" i="8" s="1"/>
  <c r="C4458" i="8" s="1"/>
  <c r="C4459" i="8" s="1"/>
  <c r="C4460" i="8" s="1"/>
  <c r="C4461" i="8" s="1"/>
  <c r="C4462" i="8" s="1"/>
  <c r="C4463" i="8" s="1"/>
  <c r="C4464" i="8" s="1"/>
  <c r="C4465" i="8" s="1"/>
  <c r="C4466" i="8" s="1"/>
  <c r="C4467" i="8" s="1"/>
  <c r="C4468" i="8" s="1"/>
  <c r="C4469" i="8" s="1"/>
  <c r="C4470" i="8" s="1"/>
  <c r="C4471" i="8" s="1"/>
  <c r="C4472" i="8" s="1"/>
  <c r="C4473" i="8" s="1"/>
  <c r="C4474" i="8" s="1"/>
  <c r="C4475" i="8" s="1"/>
  <c r="C4476" i="8" s="1"/>
  <c r="C4477" i="8" s="1"/>
  <c r="C4478" i="8" s="1"/>
  <c r="C4479" i="8" s="1"/>
  <c r="C4480" i="8" s="1"/>
  <c r="C4481" i="8" s="1"/>
  <c r="C4482" i="8" s="1"/>
  <c r="C4483" i="8" s="1"/>
  <c r="C4484" i="8" s="1"/>
  <c r="C4485" i="8" s="1"/>
  <c r="C4486" i="8" s="1"/>
  <c r="C4487" i="8" s="1"/>
  <c r="C4488" i="8" s="1"/>
  <c r="C4489" i="8" s="1"/>
  <c r="C4490" i="8" s="1"/>
  <c r="C4491" i="8" s="1"/>
  <c r="C4492" i="8" s="1"/>
  <c r="C4493" i="8" s="1"/>
  <c r="C4494" i="8" s="1"/>
  <c r="C4495" i="8" s="1"/>
  <c r="C4496" i="8" s="1"/>
  <c r="C4497" i="8" s="1"/>
  <c r="C4498" i="8" s="1"/>
  <c r="C4499" i="8" s="1"/>
  <c r="C4500" i="8" s="1"/>
  <c r="C4501" i="8" s="1"/>
  <c r="C4502" i="8" s="1"/>
  <c r="C4503" i="8" s="1"/>
  <c r="C4504" i="8" s="1"/>
  <c r="C4505" i="8" s="1"/>
  <c r="C4506" i="8" s="1"/>
  <c r="C4507" i="8" s="1"/>
  <c r="C4508" i="8" s="1"/>
  <c r="C4509" i="8" s="1"/>
  <c r="C4510" i="8" s="1"/>
  <c r="C4511" i="8" s="1"/>
  <c r="C4512" i="8" s="1"/>
  <c r="C4513" i="8" s="1"/>
  <c r="C4514" i="8" s="1"/>
  <c r="C4515" i="8" s="1"/>
  <c r="C4516" i="8" s="1"/>
  <c r="C4517" i="8" s="1"/>
  <c r="C4518" i="8" s="1"/>
  <c r="C4519" i="8" s="1"/>
  <c r="C4520" i="8" s="1"/>
  <c r="C4521" i="8" s="1"/>
  <c r="C4522" i="8" s="1"/>
  <c r="C4523" i="8" s="1"/>
  <c r="C4524" i="8" s="1"/>
  <c r="C4525" i="8" s="1"/>
  <c r="C4526" i="8" s="1"/>
  <c r="C4527" i="8" s="1"/>
  <c r="C4528" i="8" s="1"/>
  <c r="C4529" i="8" s="1"/>
  <c r="C4530" i="8" s="1"/>
  <c r="C4531" i="8" s="1"/>
  <c r="C4532" i="8" s="1"/>
  <c r="C4533" i="8" s="1"/>
  <c r="C4534" i="8" s="1"/>
  <c r="C4535" i="8" s="1"/>
  <c r="C4536" i="8" s="1"/>
  <c r="C4537" i="8" s="1"/>
  <c r="C4538" i="8" s="1"/>
  <c r="C4539" i="8" s="1"/>
  <c r="C4540" i="8" s="1"/>
  <c r="C4541" i="8" s="1"/>
  <c r="C4542" i="8" s="1"/>
  <c r="C4543" i="8" s="1"/>
  <c r="C4544" i="8" s="1"/>
  <c r="C4545" i="8" s="1"/>
  <c r="C4546" i="8" s="1"/>
  <c r="C4547" i="8" s="1"/>
  <c r="C4548" i="8" s="1"/>
  <c r="C4549" i="8" s="1"/>
  <c r="C4550" i="8" s="1"/>
  <c r="C4551" i="8" s="1"/>
  <c r="C4552" i="8" s="1"/>
  <c r="C4553" i="8" s="1"/>
  <c r="C4554" i="8" s="1"/>
  <c r="C4555" i="8" s="1"/>
  <c r="C4556" i="8" s="1"/>
  <c r="C4557" i="8" s="1"/>
  <c r="C4558" i="8" s="1"/>
  <c r="C4559" i="8" s="1"/>
  <c r="C4560" i="8" s="1"/>
  <c r="C4561" i="8" s="1"/>
  <c r="C4562" i="8" s="1"/>
  <c r="C4563" i="8" s="1"/>
  <c r="C4564" i="8" s="1"/>
  <c r="C4565" i="8" s="1"/>
  <c r="C4566" i="8" s="1"/>
  <c r="C4567" i="8" s="1"/>
  <c r="C4568" i="8" s="1"/>
  <c r="C4569" i="8" s="1"/>
  <c r="C4570" i="8" s="1"/>
  <c r="C4571" i="8" s="1"/>
  <c r="C4572" i="8" s="1"/>
  <c r="C4573" i="8" s="1"/>
  <c r="C4574" i="8" s="1"/>
  <c r="C4575" i="8" s="1"/>
  <c r="C4576" i="8" s="1"/>
  <c r="C4577" i="8" s="1"/>
  <c r="C4578" i="8" s="1"/>
  <c r="C4579" i="8" s="1"/>
  <c r="C4580" i="8" s="1"/>
  <c r="C4581" i="8" s="1"/>
  <c r="C4582" i="8" s="1"/>
  <c r="C4583" i="8" s="1"/>
  <c r="C4584" i="8" s="1"/>
  <c r="C4585" i="8" s="1"/>
  <c r="C4586" i="8" s="1"/>
  <c r="C4587" i="8" s="1"/>
  <c r="C4588" i="8" s="1"/>
  <c r="C4589" i="8" s="1"/>
  <c r="C4590" i="8" s="1"/>
  <c r="C4591" i="8" s="1"/>
  <c r="C4592" i="8" s="1"/>
  <c r="C4593" i="8" s="1"/>
  <c r="C4594" i="8" s="1"/>
  <c r="C4595" i="8" s="1"/>
  <c r="C4596" i="8" s="1"/>
  <c r="C4597" i="8" s="1"/>
  <c r="C4598" i="8" s="1"/>
  <c r="C4599" i="8" s="1"/>
  <c r="C4600" i="8" s="1"/>
  <c r="C4601" i="8" s="1"/>
  <c r="C4602" i="8" s="1"/>
  <c r="C4603" i="8" s="1"/>
  <c r="C4604" i="8" s="1"/>
  <c r="C4605" i="8" s="1"/>
  <c r="C4606" i="8" s="1"/>
  <c r="C4607" i="8" s="1"/>
  <c r="C4608" i="8" s="1"/>
  <c r="C4609" i="8" s="1"/>
  <c r="C4610" i="8" s="1"/>
  <c r="C4611" i="8" s="1"/>
  <c r="C4612" i="8" s="1"/>
  <c r="C4613" i="8" s="1"/>
  <c r="C4614" i="8" s="1"/>
  <c r="C4615" i="8" s="1"/>
  <c r="C4616" i="8" s="1"/>
  <c r="C4617" i="8" s="1"/>
  <c r="C4618" i="8" s="1"/>
  <c r="C4619" i="8" s="1"/>
  <c r="C4620" i="8" s="1"/>
  <c r="C4621" i="8" s="1"/>
  <c r="C4622" i="8" s="1"/>
  <c r="C4623" i="8" s="1"/>
  <c r="C4624" i="8" s="1"/>
  <c r="C4625" i="8" s="1"/>
  <c r="C4626" i="8" s="1"/>
  <c r="C4627" i="8" s="1"/>
  <c r="C4628" i="8" s="1"/>
  <c r="C4629" i="8" s="1"/>
  <c r="C4630" i="8" s="1"/>
  <c r="C4631" i="8" s="1"/>
  <c r="C4632" i="8" s="1"/>
  <c r="C4633" i="8" s="1"/>
  <c r="C4634" i="8" s="1"/>
  <c r="C4635" i="8" s="1"/>
  <c r="C4636" i="8" s="1"/>
  <c r="C4637" i="8" s="1"/>
  <c r="C4638" i="8" s="1"/>
  <c r="C4639" i="8" s="1"/>
  <c r="C4640" i="8" s="1"/>
  <c r="C4641" i="8" s="1"/>
  <c r="C4642" i="8" s="1"/>
  <c r="C4643" i="8" s="1"/>
  <c r="C4644" i="8" s="1"/>
  <c r="C4645" i="8" s="1"/>
  <c r="C4646" i="8" s="1"/>
  <c r="C4647" i="8" s="1"/>
  <c r="C4648" i="8" s="1"/>
  <c r="C4649" i="8" s="1"/>
  <c r="C4650" i="8" s="1"/>
  <c r="C4651" i="8" s="1"/>
  <c r="C4652" i="8" s="1"/>
  <c r="C4653" i="8" s="1"/>
  <c r="C4654" i="8" s="1"/>
  <c r="C4655" i="8" s="1"/>
  <c r="C4656" i="8" s="1"/>
  <c r="C4657" i="8" s="1"/>
  <c r="C4658" i="8" s="1"/>
  <c r="C4659" i="8" s="1"/>
  <c r="C4660" i="8" s="1"/>
  <c r="C4661" i="8" s="1"/>
  <c r="C4662" i="8" s="1"/>
  <c r="C4663" i="8" s="1"/>
  <c r="C4664" i="8" s="1"/>
  <c r="C4665" i="8" s="1"/>
  <c r="C4666" i="8" s="1"/>
  <c r="C4667" i="8" s="1"/>
  <c r="C4668" i="8" s="1"/>
  <c r="C4669" i="8" s="1"/>
  <c r="C4670" i="8" s="1"/>
  <c r="C4671" i="8" s="1"/>
  <c r="C4672" i="8" s="1"/>
  <c r="C4673" i="8" s="1"/>
  <c r="C4674" i="8" s="1"/>
  <c r="C4675" i="8" s="1"/>
  <c r="C4676" i="8" s="1"/>
  <c r="C4677" i="8" s="1"/>
  <c r="C4678" i="8" s="1"/>
  <c r="C4679" i="8" s="1"/>
  <c r="C4680" i="8" s="1"/>
  <c r="C4681" i="8" s="1"/>
  <c r="C4682" i="8" s="1"/>
  <c r="C4683" i="8" s="1"/>
  <c r="C4684" i="8" s="1"/>
  <c r="C4685" i="8" s="1"/>
  <c r="C4686" i="8" s="1"/>
  <c r="C4687" i="8" s="1"/>
  <c r="C4688" i="8" s="1"/>
  <c r="C4689" i="8" s="1"/>
  <c r="C4690" i="8" s="1"/>
  <c r="C4691" i="8" s="1"/>
  <c r="C4692" i="8" s="1"/>
  <c r="C4693" i="8" s="1"/>
  <c r="C4694" i="8" s="1"/>
  <c r="C4695" i="8" s="1"/>
  <c r="C4696" i="8" s="1"/>
  <c r="C4697" i="8" s="1"/>
  <c r="C4698" i="8" s="1"/>
  <c r="C4699" i="8" s="1"/>
  <c r="C4700" i="8" s="1"/>
  <c r="C4701" i="8" s="1"/>
  <c r="C4702" i="8" s="1"/>
  <c r="C4703" i="8" s="1"/>
  <c r="C4704" i="8" s="1"/>
  <c r="C4705" i="8" s="1"/>
  <c r="C4706" i="8" s="1"/>
  <c r="C4707" i="8" s="1"/>
  <c r="C4708" i="8" s="1"/>
  <c r="C4709" i="8" s="1"/>
  <c r="C4710" i="8" s="1"/>
  <c r="C4711" i="8" s="1"/>
  <c r="C4712" i="8" s="1"/>
  <c r="C4713" i="8" s="1"/>
  <c r="C4714" i="8" s="1"/>
  <c r="C4715" i="8" s="1"/>
  <c r="C4716" i="8" s="1"/>
  <c r="C4717" i="8" s="1"/>
  <c r="C4718" i="8" s="1"/>
  <c r="C4719" i="8" s="1"/>
  <c r="C4720" i="8" s="1"/>
  <c r="C4721" i="8" s="1"/>
  <c r="C4722" i="8" s="1"/>
  <c r="C4723" i="8" s="1"/>
  <c r="C4724" i="8" s="1"/>
  <c r="C4725" i="8" s="1"/>
  <c r="C4726" i="8" s="1"/>
  <c r="C4727" i="8" s="1"/>
  <c r="C4728" i="8" s="1"/>
  <c r="C4729" i="8" s="1"/>
  <c r="C4730" i="8" s="1"/>
  <c r="C4731" i="8" s="1"/>
  <c r="C4732" i="8" s="1"/>
  <c r="C4733" i="8" s="1"/>
  <c r="C4734" i="8" s="1"/>
  <c r="C4735" i="8" s="1"/>
  <c r="C4736" i="8" s="1"/>
  <c r="C4737" i="8" s="1"/>
  <c r="C4738" i="8" s="1"/>
  <c r="C4739" i="8" s="1"/>
  <c r="C4740" i="8" s="1"/>
  <c r="C4741" i="8" s="1"/>
  <c r="C4742" i="8" s="1"/>
  <c r="C4743" i="8" s="1"/>
  <c r="C4744" i="8" s="1"/>
  <c r="C4745" i="8" s="1"/>
  <c r="C4746" i="8" s="1"/>
  <c r="C4747" i="8" s="1"/>
  <c r="C4748" i="8" s="1"/>
  <c r="C4749" i="8" s="1"/>
  <c r="C4750" i="8" s="1"/>
  <c r="C4751" i="8" s="1"/>
  <c r="C4752" i="8" s="1"/>
  <c r="C4753" i="8" s="1"/>
  <c r="C4754" i="8" s="1"/>
  <c r="C4755" i="8" s="1"/>
  <c r="C4756" i="8" s="1"/>
  <c r="C4757" i="8" s="1"/>
  <c r="C4758" i="8" s="1"/>
  <c r="C4759" i="8" s="1"/>
  <c r="C4760" i="8" s="1"/>
  <c r="C4761" i="8" s="1"/>
  <c r="C4762" i="8" s="1"/>
  <c r="C4763" i="8" s="1"/>
  <c r="C4764" i="8" s="1"/>
  <c r="C4765" i="8" s="1"/>
  <c r="C4766" i="8" s="1"/>
  <c r="C4767" i="8" s="1"/>
  <c r="C4768" i="8" s="1"/>
  <c r="C4769" i="8" s="1"/>
  <c r="C4770" i="8" s="1"/>
  <c r="C4771" i="8" s="1"/>
  <c r="C4772" i="8" s="1"/>
  <c r="C4773" i="8" s="1"/>
  <c r="C4774" i="8" s="1"/>
  <c r="C4775" i="8" s="1"/>
  <c r="C4776" i="8" s="1"/>
  <c r="C4777" i="8" s="1"/>
  <c r="C4778" i="8" s="1"/>
  <c r="C4779" i="8" s="1"/>
  <c r="C4780" i="8" s="1"/>
  <c r="C4781" i="8" s="1"/>
  <c r="C4782" i="8" s="1"/>
  <c r="C4783" i="8" s="1"/>
  <c r="C4784" i="8" s="1"/>
  <c r="C4785" i="8" s="1"/>
  <c r="C4786" i="8" s="1"/>
  <c r="C4787" i="8" s="1"/>
  <c r="C4788" i="8" s="1"/>
  <c r="C4789" i="8" s="1"/>
  <c r="C4790" i="8" s="1"/>
  <c r="C4791" i="8" s="1"/>
  <c r="C4792" i="8" s="1"/>
  <c r="C4793" i="8" s="1"/>
  <c r="C4794" i="8" s="1"/>
  <c r="C4795" i="8" s="1"/>
  <c r="C4796" i="8" s="1"/>
  <c r="C4797" i="8" s="1"/>
  <c r="C4798" i="8" s="1"/>
  <c r="C4799" i="8" s="1"/>
  <c r="C4800" i="8" s="1"/>
  <c r="C4801" i="8" s="1"/>
  <c r="C4802" i="8" s="1"/>
  <c r="C4803" i="8" s="1"/>
  <c r="C4804" i="8" s="1"/>
  <c r="C4805" i="8" s="1"/>
  <c r="C4806" i="8" s="1"/>
  <c r="C4807" i="8" s="1"/>
  <c r="C4808" i="8" s="1"/>
  <c r="C4809" i="8" s="1"/>
  <c r="C4810" i="8" s="1"/>
  <c r="C4811" i="8" s="1"/>
  <c r="C4812" i="8" s="1"/>
  <c r="C4813" i="8" s="1"/>
  <c r="C4814" i="8" s="1"/>
  <c r="C4815" i="8" s="1"/>
  <c r="C4816" i="8" s="1"/>
  <c r="C4817" i="8" s="1"/>
  <c r="C4818" i="8" s="1"/>
  <c r="C4819" i="8" s="1"/>
  <c r="C4820" i="8" s="1"/>
  <c r="C4821" i="8" s="1"/>
  <c r="C4822" i="8" s="1"/>
  <c r="C4823" i="8" s="1"/>
  <c r="C4824" i="8" s="1"/>
  <c r="C4825" i="8" s="1"/>
  <c r="C4826" i="8" s="1"/>
  <c r="C4827" i="8" s="1"/>
  <c r="C4828" i="8" s="1"/>
  <c r="C4829" i="8" s="1"/>
  <c r="C4830" i="8" s="1"/>
  <c r="C4831" i="8" s="1"/>
  <c r="C4832" i="8" s="1"/>
  <c r="C4833" i="8" s="1"/>
  <c r="C4834" i="8" s="1"/>
  <c r="C4835" i="8" s="1"/>
  <c r="C4836" i="8" s="1"/>
  <c r="C4837" i="8" s="1"/>
  <c r="C4838" i="8" s="1"/>
  <c r="C4839" i="8" s="1"/>
  <c r="C4840" i="8" s="1"/>
  <c r="C4841" i="8" s="1"/>
  <c r="C4842" i="8" s="1"/>
  <c r="C4843" i="8" s="1"/>
  <c r="C4844" i="8" s="1"/>
  <c r="C4845" i="8" s="1"/>
  <c r="C4846" i="8" s="1"/>
  <c r="C4847" i="8" s="1"/>
  <c r="C4848" i="8" s="1"/>
  <c r="C4849" i="8" s="1"/>
  <c r="C4850" i="8" s="1"/>
  <c r="C4851" i="8" s="1"/>
  <c r="C4852" i="8" s="1"/>
  <c r="C4853" i="8" s="1"/>
  <c r="C4854" i="8" s="1"/>
  <c r="C4855" i="8" s="1"/>
  <c r="C4856" i="8" s="1"/>
  <c r="C4857" i="8" s="1"/>
  <c r="C4858" i="8" s="1"/>
  <c r="C4859" i="8" s="1"/>
  <c r="C4860" i="8" s="1"/>
  <c r="C4861" i="8" s="1"/>
  <c r="C4862" i="8" s="1"/>
  <c r="C4863" i="8" s="1"/>
  <c r="C4864" i="8" s="1"/>
  <c r="C4865" i="8" s="1"/>
  <c r="C4866" i="8" s="1"/>
  <c r="C4867" i="8" s="1"/>
  <c r="C4868" i="8" s="1"/>
  <c r="C4869" i="8" s="1"/>
  <c r="C4870" i="8" s="1"/>
  <c r="C4871" i="8" s="1"/>
  <c r="C4872" i="8" s="1"/>
  <c r="C4873" i="8" s="1"/>
  <c r="C4874" i="8" s="1"/>
  <c r="C4875" i="8" s="1"/>
  <c r="C4876" i="8" s="1"/>
  <c r="C4877" i="8" s="1"/>
  <c r="C4878" i="8" s="1"/>
  <c r="C4879" i="8" s="1"/>
  <c r="C4880" i="8" s="1"/>
  <c r="C4881" i="8" s="1"/>
  <c r="C4882" i="8" s="1"/>
  <c r="C4883" i="8" s="1"/>
  <c r="C4884" i="8" s="1"/>
  <c r="C4885" i="8" s="1"/>
  <c r="C4886" i="8" s="1"/>
  <c r="C4887" i="8" s="1"/>
  <c r="C4888" i="8" s="1"/>
  <c r="C4889" i="8" s="1"/>
  <c r="C4890" i="8" s="1"/>
  <c r="C4891" i="8" s="1"/>
  <c r="C4892" i="8" s="1"/>
  <c r="C4893" i="8" s="1"/>
  <c r="C4894" i="8" s="1"/>
  <c r="C4895" i="8" s="1"/>
  <c r="C4896" i="8" s="1"/>
  <c r="C4897" i="8" s="1"/>
  <c r="C4898" i="8" s="1"/>
  <c r="C4899" i="8" s="1"/>
  <c r="C4900" i="8" s="1"/>
  <c r="C4901" i="8" s="1"/>
  <c r="C4902" i="8" s="1"/>
  <c r="C4903" i="8" s="1"/>
  <c r="C4904" i="8" s="1"/>
  <c r="C4905" i="8" s="1"/>
  <c r="C4906" i="8" s="1"/>
  <c r="C4907" i="8" s="1"/>
  <c r="C4908" i="8" s="1"/>
  <c r="C4909" i="8" s="1"/>
  <c r="C4910" i="8" s="1"/>
  <c r="C4911" i="8" s="1"/>
  <c r="C4912" i="8" s="1"/>
  <c r="C4913" i="8" s="1"/>
  <c r="C4914" i="8" s="1"/>
  <c r="C4915" i="8" s="1"/>
  <c r="C4916" i="8" s="1"/>
  <c r="C4917" i="8" s="1"/>
  <c r="C4918" i="8" s="1"/>
  <c r="C4919" i="8" s="1"/>
  <c r="C4920" i="8" s="1"/>
  <c r="C4921" i="8" s="1"/>
  <c r="C4922" i="8" s="1"/>
  <c r="C4923" i="8" s="1"/>
  <c r="C4924" i="8" s="1"/>
  <c r="C4925" i="8" s="1"/>
  <c r="C4926" i="8" s="1"/>
  <c r="C4927" i="8" s="1"/>
  <c r="C4928" i="8" s="1"/>
  <c r="C4929" i="8" s="1"/>
  <c r="C4930" i="8" s="1"/>
  <c r="C4931" i="8" s="1"/>
  <c r="C4932" i="8" s="1"/>
  <c r="C4933" i="8" s="1"/>
  <c r="C4934" i="8" s="1"/>
  <c r="C4935" i="8" s="1"/>
  <c r="C4936" i="8" s="1"/>
  <c r="C4937" i="8" s="1"/>
  <c r="C4938" i="8" s="1"/>
  <c r="C4939" i="8" s="1"/>
  <c r="C4940" i="8" s="1"/>
  <c r="C4941" i="8" s="1"/>
  <c r="C4942" i="8" s="1"/>
  <c r="C4943" i="8" s="1"/>
  <c r="C4944" i="8" s="1"/>
  <c r="C4945" i="8" s="1"/>
  <c r="C4946" i="8" s="1"/>
  <c r="C4947" i="8" s="1"/>
  <c r="C4948" i="8" s="1"/>
  <c r="C4949" i="8" s="1"/>
  <c r="C4950" i="8" s="1"/>
  <c r="C4951" i="8" s="1"/>
  <c r="C4952" i="8" s="1"/>
  <c r="C4953" i="8" s="1"/>
  <c r="C4954" i="8" s="1"/>
  <c r="C4955" i="8" s="1"/>
  <c r="C4956" i="8" s="1"/>
  <c r="C4957" i="8" s="1"/>
  <c r="C4958" i="8" s="1"/>
  <c r="C4959" i="8" s="1"/>
  <c r="C4960" i="8" s="1"/>
  <c r="C4961" i="8" s="1"/>
  <c r="C4962" i="8" s="1"/>
  <c r="C4963" i="8" s="1"/>
  <c r="C4964" i="8" s="1"/>
  <c r="C4965" i="8" s="1"/>
  <c r="C4966" i="8" s="1"/>
  <c r="C4967" i="8" s="1"/>
  <c r="C4968" i="8" s="1"/>
  <c r="C4969" i="8" s="1"/>
  <c r="C4970" i="8" s="1"/>
  <c r="C4971" i="8" s="1"/>
  <c r="C4972" i="8" s="1"/>
  <c r="C4973" i="8" s="1"/>
  <c r="C4974" i="8" s="1"/>
  <c r="C4975" i="8" s="1"/>
  <c r="C4976" i="8" s="1"/>
  <c r="C4977" i="8" s="1"/>
  <c r="C4978" i="8" s="1"/>
  <c r="C4979" i="8" s="1"/>
  <c r="C4980" i="8" s="1"/>
  <c r="C4981" i="8" s="1"/>
  <c r="C4982" i="8" s="1"/>
  <c r="C4983" i="8" s="1"/>
  <c r="C4984" i="8" s="1"/>
  <c r="C4985" i="8" s="1"/>
  <c r="C4986" i="8" s="1"/>
  <c r="C4987" i="8" s="1"/>
  <c r="C4988" i="8" s="1"/>
  <c r="C4989" i="8" s="1"/>
  <c r="C4990" i="8" s="1"/>
  <c r="C4991" i="8" s="1"/>
  <c r="C4992" i="8" s="1"/>
  <c r="C4993" i="8" s="1"/>
  <c r="C4994" i="8" s="1"/>
  <c r="C4995" i="8" s="1"/>
  <c r="C4996" i="8" s="1"/>
  <c r="C4997" i="8" s="1"/>
  <c r="C4998" i="8" s="1"/>
  <c r="C4999" i="8" s="1"/>
  <c r="C5000" i="8" s="1"/>
  <c r="C5001" i="8" s="1"/>
  <c r="C5002" i="8" s="1"/>
  <c r="C5003" i="8" s="1"/>
  <c r="C5004" i="8" s="1"/>
  <c r="C5005" i="8" s="1"/>
  <c r="C5006" i="8" s="1"/>
  <c r="C5007" i="8" s="1"/>
  <c r="C5008" i="8" s="1"/>
  <c r="C5009" i="8" s="1"/>
  <c r="C5010" i="8" s="1"/>
  <c r="C5011" i="8" s="1"/>
  <c r="C5012" i="8" s="1"/>
  <c r="C5013" i="8" s="1"/>
  <c r="C5014" i="8" s="1"/>
  <c r="C5015" i="8" s="1"/>
  <c r="C5016" i="8" s="1"/>
  <c r="C5017" i="8" s="1"/>
  <c r="C5018" i="8" s="1"/>
  <c r="C5019" i="8" s="1"/>
  <c r="C5020" i="8" s="1"/>
  <c r="C5021" i="8" s="1"/>
  <c r="C5022" i="8" s="1"/>
  <c r="C5023" i="8" s="1"/>
  <c r="C5024" i="8" s="1"/>
  <c r="C5025" i="8" s="1"/>
  <c r="C5026" i="8" s="1"/>
  <c r="C5027" i="8" s="1"/>
  <c r="C5028" i="8" s="1"/>
  <c r="C5029" i="8" s="1"/>
  <c r="C5030" i="8" s="1"/>
  <c r="C5031" i="8" s="1"/>
  <c r="C5032" i="8" s="1"/>
  <c r="C5033" i="8" s="1"/>
  <c r="C5034" i="8" s="1"/>
  <c r="C5035" i="8" s="1"/>
  <c r="C5036" i="8" s="1"/>
  <c r="C5037" i="8" s="1"/>
  <c r="C5038" i="8" s="1"/>
  <c r="C5039" i="8" s="1"/>
  <c r="C5040" i="8" s="1"/>
  <c r="C5041" i="8" s="1"/>
  <c r="C5042" i="8" s="1"/>
  <c r="C5043" i="8" s="1"/>
  <c r="C5044" i="8" s="1"/>
  <c r="C5045" i="8" s="1"/>
  <c r="C5046" i="8" s="1"/>
  <c r="C5047" i="8" s="1"/>
  <c r="C5048" i="8" s="1"/>
  <c r="C5049" i="8" s="1"/>
  <c r="C5050" i="8" s="1"/>
  <c r="C5051" i="8" s="1"/>
  <c r="C5052" i="8" s="1"/>
  <c r="C5053" i="8" s="1"/>
  <c r="C5054" i="8" s="1"/>
  <c r="C5055" i="8" s="1"/>
  <c r="C5056" i="8" s="1"/>
  <c r="C5057" i="8" s="1"/>
  <c r="C5058" i="8" s="1"/>
  <c r="C5059" i="8" s="1"/>
  <c r="C5060" i="8" s="1"/>
  <c r="C5061" i="8" s="1"/>
  <c r="C5062" i="8" s="1"/>
  <c r="C5063" i="8" s="1"/>
  <c r="C5064" i="8" s="1"/>
  <c r="C5065" i="8" s="1"/>
  <c r="C5066" i="8" s="1"/>
  <c r="C5067" i="8" s="1"/>
  <c r="C5068" i="8" s="1"/>
  <c r="C5069" i="8" s="1"/>
  <c r="C5070" i="8" s="1"/>
  <c r="C5071" i="8" s="1"/>
  <c r="C5072" i="8" s="1"/>
  <c r="C5073" i="8" s="1"/>
  <c r="C5074" i="8" s="1"/>
  <c r="C5075" i="8" s="1"/>
  <c r="C5076" i="8" s="1"/>
  <c r="C5077" i="8" s="1"/>
  <c r="C5078" i="8" s="1"/>
  <c r="C5079" i="8" s="1"/>
  <c r="C5080" i="8" s="1"/>
  <c r="C5081" i="8" s="1"/>
  <c r="C5082" i="8" s="1"/>
  <c r="C5083" i="8" s="1"/>
  <c r="C5084" i="8" s="1"/>
  <c r="C5085" i="8" s="1"/>
  <c r="C5086" i="8" s="1"/>
  <c r="C5087" i="8" s="1"/>
  <c r="C5088" i="8" s="1"/>
  <c r="C5089" i="8" s="1"/>
  <c r="C5090" i="8" s="1"/>
  <c r="C5091" i="8" s="1"/>
  <c r="C5092" i="8" s="1"/>
  <c r="C5093" i="8" s="1"/>
  <c r="C5094" i="8" s="1"/>
  <c r="C5095" i="8" s="1"/>
  <c r="C5096" i="8" s="1"/>
  <c r="C5097" i="8" s="1"/>
  <c r="C5098" i="8" s="1"/>
  <c r="C5099" i="8" s="1"/>
  <c r="C5100" i="8" s="1"/>
  <c r="C5101" i="8" s="1"/>
  <c r="C5102" i="8" s="1"/>
  <c r="C5103" i="8" s="1"/>
  <c r="C5104" i="8" s="1"/>
  <c r="C5105" i="8" s="1"/>
  <c r="C5106" i="8" s="1"/>
  <c r="C5107" i="8" s="1"/>
  <c r="C5108" i="8" s="1"/>
  <c r="C5109" i="8" s="1"/>
  <c r="C5110" i="8" s="1"/>
  <c r="C5111" i="8" s="1"/>
  <c r="C5112" i="8" s="1"/>
  <c r="C5113" i="8" s="1"/>
  <c r="C5114" i="8" s="1"/>
  <c r="C5115" i="8" s="1"/>
  <c r="C5116" i="8" s="1"/>
  <c r="C5117" i="8" s="1"/>
  <c r="C5118" i="8" s="1"/>
  <c r="C5119" i="8" s="1"/>
  <c r="C5120" i="8" s="1"/>
  <c r="C5121" i="8" s="1"/>
  <c r="C5122" i="8" s="1"/>
  <c r="C5123" i="8" s="1"/>
  <c r="C5124" i="8" s="1"/>
  <c r="C5125" i="8" s="1"/>
  <c r="C5126" i="8" s="1"/>
  <c r="C5127" i="8" s="1"/>
  <c r="C5128" i="8" s="1"/>
  <c r="C5129" i="8" s="1"/>
  <c r="C5130" i="8" s="1"/>
  <c r="C5131" i="8" s="1"/>
  <c r="C5132" i="8" s="1"/>
  <c r="C5133" i="8" s="1"/>
  <c r="C5134" i="8" s="1"/>
  <c r="C5135" i="8" s="1"/>
  <c r="C5136" i="8" s="1"/>
  <c r="C5137" i="8" s="1"/>
  <c r="C5138" i="8" s="1"/>
  <c r="C5139" i="8" s="1"/>
  <c r="C5140" i="8" s="1"/>
  <c r="C5141" i="8" s="1"/>
  <c r="C5142" i="8" s="1"/>
  <c r="C5143" i="8" s="1"/>
  <c r="C5144" i="8" s="1"/>
  <c r="C5145" i="8" s="1"/>
  <c r="C5146" i="8" s="1"/>
  <c r="C5147" i="8" s="1"/>
  <c r="C5148" i="8" s="1"/>
  <c r="C5149" i="8" s="1"/>
  <c r="C5150" i="8" s="1"/>
  <c r="C5151" i="8" s="1"/>
  <c r="C5152" i="8" s="1"/>
  <c r="C5153" i="8" s="1"/>
  <c r="C5154" i="8" s="1"/>
  <c r="C5155" i="8" s="1"/>
  <c r="C5156" i="8" s="1"/>
  <c r="C5157" i="8" s="1"/>
  <c r="C5158" i="8" s="1"/>
  <c r="C5159" i="8" s="1"/>
  <c r="C5160" i="8" s="1"/>
  <c r="C5161" i="8" s="1"/>
  <c r="C5162" i="8" s="1"/>
  <c r="C5163" i="8" s="1"/>
  <c r="C5164" i="8" s="1"/>
  <c r="C5165" i="8" s="1"/>
  <c r="C5166" i="8" s="1"/>
  <c r="C5167" i="8" s="1"/>
  <c r="C5168" i="8" s="1"/>
  <c r="C5169" i="8" s="1"/>
  <c r="C5170" i="8" s="1"/>
  <c r="C5171" i="8" s="1"/>
  <c r="C5172" i="8" s="1"/>
  <c r="C5173" i="8" s="1"/>
  <c r="C5174" i="8" s="1"/>
  <c r="C5175" i="8" s="1"/>
  <c r="C5176" i="8" s="1"/>
  <c r="C5177" i="8" s="1"/>
  <c r="C5178" i="8" s="1"/>
  <c r="C5179" i="8" s="1"/>
  <c r="C5180" i="8" s="1"/>
  <c r="C5181" i="8" s="1"/>
  <c r="C5182" i="8" s="1"/>
  <c r="C5183" i="8" s="1"/>
  <c r="C5184" i="8" s="1"/>
  <c r="C5185" i="8" s="1"/>
  <c r="C5186" i="8" s="1"/>
  <c r="C5187" i="8" s="1"/>
  <c r="C5188" i="8" s="1"/>
  <c r="C5189" i="8" s="1"/>
  <c r="C5190" i="8" s="1"/>
  <c r="C5191" i="8" s="1"/>
  <c r="C5192" i="8" s="1"/>
  <c r="C5193" i="8" s="1"/>
  <c r="C5194" i="8" s="1"/>
  <c r="C5195" i="8" s="1"/>
  <c r="C5196" i="8" s="1"/>
  <c r="C5197" i="8" s="1"/>
  <c r="C5198" i="8" s="1"/>
  <c r="C5199" i="8" s="1"/>
  <c r="C5200" i="8" s="1"/>
  <c r="C5201" i="8" s="1"/>
  <c r="C5202" i="8" s="1"/>
  <c r="C5203" i="8" s="1"/>
  <c r="C5204" i="8" s="1"/>
  <c r="C5205" i="8" s="1"/>
  <c r="C5206" i="8" s="1"/>
  <c r="C5207" i="8" s="1"/>
  <c r="C5208" i="8" s="1"/>
  <c r="C5209" i="8" s="1"/>
  <c r="C5210" i="8" s="1"/>
  <c r="C5211" i="8" s="1"/>
  <c r="C5212" i="8" s="1"/>
  <c r="C5213" i="8" s="1"/>
  <c r="C5214" i="8" s="1"/>
  <c r="C5215" i="8" s="1"/>
  <c r="C5216" i="8" s="1"/>
  <c r="C5217" i="8" s="1"/>
  <c r="C5218" i="8" s="1"/>
  <c r="C5219" i="8" s="1"/>
  <c r="C5220" i="8" s="1"/>
  <c r="C5221" i="8" s="1"/>
  <c r="C5222" i="8" s="1"/>
  <c r="C5223" i="8" s="1"/>
  <c r="C5224" i="8" s="1"/>
  <c r="C5225" i="8" s="1"/>
  <c r="C5226" i="8" s="1"/>
  <c r="C5227" i="8" s="1"/>
  <c r="C5228" i="8" s="1"/>
  <c r="C5229" i="8" s="1"/>
  <c r="C5230" i="8" s="1"/>
  <c r="C5231" i="8" s="1"/>
  <c r="C5232" i="8" s="1"/>
  <c r="C5233" i="8" s="1"/>
  <c r="C5234" i="8" s="1"/>
  <c r="C5235" i="8" s="1"/>
  <c r="C5236" i="8" s="1"/>
  <c r="C5237" i="8" s="1"/>
  <c r="C5238" i="8" s="1"/>
  <c r="C5239" i="8" s="1"/>
  <c r="C5240" i="8" s="1"/>
  <c r="C5241" i="8" s="1"/>
  <c r="C5242" i="8" s="1"/>
  <c r="C5243" i="8" s="1"/>
  <c r="C5244" i="8" s="1"/>
  <c r="C5245" i="8" s="1"/>
  <c r="C5246" i="8" s="1"/>
  <c r="C5247" i="8" s="1"/>
  <c r="C5248" i="8" s="1"/>
  <c r="C5249" i="8" s="1"/>
  <c r="C5250" i="8" s="1"/>
  <c r="C5251" i="8" s="1"/>
  <c r="C5252" i="8" s="1"/>
  <c r="C5253" i="8" s="1"/>
  <c r="C5254" i="8" s="1"/>
  <c r="C5255" i="8" s="1"/>
  <c r="C5256" i="8" s="1"/>
  <c r="C5257" i="8" s="1"/>
  <c r="C5258" i="8" s="1"/>
  <c r="C5259" i="8" s="1"/>
  <c r="C5260" i="8" s="1"/>
  <c r="C5261" i="8" s="1"/>
  <c r="C5262" i="8" s="1"/>
  <c r="C5263" i="8" s="1"/>
  <c r="C5264" i="8" s="1"/>
  <c r="C5265" i="8" s="1"/>
  <c r="C5266" i="8" s="1"/>
  <c r="C5267" i="8" s="1"/>
  <c r="C5268" i="8" s="1"/>
  <c r="C5269" i="8" s="1"/>
  <c r="C5270" i="8" s="1"/>
  <c r="C5271" i="8" s="1"/>
  <c r="C5272" i="8" s="1"/>
  <c r="C5273" i="8" s="1"/>
  <c r="C5274" i="8" s="1"/>
  <c r="C5275" i="8" s="1"/>
  <c r="C5276" i="8" s="1"/>
  <c r="C5277" i="8" s="1"/>
  <c r="C5278" i="8" s="1"/>
  <c r="C5279" i="8" s="1"/>
  <c r="C5280" i="8" s="1"/>
  <c r="C5281" i="8" s="1"/>
  <c r="C5282" i="8" s="1"/>
  <c r="C5283" i="8" s="1"/>
  <c r="C5284" i="8" s="1"/>
  <c r="C5285" i="8" s="1"/>
  <c r="C5286" i="8" s="1"/>
  <c r="C5287" i="8" s="1"/>
  <c r="C5288" i="8" s="1"/>
  <c r="C5289" i="8" s="1"/>
  <c r="C5290" i="8" s="1"/>
  <c r="C5291" i="8" s="1"/>
  <c r="C5292" i="8" s="1"/>
  <c r="C5293" i="8" s="1"/>
  <c r="C5294" i="8" s="1"/>
  <c r="C5295" i="8" s="1"/>
  <c r="C5296" i="8" s="1"/>
  <c r="C5297" i="8" s="1"/>
  <c r="C5298" i="8" s="1"/>
  <c r="C5299" i="8" s="1"/>
  <c r="C5300" i="8" s="1"/>
  <c r="C5301" i="8" s="1"/>
  <c r="C5302" i="8" s="1"/>
  <c r="C5303" i="8" s="1"/>
  <c r="C5304" i="8" s="1"/>
  <c r="C5305" i="8" s="1"/>
  <c r="C5306" i="8" s="1"/>
  <c r="C5307" i="8" s="1"/>
  <c r="C5308" i="8" s="1"/>
  <c r="C5309" i="8" s="1"/>
  <c r="C5310" i="8" s="1"/>
  <c r="C5311" i="8" s="1"/>
  <c r="C5312" i="8" s="1"/>
  <c r="C5313" i="8" s="1"/>
  <c r="C5314" i="8" s="1"/>
  <c r="C5315" i="8" s="1"/>
  <c r="C5316" i="8" s="1"/>
  <c r="C5317" i="8" s="1"/>
  <c r="C5318" i="8" s="1"/>
  <c r="C5319" i="8" s="1"/>
  <c r="C5320" i="8" s="1"/>
  <c r="C5321" i="8" s="1"/>
  <c r="C5322" i="8" s="1"/>
  <c r="C5323" i="8" s="1"/>
  <c r="C5324" i="8" s="1"/>
  <c r="C5325" i="8" s="1"/>
  <c r="C5326" i="8" s="1"/>
  <c r="C5327" i="8" s="1"/>
  <c r="C5328" i="8" s="1"/>
  <c r="C5329" i="8" s="1"/>
  <c r="C5330" i="8" s="1"/>
  <c r="C5331" i="8" s="1"/>
  <c r="C5332" i="8" s="1"/>
  <c r="C5333" i="8" s="1"/>
  <c r="C5334" i="8" s="1"/>
  <c r="C5335" i="8" s="1"/>
  <c r="C5336" i="8" s="1"/>
  <c r="C5337" i="8" s="1"/>
  <c r="C5338" i="8" s="1"/>
  <c r="C5339" i="8" s="1"/>
  <c r="C5340" i="8" s="1"/>
  <c r="C5341" i="8" s="1"/>
  <c r="C5342" i="8" s="1"/>
  <c r="C5343" i="8" s="1"/>
  <c r="C5344" i="8" s="1"/>
  <c r="C5345" i="8" s="1"/>
  <c r="C5346" i="8" s="1"/>
  <c r="C5347" i="8" s="1"/>
  <c r="C5348" i="8" s="1"/>
  <c r="C5349" i="8" s="1"/>
  <c r="C5350" i="8" s="1"/>
  <c r="C5351" i="8" s="1"/>
  <c r="C5352" i="8" s="1"/>
  <c r="C5353" i="8" s="1"/>
  <c r="C5354" i="8" s="1"/>
  <c r="C5355" i="8" s="1"/>
  <c r="C5356" i="8" s="1"/>
  <c r="C5357" i="8" s="1"/>
  <c r="C5358" i="8" s="1"/>
  <c r="C5359" i="8" s="1"/>
  <c r="C5360" i="8" s="1"/>
  <c r="C5361" i="8" s="1"/>
  <c r="C5362" i="8" s="1"/>
  <c r="C5363" i="8" s="1"/>
  <c r="C5364" i="8" s="1"/>
  <c r="C5365" i="8" s="1"/>
  <c r="C5366" i="8" s="1"/>
  <c r="C5367" i="8" s="1"/>
  <c r="C5368" i="8" s="1"/>
  <c r="C5369" i="8" s="1"/>
  <c r="C5370" i="8" s="1"/>
  <c r="C5371" i="8" s="1"/>
  <c r="C5372" i="8" s="1"/>
  <c r="C5373" i="8" s="1"/>
  <c r="C5374" i="8" s="1"/>
  <c r="C5375" i="8" s="1"/>
  <c r="C5376" i="8" s="1"/>
  <c r="C5377" i="8" s="1"/>
  <c r="C5378" i="8" s="1"/>
  <c r="C5379" i="8" s="1"/>
  <c r="C5380" i="8" s="1"/>
  <c r="C5381" i="8" s="1"/>
  <c r="C5382" i="8" s="1"/>
  <c r="C5383" i="8" s="1"/>
  <c r="C5384" i="8" s="1"/>
  <c r="C5385" i="8" s="1"/>
  <c r="C5386" i="8" s="1"/>
  <c r="C5387" i="8" s="1"/>
  <c r="C5388" i="8" s="1"/>
  <c r="C5389" i="8" s="1"/>
  <c r="C5390" i="8" s="1"/>
  <c r="C5391" i="8" s="1"/>
  <c r="C5392" i="8" s="1"/>
  <c r="C5393" i="8" s="1"/>
  <c r="C5394" i="8" s="1"/>
  <c r="C5395" i="8" s="1"/>
  <c r="C5396" i="8" s="1"/>
  <c r="C5397" i="8" s="1"/>
  <c r="C5398" i="8" s="1"/>
  <c r="C5399" i="8" s="1"/>
  <c r="C5400" i="8" s="1"/>
  <c r="C5401" i="8" s="1"/>
  <c r="C5402" i="8" s="1"/>
  <c r="C5403" i="8" s="1"/>
  <c r="C5404" i="8" s="1"/>
  <c r="C5405" i="8" s="1"/>
  <c r="C5406" i="8" s="1"/>
  <c r="C5407" i="8" s="1"/>
  <c r="C5408" i="8" s="1"/>
  <c r="C5409" i="8" s="1"/>
  <c r="C5410" i="8" s="1"/>
  <c r="C5411" i="8" s="1"/>
  <c r="C5412" i="8" s="1"/>
  <c r="C5413" i="8" s="1"/>
  <c r="C5414" i="8" s="1"/>
  <c r="C5415" i="8" s="1"/>
  <c r="C5416" i="8" s="1"/>
  <c r="C5417" i="8" s="1"/>
  <c r="C5418" i="8" s="1"/>
  <c r="C5419" i="8" s="1"/>
  <c r="C5420" i="8" s="1"/>
  <c r="C5421" i="8" s="1"/>
  <c r="C5422" i="8" s="1"/>
  <c r="C5423" i="8" s="1"/>
  <c r="C5424" i="8" s="1"/>
  <c r="C5425" i="8" s="1"/>
  <c r="C5426" i="8" s="1"/>
  <c r="C5427" i="8" s="1"/>
  <c r="C5428" i="8" s="1"/>
  <c r="C5429" i="8" s="1"/>
  <c r="C5430" i="8" s="1"/>
  <c r="C5431" i="8" s="1"/>
  <c r="C5432" i="8" s="1"/>
  <c r="C5433" i="8" s="1"/>
  <c r="C5434" i="8" s="1"/>
  <c r="C5435" i="8" s="1"/>
  <c r="C5436" i="8" s="1"/>
  <c r="C5437" i="8" s="1"/>
  <c r="C5438" i="8" s="1"/>
  <c r="C5439" i="8" s="1"/>
  <c r="C5440" i="8" s="1"/>
  <c r="C5441" i="8" s="1"/>
  <c r="C5442" i="8" s="1"/>
  <c r="C5443" i="8" s="1"/>
  <c r="C5444" i="8" s="1"/>
  <c r="C5445" i="8" s="1"/>
  <c r="C5446" i="8" s="1"/>
  <c r="C5447" i="8" s="1"/>
  <c r="C5448" i="8" s="1"/>
  <c r="C5449" i="8" s="1"/>
  <c r="C5450" i="8" s="1"/>
  <c r="C5451" i="8" s="1"/>
  <c r="C5452" i="8" s="1"/>
  <c r="C5453" i="8" s="1"/>
  <c r="C5454" i="8" s="1"/>
  <c r="C5455" i="8" s="1"/>
  <c r="C5456" i="8" s="1"/>
  <c r="C5457" i="8" s="1"/>
  <c r="C5458" i="8" s="1"/>
  <c r="C5459" i="8" s="1"/>
  <c r="C5460" i="8" s="1"/>
  <c r="C5461" i="8" s="1"/>
  <c r="C5462" i="8" s="1"/>
  <c r="C5463" i="8" s="1"/>
  <c r="C5464" i="8" s="1"/>
  <c r="C5465" i="8" s="1"/>
  <c r="C5466" i="8" s="1"/>
  <c r="C5467" i="8" s="1"/>
  <c r="C5468" i="8" s="1"/>
  <c r="C5469" i="8" s="1"/>
  <c r="C5470" i="8" s="1"/>
  <c r="C5471" i="8" s="1"/>
  <c r="C5472" i="8" s="1"/>
  <c r="C5473" i="8" s="1"/>
  <c r="C5474" i="8" s="1"/>
  <c r="C5475" i="8" s="1"/>
  <c r="C5476" i="8" s="1"/>
  <c r="C5477" i="8" s="1"/>
  <c r="C5478" i="8" s="1"/>
  <c r="C5479" i="8" s="1"/>
  <c r="C5480" i="8" s="1"/>
  <c r="C5481" i="8" s="1"/>
  <c r="C5482" i="8" s="1"/>
  <c r="C5483" i="8" s="1"/>
  <c r="C5484" i="8" s="1"/>
  <c r="C5485" i="8" s="1"/>
  <c r="C5486" i="8" s="1"/>
  <c r="C5487" i="8" s="1"/>
  <c r="C5488" i="8" s="1"/>
  <c r="C5489" i="8" s="1"/>
  <c r="C5490" i="8" s="1"/>
  <c r="C5491" i="8" s="1"/>
  <c r="C5492" i="8" s="1"/>
  <c r="C5493" i="8" s="1"/>
  <c r="C5494" i="8" s="1"/>
  <c r="C5495" i="8" s="1"/>
  <c r="C5496" i="8" s="1"/>
  <c r="C5497" i="8" s="1"/>
  <c r="C5498" i="8" s="1"/>
  <c r="C5499" i="8" s="1"/>
  <c r="C5500" i="8" s="1"/>
  <c r="C5501" i="8" s="1"/>
  <c r="C5502" i="8" s="1"/>
  <c r="C5503" i="8" s="1"/>
  <c r="C5504" i="8" s="1"/>
  <c r="C5505" i="8" s="1"/>
  <c r="C5506" i="8" s="1"/>
  <c r="C5507" i="8" s="1"/>
  <c r="C5508" i="8" s="1"/>
  <c r="C5509" i="8" s="1"/>
  <c r="C5510" i="8" s="1"/>
  <c r="C5511" i="8" s="1"/>
  <c r="C5512" i="8" s="1"/>
  <c r="C5513" i="8" s="1"/>
  <c r="C5514" i="8" s="1"/>
  <c r="C5515" i="8" s="1"/>
  <c r="C5516" i="8" s="1"/>
  <c r="C5517" i="8" s="1"/>
  <c r="C5518" i="8" s="1"/>
  <c r="C5519" i="8" s="1"/>
  <c r="C5520" i="8" s="1"/>
  <c r="C5521" i="8" s="1"/>
  <c r="C5522" i="8" s="1"/>
  <c r="C5523" i="8" s="1"/>
  <c r="C5524" i="8" s="1"/>
  <c r="C5525" i="8" s="1"/>
  <c r="C5526" i="8" s="1"/>
  <c r="C5527" i="8" s="1"/>
  <c r="C5528" i="8" s="1"/>
  <c r="C5529" i="8" s="1"/>
  <c r="C5530" i="8" s="1"/>
  <c r="C5531" i="8" s="1"/>
  <c r="C5532" i="8" s="1"/>
  <c r="C5533" i="8" s="1"/>
  <c r="C5534" i="8" s="1"/>
  <c r="C5535" i="8" s="1"/>
  <c r="C5536" i="8" s="1"/>
  <c r="C5537" i="8" s="1"/>
  <c r="C5538" i="8" s="1"/>
  <c r="C5539" i="8" s="1"/>
  <c r="C5540" i="8" s="1"/>
  <c r="C5541" i="8" s="1"/>
  <c r="C5542" i="8" s="1"/>
  <c r="C5543" i="8" s="1"/>
  <c r="C5544" i="8" s="1"/>
  <c r="C5545" i="8" s="1"/>
  <c r="C5546" i="8" s="1"/>
  <c r="C5547" i="8" s="1"/>
  <c r="C5548" i="8" s="1"/>
  <c r="C5549" i="8" s="1"/>
  <c r="C5550" i="8" s="1"/>
  <c r="C5551" i="8" s="1"/>
  <c r="C5552" i="8" s="1"/>
  <c r="C5553" i="8" s="1"/>
  <c r="C5554" i="8" s="1"/>
  <c r="C5555" i="8" s="1"/>
  <c r="C5556" i="8" s="1"/>
  <c r="C5557" i="8" s="1"/>
  <c r="C5558" i="8" s="1"/>
  <c r="C5559" i="8" s="1"/>
  <c r="C5560" i="8" s="1"/>
  <c r="C5561" i="8" s="1"/>
  <c r="C5562" i="8" s="1"/>
  <c r="C5563" i="8" s="1"/>
  <c r="C5564" i="8" s="1"/>
  <c r="C5565" i="8" s="1"/>
  <c r="C5566" i="8" s="1"/>
  <c r="C5567" i="8" s="1"/>
  <c r="C5568" i="8" s="1"/>
  <c r="C5569" i="8" s="1"/>
  <c r="C5570" i="8" s="1"/>
  <c r="C5571" i="8" s="1"/>
  <c r="C5572" i="8" s="1"/>
  <c r="C5573" i="8" s="1"/>
  <c r="C5574" i="8" s="1"/>
  <c r="C5575" i="8" s="1"/>
  <c r="C5576" i="8" s="1"/>
  <c r="C5577" i="8" s="1"/>
  <c r="C5578" i="8" s="1"/>
  <c r="C5579" i="8" s="1"/>
  <c r="C5580" i="8" s="1"/>
  <c r="C5581" i="8" s="1"/>
  <c r="C5582" i="8" s="1"/>
  <c r="C5583" i="8" s="1"/>
  <c r="C5584" i="8" s="1"/>
  <c r="C5585" i="8" s="1"/>
  <c r="C5586" i="8" s="1"/>
  <c r="C5587" i="8" s="1"/>
  <c r="C5588" i="8" s="1"/>
  <c r="C5589" i="8" s="1"/>
  <c r="C5590" i="8" s="1"/>
  <c r="C5591" i="8" s="1"/>
  <c r="C5592" i="8" s="1"/>
  <c r="C5593" i="8" s="1"/>
  <c r="C5594" i="8" s="1"/>
  <c r="C5595" i="8" s="1"/>
  <c r="C5596" i="8" s="1"/>
  <c r="C5597" i="8" s="1"/>
  <c r="C5598" i="8" s="1"/>
  <c r="C5599" i="8" s="1"/>
  <c r="C5600" i="8" s="1"/>
  <c r="C5601" i="8" s="1"/>
  <c r="C5602" i="8" s="1"/>
  <c r="C5603" i="8" s="1"/>
  <c r="C5604" i="8" s="1"/>
  <c r="C5605" i="8" s="1"/>
  <c r="C5606" i="8" s="1"/>
  <c r="C5607" i="8" s="1"/>
  <c r="C5608" i="8" s="1"/>
  <c r="C5609" i="8" s="1"/>
  <c r="C5610" i="8" s="1"/>
  <c r="C5611" i="8" s="1"/>
  <c r="C5612" i="8" s="1"/>
  <c r="C5613" i="8" s="1"/>
  <c r="C5614" i="8" s="1"/>
  <c r="C5615" i="8" s="1"/>
  <c r="C5616" i="8" s="1"/>
  <c r="C5617" i="8" s="1"/>
  <c r="C5618" i="8" s="1"/>
  <c r="C5619" i="8" s="1"/>
  <c r="C5620" i="8" s="1"/>
  <c r="C5621" i="8" s="1"/>
  <c r="C5622" i="8" s="1"/>
  <c r="C5623" i="8" s="1"/>
  <c r="C5624" i="8" s="1"/>
  <c r="C5625" i="8" s="1"/>
  <c r="C5626" i="8" s="1"/>
  <c r="C5627" i="8" s="1"/>
  <c r="C5628" i="8" s="1"/>
  <c r="C5629" i="8" s="1"/>
  <c r="C5630" i="8" s="1"/>
  <c r="C5631" i="8" s="1"/>
  <c r="C5632" i="8" s="1"/>
  <c r="C5633" i="8" s="1"/>
  <c r="C5634" i="8" s="1"/>
  <c r="C5635" i="8" s="1"/>
  <c r="C5636" i="8" s="1"/>
  <c r="C5637" i="8" s="1"/>
  <c r="C5638" i="8" s="1"/>
  <c r="C5639" i="8" s="1"/>
  <c r="C5640" i="8" s="1"/>
  <c r="C5641" i="8" s="1"/>
  <c r="C5642" i="8" s="1"/>
  <c r="C5643" i="8" s="1"/>
  <c r="C5644" i="8" s="1"/>
  <c r="C5645" i="8" s="1"/>
  <c r="C5646" i="8" s="1"/>
  <c r="C5647" i="8" s="1"/>
  <c r="C5648" i="8" s="1"/>
  <c r="C5649" i="8" s="1"/>
  <c r="C5650" i="8" s="1"/>
  <c r="C5651" i="8" s="1"/>
  <c r="C5652" i="8" s="1"/>
  <c r="C5653" i="8" s="1"/>
  <c r="C5654" i="8" s="1"/>
  <c r="C5655" i="8" s="1"/>
  <c r="C5656" i="8" s="1"/>
  <c r="C5657" i="8" s="1"/>
  <c r="C5658" i="8" s="1"/>
  <c r="C5659" i="8" s="1"/>
  <c r="C5660" i="8" s="1"/>
  <c r="C5661" i="8" s="1"/>
  <c r="C5662" i="8" s="1"/>
  <c r="C5663" i="8" s="1"/>
  <c r="C5664" i="8" s="1"/>
  <c r="C5665" i="8" s="1"/>
  <c r="C5666" i="8" s="1"/>
  <c r="C5667" i="8" s="1"/>
  <c r="C5668" i="8" s="1"/>
  <c r="C5669" i="8" s="1"/>
  <c r="C5670" i="8" s="1"/>
  <c r="C5671" i="8" s="1"/>
  <c r="C5672" i="8" s="1"/>
  <c r="C5673" i="8" s="1"/>
  <c r="C5674" i="8" s="1"/>
  <c r="C5675" i="8" s="1"/>
  <c r="C5676" i="8" s="1"/>
  <c r="C5677" i="8" s="1"/>
  <c r="C5678" i="8" s="1"/>
  <c r="C5679" i="8" s="1"/>
  <c r="C5680" i="8" s="1"/>
  <c r="C5681" i="8" s="1"/>
  <c r="C5682" i="8" s="1"/>
  <c r="C5683" i="8" s="1"/>
  <c r="C5684" i="8" s="1"/>
  <c r="C5685" i="8" s="1"/>
  <c r="C5686" i="8" s="1"/>
  <c r="C5687" i="8" s="1"/>
  <c r="C5688" i="8" s="1"/>
  <c r="C5689" i="8" s="1"/>
  <c r="C5690" i="8" s="1"/>
  <c r="C5691" i="8" s="1"/>
  <c r="C5692" i="8" s="1"/>
  <c r="C5693" i="8" s="1"/>
  <c r="C5694" i="8" s="1"/>
  <c r="C5695" i="8" s="1"/>
  <c r="C5696" i="8" s="1"/>
  <c r="C5697" i="8" s="1"/>
  <c r="C5698" i="8" s="1"/>
  <c r="C5699" i="8" s="1"/>
  <c r="C5700" i="8" s="1"/>
  <c r="C5701" i="8" s="1"/>
  <c r="C5702" i="8" s="1"/>
  <c r="C5703" i="8" s="1"/>
  <c r="C5704" i="8" s="1"/>
  <c r="C5705" i="8" s="1"/>
  <c r="C5706" i="8" s="1"/>
  <c r="C5707" i="8" s="1"/>
  <c r="C5708" i="8" s="1"/>
  <c r="C5709" i="8" s="1"/>
  <c r="C5710" i="8" s="1"/>
  <c r="C5711" i="8" s="1"/>
  <c r="C5712" i="8" s="1"/>
  <c r="C5713" i="8" s="1"/>
  <c r="C5714" i="8" s="1"/>
  <c r="C5715" i="8" s="1"/>
  <c r="C5716" i="8" s="1"/>
  <c r="C5717" i="8" s="1"/>
  <c r="C5718" i="8" s="1"/>
  <c r="C5719" i="8" s="1"/>
  <c r="C5720" i="8" s="1"/>
  <c r="C5721" i="8" s="1"/>
  <c r="C5722" i="8" s="1"/>
  <c r="C5723" i="8" s="1"/>
  <c r="C5724" i="8" s="1"/>
  <c r="C5725" i="8" s="1"/>
  <c r="C5726" i="8" s="1"/>
  <c r="C5727" i="8" s="1"/>
  <c r="C5728" i="8" s="1"/>
  <c r="C5729" i="8" s="1"/>
  <c r="C5730" i="8" s="1"/>
  <c r="C5731" i="8" s="1"/>
  <c r="C5732" i="8" s="1"/>
  <c r="C5733" i="8" s="1"/>
  <c r="C5734" i="8" s="1"/>
  <c r="C5735" i="8" s="1"/>
  <c r="C5736" i="8" s="1"/>
  <c r="C5737" i="8" s="1"/>
  <c r="C5738" i="8" s="1"/>
  <c r="C5739" i="8" s="1"/>
  <c r="C5740" i="8" s="1"/>
  <c r="C5741" i="8" s="1"/>
  <c r="C5742" i="8" s="1"/>
  <c r="C5743" i="8" s="1"/>
  <c r="C5744" i="8" s="1"/>
  <c r="C5745" i="8" s="1"/>
  <c r="C5746" i="8" s="1"/>
  <c r="C5747" i="8" s="1"/>
  <c r="C5748" i="8" s="1"/>
  <c r="C5749" i="8" s="1"/>
  <c r="C5750" i="8" s="1"/>
  <c r="C5751" i="8" s="1"/>
  <c r="C5752" i="8" s="1"/>
  <c r="C5753" i="8" s="1"/>
  <c r="C5754" i="8" s="1"/>
  <c r="C5755" i="8" s="1"/>
  <c r="C5756" i="8" s="1"/>
  <c r="C5757" i="8" s="1"/>
  <c r="C5758" i="8" s="1"/>
  <c r="C5759" i="8" s="1"/>
  <c r="C5760" i="8" s="1"/>
  <c r="C5761" i="8" s="1"/>
  <c r="C5762" i="8" s="1"/>
  <c r="C5763" i="8" s="1"/>
  <c r="C5764" i="8" s="1"/>
  <c r="C5765" i="8" s="1"/>
  <c r="C5766" i="8" s="1"/>
  <c r="C5767" i="8" s="1"/>
  <c r="C5768" i="8" s="1"/>
  <c r="C5769" i="8" s="1"/>
  <c r="C5770" i="8" s="1"/>
  <c r="C5771" i="8" s="1"/>
  <c r="C5772" i="8" s="1"/>
  <c r="C5773" i="8" s="1"/>
  <c r="C5774" i="8" s="1"/>
  <c r="C5775" i="8" s="1"/>
  <c r="C5776" i="8" s="1"/>
  <c r="C5777" i="8" s="1"/>
  <c r="C5778" i="8" s="1"/>
  <c r="C5779" i="8" s="1"/>
  <c r="C5780" i="8" s="1"/>
  <c r="C5781" i="8" s="1"/>
  <c r="C5782" i="8" s="1"/>
  <c r="C5783" i="8" s="1"/>
  <c r="C5784" i="8" s="1"/>
  <c r="C5785" i="8" s="1"/>
  <c r="C5786" i="8" s="1"/>
  <c r="C5787" i="8" s="1"/>
  <c r="C5788" i="8" s="1"/>
  <c r="C5789" i="8" s="1"/>
  <c r="C5790" i="8" s="1"/>
  <c r="C5791" i="8" s="1"/>
  <c r="C5792" i="8" s="1"/>
  <c r="C5793" i="8" s="1"/>
  <c r="C5794" i="8" s="1"/>
  <c r="C5795" i="8" s="1"/>
  <c r="C5796" i="8" s="1"/>
  <c r="C5797" i="8" s="1"/>
  <c r="C5798" i="8" s="1"/>
  <c r="C5799" i="8" s="1"/>
  <c r="C5800" i="8" s="1"/>
  <c r="C5801" i="8" s="1"/>
  <c r="C5802" i="8" s="1"/>
  <c r="C5803" i="8" s="1"/>
  <c r="C5804" i="8" s="1"/>
  <c r="C5805" i="8" s="1"/>
  <c r="C5806" i="8" s="1"/>
  <c r="C5807" i="8" s="1"/>
  <c r="C5808" i="8" s="1"/>
  <c r="C5809" i="8" s="1"/>
  <c r="C5810" i="8" s="1"/>
  <c r="C5811" i="8" s="1"/>
  <c r="C5812" i="8" s="1"/>
  <c r="C5813" i="8" s="1"/>
  <c r="C5814" i="8" s="1"/>
  <c r="C5815" i="8" s="1"/>
  <c r="C5816" i="8" s="1"/>
  <c r="C5817" i="8" s="1"/>
  <c r="C5818" i="8" s="1"/>
  <c r="C5819" i="8" s="1"/>
  <c r="C5820" i="8" s="1"/>
  <c r="C5821" i="8" s="1"/>
  <c r="C5822" i="8" s="1"/>
  <c r="C5823" i="8" s="1"/>
  <c r="C5824" i="8" s="1"/>
  <c r="C5825" i="8" s="1"/>
  <c r="C5826" i="8" s="1"/>
  <c r="C5827" i="8" s="1"/>
  <c r="C5828" i="8" s="1"/>
  <c r="C5829" i="8" s="1"/>
  <c r="C5830" i="8" s="1"/>
  <c r="C5831" i="8" s="1"/>
  <c r="C5832" i="8" s="1"/>
  <c r="C5833" i="8" s="1"/>
  <c r="C5834" i="8" s="1"/>
  <c r="C5835" i="8" s="1"/>
  <c r="C5836" i="8" s="1"/>
  <c r="C5837" i="8" s="1"/>
  <c r="C5838" i="8" s="1"/>
  <c r="C5839" i="8" s="1"/>
  <c r="C5840" i="8" s="1"/>
  <c r="C5841" i="8" s="1"/>
  <c r="C5842" i="8" s="1"/>
  <c r="C5843" i="8" s="1"/>
  <c r="C5844" i="8" s="1"/>
  <c r="C5845" i="8" s="1"/>
  <c r="C5846" i="8" s="1"/>
  <c r="C5847" i="8" s="1"/>
  <c r="C5848" i="8" s="1"/>
  <c r="C5849" i="8" s="1"/>
  <c r="C5850" i="8" s="1"/>
  <c r="C5851" i="8" s="1"/>
  <c r="C5852" i="8" s="1"/>
  <c r="C5853" i="8" s="1"/>
  <c r="C5854" i="8" s="1"/>
  <c r="C5855" i="8" s="1"/>
  <c r="C5856" i="8" s="1"/>
  <c r="C5857" i="8" s="1"/>
  <c r="C5858" i="8" s="1"/>
  <c r="C5859" i="8" s="1"/>
  <c r="C5860" i="8" s="1"/>
  <c r="C5861" i="8" s="1"/>
  <c r="C5862" i="8" s="1"/>
  <c r="C5863" i="8" s="1"/>
  <c r="C5864" i="8" s="1"/>
  <c r="C5865" i="8" s="1"/>
  <c r="C5866" i="8" s="1"/>
  <c r="C5867" i="8" s="1"/>
  <c r="C5868" i="8" s="1"/>
  <c r="C5869" i="8" s="1"/>
  <c r="C5870" i="8" s="1"/>
  <c r="C5871" i="8" s="1"/>
  <c r="C5872" i="8" s="1"/>
  <c r="C5873" i="8" s="1"/>
  <c r="C5874" i="8" s="1"/>
  <c r="C5875" i="8" s="1"/>
  <c r="C5876" i="8" s="1"/>
  <c r="C5877" i="8" s="1"/>
  <c r="C5878" i="8" s="1"/>
  <c r="C5879" i="8" s="1"/>
  <c r="C5880" i="8" s="1"/>
  <c r="C5881" i="8" s="1"/>
  <c r="C5882" i="8" s="1"/>
  <c r="C5883" i="8" s="1"/>
  <c r="C5884" i="8" s="1"/>
  <c r="C5885" i="8" s="1"/>
  <c r="C5886" i="8" s="1"/>
  <c r="C5887" i="8" s="1"/>
  <c r="C5888" i="8" s="1"/>
  <c r="C5889" i="8" s="1"/>
  <c r="C5890" i="8" s="1"/>
  <c r="C5891" i="8" s="1"/>
  <c r="C5892" i="8" s="1"/>
  <c r="C5893" i="8" s="1"/>
  <c r="C5894" i="8" s="1"/>
  <c r="C5895" i="8" s="1"/>
  <c r="C5896" i="8" s="1"/>
  <c r="C5897" i="8" s="1"/>
  <c r="C5898" i="8" s="1"/>
  <c r="C5899" i="8" s="1"/>
  <c r="C5900" i="8" s="1"/>
  <c r="C5901" i="8" s="1"/>
  <c r="C5902" i="8" s="1"/>
  <c r="C5903" i="8" s="1"/>
  <c r="C5904" i="8" s="1"/>
  <c r="C5905" i="8" s="1"/>
  <c r="C5906" i="8" s="1"/>
  <c r="C5907" i="8" s="1"/>
  <c r="C5908" i="8" s="1"/>
  <c r="C5909" i="8" s="1"/>
  <c r="C5910" i="8" s="1"/>
  <c r="C5911" i="8" s="1"/>
  <c r="C5912" i="8" s="1"/>
  <c r="C5913" i="8" s="1"/>
  <c r="C5914" i="8" s="1"/>
  <c r="C5915" i="8" s="1"/>
  <c r="C5916" i="8" s="1"/>
  <c r="C5917" i="8" s="1"/>
  <c r="C5918" i="8" s="1"/>
  <c r="C5919" i="8" s="1"/>
  <c r="C5920" i="8" s="1"/>
  <c r="C5921" i="8" s="1"/>
  <c r="C5922" i="8" s="1"/>
  <c r="C5923" i="8" s="1"/>
  <c r="C5924" i="8" s="1"/>
  <c r="C5925" i="8" s="1"/>
  <c r="C5926" i="8" s="1"/>
  <c r="C5927" i="8" s="1"/>
  <c r="C5928" i="8" s="1"/>
  <c r="C5929" i="8" s="1"/>
  <c r="C5930" i="8" s="1"/>
  <c r="C5931" i="8" s="1"/>
  <c r="C5932" i="8" s="1"/>
  <c r="C5933" i="8" s="1"/>
  <c r="C5934" i="8" s="1"/>
  <c r="C5935" i="8" s="1"/>
  <c r="C5936" i="8" s="1"/>
  <c r="C5937" i="8" s="1"/>
  <c r="C5938" i="8" s="1"/>
  <c r="C5939" i="8" s="1"/>
  <c r="C5940" i="8" s="1"/>
  <c r="C5941" i="8" s="1"/>
  <c r="C5942" i="8" s="1"/>
  <c r="C5943" i="8" s="1"/>
  <c r="C5944" i="8" s="1"/>
  <c r="C5945" i="8" s="1"/>
  <c r="C5946" i="8" s="1"/>
  <c r="C5947" i="8" s="1"/>
  <c r="C5948" i="8" s="1"/>
  <c r="C5949" i="8" s="1"/>
  <c r="C5950" i="8" s="1"/>
  <c r="C5951" i="8" s="1"/>
  <c r="C5952" i="8" s="1"/>
  <c r="C5953" i="8" s="1"/>
  <c r="C5954" i="8" s="1"/>
  <c r="C5955" i="8" s="1"/>
  <c r="C5956" i="8" s="1"/>
  <c r="C5957" i="8" s="1"/>
  <c r="C5958" i="8" s="1"/>
  <c r="C5959" i="8" s="1"/>
  <c r="C5960" i="8" s="1"/>
  <c r="C5961" i="8" s="1"/>
  <c r="C5962" i="8" s="1"/>
  <c r="C5963" i="8" s="1"/>
  <c r="C5964" i="8" s="1"/>
  <c r="C5965" i="8" s="1"/>
  <c r="C5966" i="8" s="1"/>
  <c r="C5967" i="8" s="1"/>
  <c r="C5968" i="8" s="1"/>
  <c r="C5969" i="8" s="1"/>
  <c r="C5970" i="8" s="1"/>
  <c r="C5971" i="8" s="1"/>
  <c r="C5972" i="8" s="1"/>
  <c r="C5973" i="8" s="1"/>
  <c r="C5974" i="8" s="1"/>
  <c r="C5975" i="8" s="1"/>
  <c r="C5976" i="8" s="1"/>
  <c r="C5977" i="8" s="1"/>
  <c r="C5978" i="8" s="1"/>
  <c r="C5979" i="8" s="1"/>
  <c r="C5980" i="8" s="1"/>
  <c r="C5981" i="8" s="1"/>
  <c r="C5982" i="8" s="1"/>
  <c r="C5983" i="8" s="1"/>
  <c r="C5984" i="8" s="1"/>
  <c r="C5985" i="8" s="1"/>
  <c r="C5986" i="8" s="1"/>
  <c r="C5987" i="8" s="1"/>
  <c r="C5988" i="8" s="1"/>
  <c r="C5989" i="8" s="1"/>
  <c r="C5990" i="8" s="1"/>
  <c r="C5991" i="8" s="1"/>
  <c r="C5992" i="8" s="1"/>
  <c r="C5993" i="8" s="1"/>
  <c r="C5994" i="8" s="1"/>
  <c r="C5995" i="8" s="1"/>
  <c r="C5996" i="8" s="1"/>
  <c r="C5997" i="8" s="1"/>
  <c r="C5998" i="8" s="1"/>
  <c r="C5999" i="8" s="1"/>
  <c r="C6000" i="8" s="1"/>
  <c r="C6001" i="8" s="1"/>
  <c r="C6002" i="8" s="1"/>
  <c r="C6003" i="8" s="1"/>
  <c r="C6004" i="8" s="1"/>
  <c r="C6005" i="8" s="1"/>
  <c r="C6006" i="8" s="1"/>
  <c r="C6007" i="8" s="1"/>
  <c r="C6008" i="8" s="1"/>
  <c r="C6009" i="8" s="1"/>
  <c r="C6010" i="8" s="1"/>
  <c r="C6011" i="8" s="1"/>
  <c r="C6012" i="8" s="1"/>
  <c r="C6013" i="8" s="1"/>
  <c r="C6014" i="8" s="1"/>
  <c r="C6015" i="8" s="1"/>
  <c r="C6016" i="8" s="1"/>
  <c r="C6017" i="8" s="1"/>
  <c r="C6018" i="8" s="1"/>
  <c r="C6019" i="8" s="1"/>
  <c r="C6020" i="8" s="1"/>
  <c r="C6021" i="8" s="1"/>
  <c r="C6022" i="8" s="1"/>
  <c r="C6023" i="8" s="1"/>
  <c r="C6024" i="8" s="1"/>
  <c r="C6025" i="8" s="1"/>
  <c r="C6026" i="8" s="1"/>
  <c r="C6027" i="8" s="1"/>
  <c r="C6028" i="8" s="1"/>
  <c r="C6029" i="8" s="1"/>
  <c r="C6030" i="8" s="1"/>
  <c r="C6031" i="8" s="1"/>
  <c r="C6032" i="8" s="1"/>
  <c r="C6033" i="8" s="1"/>
  <c r="C6034" i="8" s="1"/>
  <c r="C6035" i="8" s="1"/>
  <c r="C6036" i="8" s="1"/>
  <c r="C6037" i="8" s="1"/>
  <c r="C6038" i="8" s="1"/>
  <c r="C6039" i="8" s="1"/>
  <c r="C6040" i="8" s="1"/>
  <c r="C6041" i="8" s="1"/>
  <c r="C6042" i="8" s="1"/>
  <c r="C6043" i="8" s="1"/>
  <c r="C6044" i="8" s="1"/>
  <c r="C6045" i="8" s="1"/>
  <c r="C6046" i="8" s="1"/>
  <c r="C6047" i="8" s="1"/>
  <c r="C6048" i="8" s="1"/>
  <c r="C6049" i="8" s="1"/>
  <c r="C6050" i="8" s="1"/>
  <c r="C6051" i="8" s="1"/>
  <c r="C6052" i="8" s="1"/>
  <c r="C6053" i="8" s="1"/>
  <c r="C6054" i="8" s="1"/>
  <c r="C6055" i="8" s="1"/>
  <c r="C6056" i="8" s="1"/>
  <c r="C6057" i="8" s="1"/>
  <c r="C6058" i="8" s="1"/>
  <c r="C6059" i="8" s="1"/>
  <c r="C6060" i="8" s="1"/>
  <c r="C6061" i="8" s="1"/>
  <c r="C6062" i="8" s="1"/>
  <c r="C6063" i="8" s="1"/>
  <c r="C6064" i="8" s="1"/>
  <c r="C6065" i="8" s="1"/>
  <c r="C6066" i="8" s="1"/>
  <c r="C6067" i="8" s="1"/>
  <c r="C6068" i="8" s="1"/>
  <c r="C6069" i="8" s="1"/>
  <c r="C6070" i="8" s="1"/>
  <c r="C6071" i="8" s="1"/>
  <c r="C6072" i="8" s="1"/>
  <c r="C6073" i="8" s="1"/>
  <c r="C6074" i="8" s="1"/>
  <c r="C6075" i="8" s="1"/>
  <c r="C6076" i="8" s="1"/>
  <c r="C6077" i="8" s="1"/>
  <c r="C6078" i="8" s="1"/>
  <c r="C6079" i="8" s="1"/>
  <c r="C6080" i="8" s="1"/>
  <c r="C6081" i="8" s="1"/>
  <c r="C6082" i="8" s="1"/>
  <c r="C6083" i="8" s="1"/>
  <c r="C6084" i="8" s="1"/>
  <c r="C6085" i="8" s="1"/>
  <c r="C6086" i="8" s="1"/>
  <c r="C6087" i="8" s="1"/>
  <c r="C6088" i="8" s="1"/>
  <c r="C6089" i="8" s="1"/>
  <c r="C6090" i="8" s="1"/>
  <c r="C6091" i="8" s="1"/>
  <c r="C6092" i="8" s="1"/>
  <c r="C6093" i="8" s="1"/>
  <c r="C6094" i="8" s="1"/>
  <c r="C6095" i="8" s="1"/>
  <c r="C6096" i="8" s="1"/>
  <c r="C6097" i="8" s="1"/>
  <c r="C6098" i="8" s="1"/>
  <c r="C6099" i="8" s="1"/>
  <c r="C6100" i="8" s="1"/>
  <c r="C6101" i="8" s="1"/>
  <c r="C6102" i="8" s="1"/>
  <c r="C6103" i="8" s="1"/>
  <c r="C6104" i="8" s="1"/>
  <c r="C6105" i="8" s="1"/>
  <c r="C6106" i="8" s="1"/>
  <c r="C6107" i="8" s="1"/>
  <c r="C6108" i="8" s="1"/>
  <c r="C6109" i="8" s="1"/>
  <c r="C6110" i="8" s="1"/>
  <c r="C6111" i="8" s="1"/>
  <c r="C6112" i="8" s="1"/>
  <c r="C6113" i="8" s="1"/>
  <c r="C6114" i="8" s="1"/>
  <c r="C6115" i="8" s="1"/>
  <c r="C6116" i="8" s="1"/>
  <c r="C6117" i="8" s="1"/>
  <c r="C6118" i="8" s="1"/>
  <c r="C6119" i="8" s="1"/>
  <c r="C6120" i="8" s="1"/>
  <c r="C6121" i="8" s="1"/>
  <c r="C6122" i="8" s="1"/>
  <c r="C6123" i="8" s="1"/>
  <c r="C6124" i="8" s="1"/>
  <c r="C6125" i="8" s="1"/>
  <c r="C6126" i="8" s="1"/>
  <c r="C6127" i="8" s="1"/>
  <c r="C6128" i="8" s="1"/>
  <c r="C6129" i="8" s="1"/>
  <c r="C6130" i="8" s="1"/>
  <c r="C6131" i="8" s="1"/>
  <c r="C6132" i="8" s="1"/>
  <c r="C6133" i="8" s="1"/>
  <c r="C6134" i="8" s="1"/>
  <c r="C6135" i="8" s="1"/>
  <c r="C6136" i="8" s="1"/>
  <c r="C6137" i="8" s="1"/>
  <c r="C6138" i="8" s="1"/>
  <c r="C6139" i="8" s="1"/>
  <c r="C6140" i="8" s="1"/>
  <c r="C6141" i="8" s="1"/>
  <c r="C6142" i="8" s="1"/>
  <c r="C6143" i="8" s="1"/>
  <c r="C6144" i="8" s="1"/>
  <c r="C6145" i="8" s="1"/>
  <c r="C6146" i="8" s="1"/>
  <c r="C6147" i="8" s="1"/>
  <c r="C6148" i="8" s="1"/>
  <c r="C6149" i="8" s="1"/>
  <c r="C6150" i="8" s="1"/>
  <c r="C6151" i="8" s="1"/>
  <c r="C6152" i="8" s="1"/>
  <c r="C6153" i="8" s="1"/>
  <c r="C6154" i="8" s="1"/>
  <c r="C6155" i="8" s="1"/>
  <c r="C6156" i="8" s="1"/>
  <c r="C6157" i="8" s="1"/>
  <c r="C6158" i="8" s="1"/>
  <c r="C6159" i="8" s="1"/>
  <c r="C6160" i="8" s="1"/>
  <c r="C6161" i="8" s="1"/>
  <c r="C6162" i="8" s="1"/>
  <c r="C6163" i="8" s="1"/>
  <c r="C6164" i="8" s="1"/>
  <c r="C6165" i="8" s="1"/>
  <c r="C6166" i="8" s="1"/>
  <c r="C6167" i="8" s="1"/>
  <c r="C6168" i="8" s="1"/>
  <c r="C6169" i="8" s="1"/>
  <c r="C6170" i="8" s="1"/>
  <c r="C6171" i="8" s="1"/>
  <c r="C6172" i="8" s="1"/>
  <c r="C6173" i="8" s="1"/>
  <c r="C6174" i="8" s="1"/>
  <c r="C6175" i="8" s="1"/>
  <c r="C6176" i="8" s="1"/>
  <c r="C6177" i="8" s="1"/>
  <c r="C6178" i="8" s="1"/>
  <c r="C6179" i="8" s="1"/>
  <c r="C6180" i="8" s="1"/>
  <c r="C6181" i="8" s="1"/>
  <c r="C6182" i="8" s="1"/>
  <c r="C6183" i="8" s="1"/>
  <c r="C6184" i="8" s="1"/>
  <c r="C6185" i="8" s="1"/>
  <c r="C6186" i="8" s="1"/>
  <c r="C6187" i="8" s="1"/>
  <c r="C6188" i="8" s="1"/>
  <c r="C6189" i="8" s="1"/>
  <c r="C6190" i="8" s="1"/>
  <c r="C6191" i="8" s="1"/>
  <c r="C6192" i="8" s="1"/>
  <c r="C6193" i="8" s="1"/>
  <c r="C6194" i="8" s="1"/>
  <c r="C6195" i="8" s="1"/>
  <c r="C6196" i="8" s="1"/>
  <c r="C6197" i="8" s="1"/>
  <c r="C6198" i="8" s="1"/>
  <c r="C6199" i="8" s="1"/>
  <c r="C6200" i="8" s="1"/>
  <c r="C6201" i="8" s="1"/>
  <c r="C6202" i="8" s="1"/>
  <c r="C6203" i="8" s="1"/>
  <c r="C6204" i="8" s="1"/>
  <c r="C6205" i="8" s="1"/>
  <c r="C6206" i="8" s="1"/>
  <c r="C6207" i="8" s="1"/>
  <c r="C6208" i="8" s="1"/>
  <c r="C6209" i="8" s="1"/>
  <c r="C6210" i="8" s="1"/>
  <c r="C6211" i="8" s="1"/>
  <c r="C6212" i="8" s="1"/>
  <c r="C6213" i="8" s="1"/>
  <c r="C6214" i="8" s="1"/>
  <c r="C6215" i="8" s="1"/>
  <c r="C6216" i="8" s="1"/>
  <c r="C6217" i="8" s="1"/>
  <c r="C6218" i="8" s="1"/>
  <c r="C6219" i="8" s="1"/>
  <c r="C6220" i="8" s="1"/>
  <c r="C6221" i="8" s="1"/>
  <c r="C6222" i="8" s="1"/>
  <c r="C6223" i="8" s="1"/>
  <c r="C6224" i="8" s="1"/>
  <c r="C6225" i="8" s="1"/>
  <c r="C6226" i="8" s="1"/>
  <c r="C6227" i="8" s="1"/>
  <c r="C6228" i="8" s="1"/>
  <c r="C6229" i="8" s="1"/>
  <c r="C6230" i="8" s="1"/>
  <c r="C6231" i="8" s="1"/>
  <c r="C6232" i="8" s="1"/>
  <c r="C6233" i="8" s="1"/>
  <c r="C6234" i="8" s="1"/>
  <c r="C6235" i="8" s="1"/>
  <c r="C6236" i="8" s="1"/>
  <c r="C6237" i="8" s="1"/>
  <c r="C6238" i="8" s="1"/>
  <c r="C6239" i="8" s="1"/>
  <c r="C6240" i="8" s="1"/>
  <c r="C6241" i="8" s="1"/>
  <c r="C6242" i="8" s="1"/>
  <c r="C6243" i="8" s="1"/>
  <c r="C6244" i="8" s="1"/>
  <c r="C6245" i="8" s="1"/>
  <c r="C6246" i="8" s="1"/>
  <c r="C6247" i="8" s="1"/>
  <c r="C6248" i="8" s="1"/>
  <c r="C6249" i="8" s="1"/>
  <c r="C6250" i="8" s="1"/>
  <c r="C6251" i="8" s="1"/>
  <c r="C6252" i="8" s="1"/>
  <c r="C6253" i="8" s="1"/>
  <c r="C6254" i="8" s="1"/>
  <c r="C6255" i="8" s="1"/>
  <c r="C6256" i="8" s="1"/>
  <c r="C6257" i="8" s="1"/>
  <c r="C6258" i="8" s="1"/>
  <c r="C6259" i="8" s="1"/>
  <c r="C6260" i="8" s="1"/>
  <c r="C6261" i="8" s="1"/>
  <c r="C6262" i="8" s="1"/>
  <c r="C6263" i="8" s="1"/>
  <c r="C6264" i="8" s="1"/>
  <c r="C6265" i="8" s="1"/>
  <c r="C6266" i="8" s="1"/>
  <c r="C6267" i="8" s="1"/>
  <c r="C6268" i="8" s="1"/>
  <c r="C6269" i="8" s="1"/>
  <c r="C6270" i="8" s="1"/>
  <c r="C6271" i="8" s="1"/>
  <c r="C6272" i="8" s="1"/>
  <c r="C6273" i="8" s="1"/>
  <c r="C6274" i="8" s="1"/>
  <c r="C6275" i="8" s="1"/>
  <c r="C6276" i="8" s="1"/>
  <c r="C6277" i="8" s="1"/>
  <c r="C6278" i="8" s="1"/>
  <c r="C6279" i="8" s="1"/>
  <c r="C6280" i="8" s="1"/>
  <c r="C6281" i="8" s="1"/>
  <c r="C6282" i="8" s="1"/>
  <c r="C6283" i="8" s="1"/>
  <c r="C6284" i="8" s="1"/>
  <c r="C6285" i="8" s="1"/>
  <c r="C6286" i="8" s="1"/>
  <c r="C6287" i="8" s="1"/>
  <c r="C6288" i="8" s="1"/>
  <c r="C6289" i="8" s="1"/>
  <c r="C6290" i="8" s="1"/>
  <c r="C6291" i="8" s="1"/>
  <c r="C6292" i="8" s="1"/>
  <c r="C6293" i="8" s="1"/>
  <c r="C6294" i="8" s="1"/>
  <c r="C6295" i="8" s="1"/>
  <c r="C6296" i="8" s="1"/>
  <c r="C6297" i="8" s="1"/>
  <c r="C6298" i="8" s="1"/>
  <c r="C6299" i="8" s="1"/>
  <c r="C6300" i="8" s="1"/>
  <c r="C6301" i="8" s="1"/>
  <c r="C6302" i="8" s="1"/>
  <c r="C6303" i="8" s="1"/>
  <c r="C6304" i="8" s="1"/>
  <c r="C6305" i="8" s="1"/>
  <c r="C6306" i="8" s="1"/>
  <c r="C6307" i="8" s="1"/>
  <c r="C6308" i="8" s="1"/>
  <c r="C6309" i="8" s="1"/>
  <c r="C6310" i="8" s="1"/>
  <c r="C6311" i="8" s="1"/>
  <c r="C6312" i="8" s="1"/>
  <c r="C6313" i="8" s="1"/>
  <c r="C6314" i="8" s="1"/>
  <c r="C6315" i="8" s="1"/>
  <c r="C6316" i="8" s="1"/>
  <c r="C6317" i="8" s="1"/>
  <c r="C6318" i="8" s="1"/>
  <c r="C6319" i="8" s="1"/>
  <c r="C6320" i="8" s="1"/>
  <c r="C6321" i="8" s="1"/>
  <c r="C6322" i="8" s="1"/>
  <c r="C6323" i="8" s="1"/>
  <c r="C6324" i="8" s="1"/>
  <c r="C6325" i="8" s="1"/>
  <c r="C6326" i="8" s="1"/>
  <c r="C6327" i="8" s="1"/>
  <c r="C6328" i="8" s="1"/>
  <c r="C6329" i="8" s="1"/>
  <c r="C6330" i="8" s="1"/>
  <c r="C6331" i="8" s="1"/>
  <c r="C6332" i="8" s="1"/>
  <c r="C6333" i="8" s="1"/>
  <c r="C6334" i="8" s="1"/>
  <c r="C6335" i="8" s="1"/>
  <c r="C6336" i="8" s="1"/>
  <c r="C6337" i="8" s="1"/>
  <c r="C6338" i="8" s="1"/>
  <c r="C6339" i="8" s="1"/>
  <c r="C6340" i="8" s="1"/>
  <c r="C6341" i="8" s="1"/>
  <c r="C6342" i="8" s="1"/>
  <c r="C6343" i="8" s="1"/>
  <c r="C6344" i="8" s="1"/>
  <c r="C6345" i="8" s="1"/>
  <c r="C6346" i="8" s="1"/>
  <c r="C6347" i="8" s="1"/>
  <c r="C6348" i="8" s="1"/>
  <c r="C6349" i="8" s="1"/>
  <c r="C6350" i="8" s="1"/>
  <c r="C6351" i="8" s="1"/>
  <c r="C6352" i="8" s="1"/>
  <c r="C6353" i="8" s="1"/>
  <c r="C6354" i="8" s="1"/>
  <c r="C6355" i="8" s="1"/>
  <c r="C6356" i="8" s="1"/>
  <c r="C6357" i="8" s="1"/>
  <c r="C6358" i="8" s="1"/>
  <c r="C6359" i="8" s="1"/>
  <c r="C6360" i="8" s="1"/>
  <c r="C6361" i="8" s="1"/>
  <c r="C6362" i="8" s="1"/>
  <c r="C6363" i="8" s="1"/>
  <c r="C6364" i="8" s="1"/>
  <c r="C6365" i="8" s="1"/>
  <c r="C6366" i="8" s="1"/>
  <c r="C6367" i="8" s="1"/>
  <c r="C6368" i="8" s="1"/>
  <c r="C6369" i="8" s="1"/>
  <c r="C6370" i="8" s="1"/>
  <c r="C6371" i="8" s="1"/>
  <c r="C6372" i="8" s="1"/>
  <c r="C6373" i="8" s="1"/>
  <c r="C6374" i="8" s="1"/>
  <c r="C6375" i="8" s="1"/>
  <c r="C6376" i="8" s="1"/>
  <c r="C6377" i="8" s="1"/>
  <c r="C6378" i="8" s="1"/>
  <c r="C6379" i="8" s="1"/>
  <c r="C6380" i="8" s="1"/>
  <c r="C6381" i="8" s="1"/>
  <c r="C6382" i="8" s="1"/>
  <c r="C6383" i="8" s="1"/>
  <c r="C6384" i="8" s="1"/>
  <c r="C6385" i="8" s="1"/>
  <c r="C6386" i="8" s="1"/>
  <c r="C6387" i="8" s="1"/>
  <c r="C6388" i="8" s="1"/>
  <c r="C6389" i="8" s="1"/>
  <c r="C6390" i="8" s="1"/>
  <c r="C6391" i="8" s="1"/>
  <c r="C6392" i="8" s="1"/>
  <c r="C6393" i="8" s="1"/>
  <c r="C6394" i="8" s="1"/>
  <c r="C6395" i="8" s="1"/>
  <c r="C6396" i="8" s="1"/>
  <c r="C6397" i="8" s="1"/>
  <c r="C6398" i="8" s="1"/>
  <c r="C6399" i="8" s="1"/>
  <c r="C6400" i="8" s="1"/>
  <c r="C6401" i="8" s="1"/>
  <c r="C6402" i="8" s="1"/>
  <c r="C6403" i="8" s="1"/>
  <c r="C6404" i="8" s="1"/>
  <c r="C6405" i="8" s="1"/>
  <c r="C6406" i="8" s="1"/>
  <c r="C6407" i="8" s="1"/>
  <c r="C6408" i="8" s="1"/>
  <c r="C6409" i="8" s="1"/>
  <c r="C6410" i="8" s="1"/>
  <c r="C6411" i="8" s="1"/>
  <c r="C6412" i="8" s="1"/>
  <c r="C6413" i="8" s="1"/>
  <c r="C6414" i="8" s="1"/>
  <c r="C6415" i="8" s="1"/>
  <c r="C6416" i="8" s="1"/>
  <c r="C6417" i="8" s="1"/>
  <c r="C6418" i="8" s="1"/>
  <c r="C6419" i="8" s="1"/>
  <c r="C6420" i="8" s="1"/>
  <c r="C6421" i="8" s="1"/>
  <c r="C6422" i="8" s="1"/>
  <c r="C6423" i="8" s="1"/>
  <c r="C6424" i="8" s="1"/>
  <c r="C6425" i="8" s="1"/>
  <c r="C6426" i="8" s="1"/>
  <c r="C6427" i="8" s="1"/>
  <c r="C6428" i="8" s="1"/>
  <c r="C6429" i="8" s="1"/>
  <c r="C6430" i="8" s="1"/>
  <c r="C6431" i="8" s="1"/>
  <c r="C6432" i="8" s="1"/>
  <c r="C6433" i="8" s="1"/>
  <c r="C6434" i="8" s="1"/>
  <c r="C6435" i="8" s="1"/>
  <c r="C6436" i="8" s="1"/>
  <c r="C6437" i="8" s="1"/>
  <c r="C6438" i="8" s="1"/>
  <c r="C6439" i="8" s="1"/>
  <c r="C6440" i="8" s="1"/>
  <c r="C6441" i="8" s="1"/>
  <c r="C6442" i="8" s="1"/>
  <c r="C6443" i="8" s="1"/>
  <c r="C6444" i="8" s="1"/>
  <c r="C6445" i="8" s="1"/>
  <c r="C6446" i="8" s="1"/>
  <c r="C6447" i="8" s="1"/>
  <c r="C6448" i="8" s="1"/>
  <c r="C6449" i="8" s="1"/>
  <c r="C6450" i="8" s="1"/>
  <c r="C6451" i="8" s="1"/>
  <c r="C6452" i="8" s="1"/>
  <c r="C6453" i="8" s="1"/>
  <c r="C6454" i="8" s="1"/>
  <c r="C6455" i="8" s="1"/>
  <c r="C6456" i="8" s="1"/>
  <c r="C6457" i="8" s="1"/>
  <c r="C6458" i="8" s="1"/>
  <c r="C6459" i="8" s="1"/>
  <c r="C6460" i="8" s="1"/>
  <c r="C6461" i="8" s="1"/>
  <c r="C6462" i="8" s="1"/>
  <c r="C6463" i="8" s="1"/>
  <c r="C6464" i="8" s="1"/>
  <c r="C6465" i="8" s="1"/>
  <c r="C6466" i="8" s="1"/>
  <c r="C6467" i="8" s="1"/>
  <c r="C6468" i="8" s="1"/>
  <c r="C6469" i="8" s="1"/>
  <c r="C6470" i="8" s="1"/>
  <c r="C6471" i="8" s="1"/>
  <c r="C6472" i="8" s="1"/>
  <c r="C6473" i="8" s="1"/>
  <c r="C6474" i="8" s="1"/>
  <c r="C6475" i="8" s="1"/>
  <c r="C6476" i="8" s="1"/>
  <c r="C6477" i="8" s="1"/>
  <c r="C6478" i="8" s="1"/>
  <c r="C6479" i="8" s="1"/>
  <c r="C6480" i="8" s="1"/>
  <c r="C6481" i="8" s="1"/>
  <c r="C6482" i="8" s="1"/>
  <c r="C6483" i="8" s="1"/>
  <c r="C6484" i="8" s="1"/>
  <c r="C6485" i="8" s="1"/>
  <c r="C6486" i="8" s="1"/>
  <c r="C6487" i="8" s="1"/>
  <c r="C6488" i="8" s="1"/>
  <c r="C6489" i="8" s="1"/>
  <c r="C6490" i="8" s="1"/>
  <c r="C6491" i="8" s="1"/>
  <c r="C6492" i="8" s="1"/>
  <c r="C6493" i="8" s="1"/>
  <c r="C6494" i="8" s="1"/>
  <c r="C6495" i="8" s="1"/>
  <c r="C6496" i="8" s="1"/>
  <c r="C6497" i="8" s="1"/>
  <c r="C6498" i="8" s="1"/>
  <c r="C6499" i="8" s="1"/>
  <c r="C6500" i="8" s="1"/>
  <c r="C6501" i="8" s="1"/>
  <c r="C6502" i="8" s="1"/>
  <c r="C6503" i="8" s="1"/>
  <c r="C6504" i="8" s="1"/>
  <c r="C6505" i="8" s="1"/>
  <c r="C6506" i="8" s="1"/>
  <c r="C6507" i="8" s="1"/>
  <c r="C6508" i="8" s="1"/>
  <c r="C6509" i="8" s="1"/>
  <c r="C6510" i="8" s="1"/>
  <c r="C6511" i="8" s="1"/>
  <c r="C6512" i="8" s="1"/>
  <c r="C6513" i="8" s="1"/>
  <c r="C6514" i="8" s="1"/>
  <c r="C6515" i="8" s="1"/>
  <c r="C6516" i="8" s="1"/>
  <c r="C6517" i="8" s="1"/>
  <c r="C6518" i="8" s="1"/>
  <c r="C6519" i="8" s="1"/>
  <c r="C6520" i="8" s="1"/>
  <c r="C6521" i="8" s="1"/>
  <c r="C6522" i="8" s="1"/>
  <c r="C6523" i="8" s="1"/>
  <c r="C6524" i="8" s="1"/>
  <c r="C6525" i="8" s="1"/>
  <c r="C6526" i="8" s="1"/>
  <c r="C6527" i="8" s="1"/>
  <c r="C6528" i="8" s="1"/>
  <c r="C6529" i="8" s="1"/>
  <c r="C6530" i="8" s="1"/>
  <c r="C6531" i="8" s="1"/>
  <c r="C6532" i="8" s="1"/>
  <c r="C6533" i="8" s="1"/>
  <c r="C6534" i="8" s="1"/>
  <c r="C6535" i="8" s="1"/>
  <c r="C6536" i="8" s="1"/>
  <c r="C6537" i="8" s="1"/>
  <c r="C6538" i="8" s="1"/>
  <c r="C6539" i="8" s="1"/>
  <c r="C6540" i="8" s="1"/>
  <c r="C6541" i="8" s="1"/>
  <c r="C6542" i="8" s="1"/>
  <c r="C6543" i="8" s="1"/>
  <c r="C6544" i="8" s="1"/>
  <c r="C6545" i="8" s="1"/>
  <c r="C6546" i="8" s="1"/>
  <c r="C6547" i="8" s="1"/>
  <c r="C6548" i="8" s="1"/>
  <c r="C6549" i="8" s="1"/>
  <c r="C6550" i="8" s="1"/>
  <c r="C6551" i="8" s="1"/>
  <c r="C6552" i="8" s="1"/>
  <c r="C6553" i="8" s="1"/>
  <c r="C6554" i="8" s="1"/>
  <c r="C6555" i="8" s="1"/>
  <c r="C6556" i="8" s="1"/>
  <c r="C6557" i="8" s="1"/>
  <c r="C6558" i="8" s="1"/>
  <c r="C6559" i="8" s="1"/>
  <c r="C6560" i="8" s="1"/>
  <c r="C6561" i="8" s="1"/>
  <c r="C6562" i="8" s="1"/>
  <c r="C6563" i="8" s="1"/>
  <c r="C6564" i="8" s="1"/>
  <c r="C6565" i="8" s="1"/>
  <c r="C6566" i="8" s="1"/>
  <c r="C6567" i="8" s="1"/>
  <c r="C6568" i="8" s="1"/>
  <c r="C6569" i="8" s="1"/>
  <c r="C6570" i="8" s="1"/>
  <c r="C6571" i="8" s="1"/>
  <c r="C6572" i="8" s="1"/>
  <c r="C6573" i="8" s="1"/>
  <c r="C6574" i="8" s="1"/>
  <c r="C6575" i="8" s="1"/>
  <c r="C6576" i="8" s="1"/>
  <c r="C6577" i="8" s="1"/>
  <c r="C6578" i="8" s="1"/>
  <c r="C6579" i="8" s="1"/>
  <c r="C6580" i="8" s="1"/>
  <c r="C6581" i="8" s="1"/>
  <c r="C6582" i="8" s="1"/>
  <c r="C6583" i="8" s="1"/>
  <c r="C6584" i="8" s="1"/>
  <c r="C6585" i="8" s="1"/>
  <c r="C6586" i="8" s="1"/>
  <c r="C6587" i="8" s="1"/>
  <c r="C6588" i="8" s="1"/>
  <c r="C6589" i="8" s="1"/>
  <c r="C6590" i="8" s="1"/>
  <c r="C6591" i="8" s="1"/>
  <c r="C6592" i="8" s="1"/>
  <c r="C6593" i="8" s="1"/>
  <c r="C6594" i="8" s="1"/>
  <c r="C6595" i="8" s="1"/>
  <c r="C6596" i="8" s="1"/>
  <c r="C6597" i="8" s="1"/>
  <c r="C6598" i="8" s="1"/>
  <c r="C6599" i="8" s="1"/>
  <c r="C6600" i="8" s="1"/>
  <c r="C6601" i="8" s="1"/>
  <c r="C6602" i="8" s="1"/>
  <c r="C6603" i="8" s="1"/>
  <c r="C6604" i="8" s="1"/>
  <c r="C6605" i="8" s="1"/>
  <c r="C6606" i="8" s="1"/>
  <c r="C6607" i="8" s="1"/>
  <c r="C6608" i="8" s="1"/>
  <c r="C6609" i="8" s="1"/>
  <c r="C6610" i="8" s="1"/>
  <c r="C6611" i="8" s="1"/>
  <c r="C6612" i="8" s="1"/>
  <c r="C6613" i="8" s="1"/>
  <c r="C6614" i="8" s="1"/>
  <c r="C6615" i="8" s="1"/>
  <c r="C6616" i="8" s="1"/>
  <c r="C6617" i="8" s="1"/>
  <c r="C6618" i="8" s="1"/>
  <c r="C6619" i="8" s="1"/>
  <c r="C6620" i="8" s="1"/>
  <c r="C6621" i="8" s="1"/>
  <c r="C6622" i="8" s="1"/>
  <c r="C6623" i="8" s="1"/>
  <c r="C6624" i="8" s="1"/>
  <c r="C6625" i="8" s="1"/>
  <c r="C6626" i="8" s="1"/>
  <c r="C6627" i="8" s="1"/>
  <c r="C6628" i="8" s="1"/>
  <c r="C6629" i="8" s="1"/>
  <c r="C6630" i="8" s="1"/>
  <c r="C6631" i="8" s="1"/>
  <c r="C6632" i="8" s="1"/>
  <c r="C6633" i="8" s="1"/>
  <c r="C6634" i="8" s="1"/>
  <c r="C6635" i="8" s="1"/>
  <c r="C6636" i="8" s="1"/>
  <c r="C6637" i="8" s="1"/>
  <c r="C6638" i="8" s="1"/>
  <c r="C6639" i="8" s="1"/>
  <c r="C6640" i="8" s="1"/>
  <c r="C6641" i="8" s="1"/>
  <c r="C6642" i="8" s="1"/>
  <c r="C6643" i="8" s="1"/>
  <c r="C6644" i="8" s="1"/>
  <c r="C6645" i="8" s="1"/>
  <c r="C6646" i="8" s="1"/>
  <c r="C6647" i="8" s="1"/>
  <c r="C6648" i="8" s="1"/>
  <c r="C6649" i="8" s="1"/>
  <c r="C6650" i="8" s="1"/>
  <c r="C6651" i="8" s="1"/>
  <c r="C6652" i="8" s="1"/>
  <c r="C6653" i="8" s="1"/>
  <c r="C6654" i="8" s="1"/>
  <c r="C6655" i="8" s="1"/>
  <c r="C6656" i="8" s="1"/>
  <c r="C6657" i="8" s="1"/>
  <c r="C6658" i="8" s="1"/>
  <c r="C6659" i="8" s="1"/>
  <c r="C6660" i="8" s="1"/>
  <c r="C6661" i="8" s="1"/>
  <c r="C6662" i="8" s="1"/>
  <c r="C6663" i="8" s="1"/>
  <c r="C6664" i="8" s="1"/>
  <c r="C6665" i="8" s="1"/>
  <c r="C6666" i="8" s="1"/>
  <c r="C6667" i="8" s="1"/>
  <c r="C6668" i="8" s="1"/>
  <c r="C6669" i="8" s="1"/>
  <c r="C6670" i="8" s="1"/>
  <c r="C6671" i="8" s="1"/>
  <c r="C6672" i="8" s="1"/>
  <c r="C6673" i="8" s="1"/>
  <c r="C6674" i="8" s="1"/>
  <c r="C6675" i="8" s="1"/>
  <c r="C6676" i="8" s="1"/>
  <c r="C6677" i="8" s="1"/>
  <c r="C6678" i="8" s="1"/>
  <c r="C6679" i="8" s="1"/>
  <c r="C6680" i="8" s="1"/>
  <c r="C6681" i="8" s="1"/>
  <c r="C6682" i="8" s="1"/>
  <c r="C6683" i="8" s="1"/>
  <c r="C6684" i="8" s="1"/>
  <c r="C6685" i="8" s="1"/>
  <c r="C6686" i="8" s="1"/>
  <c r="C6687" i="8" s="1"/>
  <c r="C6688" i="8" s="1"/>
  <c r="C6689" i="8" s="1"/>
  <c r="C6690" i="8" s="1"/>
  <c r="C6691" i="8" s="1"/>
  <c r="C6692" i="8" s="1"/>
  <c r="C6693" i="8" s="1"/>
  <c r="C6694" i="8" s="1"/>
  <c r="C6695" i="8" s="1"/>
  <c r="C6696" i="8" s="1"/>
  <c r="C6697" i="8" s="1"/>
  <c r="C6698" i="8" s="1"/>
  <c r="C6699" i="8" s="1"/>
  <c r="C6700" i="8" s="1"/>
  <c r="C6701" i="8" s="1"/>
  <c r="C6702" i="8" s="1"/>
  <c r="C6703" i="8" s="1"/>
  <c r="C6704" i="8" s="1"/>
  <c r="C6705" i="8" s="1"/>
  <c r="C6706" i="8" s="1"/>
  <c r="C6707" i="8" s="1"/>
  <c r="C6708" i="8" s="1"/>
  <c r="C6709" i="8" s="1"/>
  <c r="C6710" i="8" s="1"/>
  <c r="C6711" i="8" s="1"/>
  <c r="C6712" i="8" s="1"/>
  <c r="C6713" i="8" s="1"/>
  <c r="C6714" i="8" s="1"/>
  <c r="C6715" i="8" s="1"/>
  <c r="C6716" i="8" s="1"/>
  <c r="C6717" i="8" s="1"/>
  <c r="C6718" i="8" s="1"/>
  <c r="C6719" i="8" s="1"/>
  <c r="C6720" i="8" s="1"/>
  <c r="C6721" i="8" s="1"/>
  <c r="C6722" i="8" s="1"/>
  <c r="C6723" i="8" s="1"/>
  <c r="C6724" i="8" s="1"/>
  <c r="C6725" i="8" s="1"/>
  <c r="C6726" i="8" s="1"/>
  <c r="C6727" i="8" s="1"/>
  <c r="C6728" i="8" s="1"/>
  <c r="C6729" i="8" s="1"/>
  <c r="C6730" i="8" s="1"/>
  <c r="C6731" i="8" s="1"/>
  <c r="C6732" i="8" s="1"/>
  <c r="C6733" i="8" s="1"/>
  <c r="C6734" i="8" s="1"/>
  <c r="C6735" i="8" s="1"/>
  <c r="C6736" i="8" s="1"/>
  <c r="C6737" i="8" s="1"/>
  <c r="C6738" i="8" s="1"/>
  <c r="C6739" i="8" s="1"/>
  <c r="C6740" i="8" s="1"/>
  <c r="C6741" i="8" s="1"/>
  <c r="C6742" i="8" s="1"/>
  <c r="C6743" i="8" s="1"/>
  <c r="C6744" i="8" s="1"/>
  <c r="C6745" i="8" s="1"/>
  <c r="C6746" i="8" s="1"/>
  <c r="C6747" i="8" s="1"/>
  <c r="C6748" i="8" s="1"/>
  <c r="C6749" i="8" s="1"/>
  <c r="C6750" i="8" s="1"/>
  <c r="C6751" i="8" s="1"/>
  <c r="C6752" i="8" s="1"/>
  <c r="C6753" i="8" s="1"/>
  <c r="C6754" i="8" s="1"/>
  <c r="C6755" i="8" s="1"/>
  <c r="C6756" i="8" s="1"/>
  <c r="C6757" i="8" s="1"/>
  <c r="C6758" i="8" s="1"/>
  <c r="C6759" i="8" s="1"/>
  <c r="C6760" i="8" s="1"/>
  <c r="C6761" i="8" s="1"/>
  <c r="C6762" i="8" s="1"/>
  <c r="C6763" i="8" s="1"/>
  <c r="C6764" i="8" s="1"/>
  <c r="C6765" i="8" s="1"/>
  <c r="C6766" i="8" s="1"/>
  <c r="C6767" i="8" s="1"/>
  <c r="C6768" i="8" s="1"/>
  <c r="C6769" i="8" s="1"/>
  <c r="C6770" i="8" s="1"/>
  <c r="C6771" i="8" s="1"/>
  <c r="C6772" i="8" s="1"/>
  <c r="C6773" i="8" s="1"/>
  <c r="C6774" i="8" s="1"/>
  <c r="C6775" i="8" s="1"/>
  <c r="C6776" i="8" s="1"/>
  <c r="C6777" i="8" s="1"/>
  <c r="C6778" i="8" s="1"/>
  <c r="C6779" i="8" s="1"/>
  <c r="C6780" i="8" s="1"/>
  <c r="C6781" i="8" s="1"/>
  <c r="C6782" i="8" s="1"/>
  <c r="C6783" i="8" s="1"/>
  <c r="C6784" i="8" s="1"/>
  <c r="C6785" i="8" s="1"/>
  <c r="C6786" i="8" s="1"/>
  <c r="C6787" i="8" s="1"/>
  <c r="C6788" i="8" s="1"/>
  <c r="C6789" i="8" s="1"/>
  <c r="C6790" i="8" s="1"/>
  <c r="C6791" i="8" s="1"/>
  <c r="C6792" i="8" s="1"/>
  <c r="C6793" i="8" s="1"/>
  <c r="C6794" i="8" s="1"/>
  <c r="C6795" i="8" s="1"/>
  <c r="C6796" i="8" s="1"/>
  <c r="C6797" i="8" s="1"/>
  <c r="C6798" i="8" s="1"/>
  <c r="C6799" i="8" s="1"/>
  <c r="C6800" i="8" s="1"/>
  <c r="C6801" i="8" s="1"/>
  <c r="C6802" i="8" s="1"/>
  <c r="C6803" i="8" s="1"/>
  <c r="C6804" i="8" s="1"/>
  <c r="C6805" i="8" s="1"/>
  <c r="C6806" i="8" s="1"/>
  <c r="C6807" i="8" s="1"/>
  <c r="C6808" i="8" s="1"/>
  <c r="C6809" i="8" s="1"/>
  <c r="C6810" i="8" s="1"/>
  <c r="C6811" i="8" s="1"/>
  <c r="C6812" i="8" s="1"/>
  <c r="C6813" i="8" s="1"/>
  <c r="C6814" i="8" s="1"/>
  <c r="C6815" i="8" s="1"/>
  <c r="C6816" i="8" s="1"/>
  <c r="C6817" i="8" s="1"/>
  <c r="C6818" i="8" s="1"/>
  <c r="C6819" i="8" s="1"/>
  <c r="C6820" i="8" s="1"/>
  <c r="C6821" i="8" s="1"/>
  <c r="C6822" i="8" s="1"/>
  <c r="C6823" i="8" s="1"/>
  <c r="C6824" i="8" s="1"/>
  <c r="C6825" i="8" s="1"/>
  <c r="C6826" i="8" s="1"/>
  <c r="C6827" i="8" s="1"/>
  <c r="C6828" i="8" s="1"/>
  <c r="C6829" i="8" s="1"/>
  <c r="C6830" i="8" s="1"/>
  <c r="C6831" i="8" s="1"/>
  <c r="C6832" i="8" s="1"/>
  <c r="C6833" i="8" s="1"/>
  <c r="C6834" i="8" s="1"/>
  <c r="C6835" i="8" s="1"/>
  <c r="C6836" i="8" s="1"/>
  <c r="C6837" i="8" s="1"/>
  <c r="C6838" i="8" s="1"/>
  <c r="C6839" i="8" s="1"/>
  <c r="C6840" i="8" s="1"/>
  <c r="C6841" i="8" s="1"/>
  <c r="C6842" i="8" s="1"/>
  <c r="C6843" i="8" s="1"/>
  <c r="C6844" i="8" s="1"/>
  <c r="C6845" i="8" s="1"/>
  <c r="C6846" i="8" s="1"/>
  <c r="C6847" i="8" s="1"/>
  <c r="C6848" i="8" s="1"/>
  <c r="C6849" i="8" s="1"/>
  <c r="C6850" i="8" s="1"/>
  <c r="C6851" i="8" s="1"/>
  <c r="C6852" i="8" s="1"/>
  <c r="C6853" i="8" s="1"/>
  <c r="C6854" i="8" s="1"/>
  <c r="C6855" i="8" s="1"/>
  <c r="C6856" i="8" s="1"/>
  <c r="C6857" i="8" s="1"/>
  <c r="C6858" i="8" s="1"/>
  <c r="C6859" i="8" s="1"/>
  <c r="C6860" i="8" s="1"/>
  <c r="C6861" i="8" s="1"/>
  <c r="C6862" i="8" s="1"/>
  <c r="C6863" i="8" s="1"/>
  <c r="C6864" i="8" s="1"/>
  <c r="C6865" i="8" s="1"/>
  <c r="C6866" i="8" s="1"/>
  <c r="C6867" i="8" s="1"/>
  <c r="C6868" i="8" s="1"/>
  <c r="C6869" i="8" s="1"/>
  <c r="C6870" i="8" s="1"/>
  <c r="C6871" i="8" s="1"/>
  <c r="C6872" i="8" s="1"/>
  <c r="C6873" i="8" s="1"/>
  <c r="C6874" i="8" s="1"/>
  <c r="C6875" i="8" s="1"/>
  <c r="C6876" i="8" s="1"/>
  <c r="C6877" i="8" s="1"/>
  <c r="C6878" i="8" s="1"/>
  <c r="C6879" i="8" s="1"/>
  <c r="C6880" i="8" s="1"/>
  <c r="C6881" i="8" s="1"/>
  <c r="C6882" i="8" s="1"/>
  <c r="C6883" i="8" s="1"/>
  <c r="C6884" i="8" s="1"/>
  <c r="C6885" i="8" s="1"/>
  <c r="C6886" i="8" s="1"/>
  <c r="C6887" i="8" s="1"/>
  <c r="C6888" i="8" s="1"/>
  <c r="C6889" i="8" s="1"/>
  <c r="C6890" i="8" s="1"/>
  <c r="C6891" i="8" s="1"/>
  <c r="C6892" i="8" s="1"/>
  <c r="C6893" i="8" s="1"/>
  <c r="C6894" i="8" s="1"/>
  <c r="C6895" i="8" s="1"/>
  <c r="C6896" i="8" s="1"/>
  <c r="C6897" i="8" s="1"/>
  <c r="C6898" i="8" s="1"/>
  <c r="C6899" i="8" s="1"/>
  <c r="C6900" i="8" s="1"/>
  <c r="C6901" i="8" s="1"/>
  <c r="C6902" i="8" s="1"/>
  <c r="C6903" i="8" s="1"/>
  <c r="C6904" i="8" s="1"/>
  <c r="C6905" i="8" s="1"/>
  <c r="C6906" i="8" s="1"/>
  <c r="C6907" i="8" s="1"/>
  <c r="C6908" i="8" s="1"/>
  <c r="C6909" i="8" s="1"/>
  <c r="C6910" i="8" s="1"/>
  <c r="C6911" i="8" s="1"/>
  <c r="C6912" i="8" s="1"/>
  <c r="C6913" i="8" s="1"/>
  <c r="C6914" i="8" s="1"/>
  <c r="C6915" i="8" s="1"/>
  <c r="C6916" i="8" s="1"/>
  <c r="C6917" i="8" s="1"/>
  <c r="C6918" i="8" s="1"/>
  <c r="C6919" i="8" s="1"/>
  <c r="C6920" i="8" s="1"/>
  <c r="C6921" i="8" s="1"/>
  <c r="C6922" i="8" s="1"/>
  <c r="C6923" i="8" s="1"/>
  <c r="C6924" i="8" s="1"/>
  <c r="C6925" i="8" s="1"/>
  <c r="C6926" i="8" s="1"/>
  <c r="C6927" i="8" s="1"/>
  <c r="C6928" i="8" s="1"/>
  <c r="C6929" i="8" s="1"/>
  <c r="C6930" i="8" s="1"/>
  <c r="C6931" i="8" s="1"/>
  <c r="C6932" i="8" s="1"/>
  <c r="C6933" i="8" s="1"/>
  <c r="C6934" i="8" s="1"/>
  <c r="C6935" i="8" s="1"/>
  <c r="C6936" i="8" s="1"/>
  <c r="C6937" i="8" s="1"/>
  <c r="C6938" i="8" s="1"/>
  <c r="C6939" i="8" s="1"/>
  <c r="C6940" i="8" s="1"/>
  <c r="C6941" i="8" s="1"/>
  <c r="C6942" i="8" s="1"/>
  <c r="C6943" i="8" s="1"/>
  <c r="C6944" i="8" s="1"/>
  <c r="C6945" i="8" s="1"/>
  <c r="C6946" i="8" s="1"/>
  <c r="C6947" i="8" s="1"/>
  <c r="C6948" i="8" s="1"/>
  <c r="C6949" i="8" s="1"/>
  <c r="C6950" i="8" s="1"/>
  <c r="C6951" i="8" s="1"/>
  <c r="C6952" i="8" s="1"/>
  <c r="C6953" i="8" s="1"/>
  <c r="C6954" i="8" s="1"/>
  <c r="C6955" i="8" s="1"/>
  <c r="C6956" i="8" s="1"/>
  <c r="C6957" i="8" s="1"/>
  <c r="C6958" i="8" s="1"/>
  <c r="C6959" i="8" s="1"/>
  <c r="C6960" i="8" s="1"/>
  <c r="C6961" i="8" s="1"/>
  <c r="C6962" i="8" s="1"/>
  <c r="C6963" i="8" s="1"/>
  <c r="C6964" i="8" s="1"/>
  <c r="C6965" i="8" s="1"/>
  <c r="C6966" i="8" s="1"/>
  <c r="C6967" i="8" s="1"/>
  <c r="C6968" i="8" s="1"/>
  <c r="C6969" i="8" s="1"/>
  <c r="C6970" i="8" s="1"/>
  <c r="C6971" i="8" s="1"/>
  <c r="C6972" i="8" s="1"/>
  <c r="C6973" i="8" s="1"/>
  <c r="C6974" i="8" s="1"/>
  <c r="C6975" i="8" s="1"/>
  <c r="C6976" i="8" s="1"/>
  <c r="C6977" i="8" s="1"/>
  <c r="C6978" i="8" s="1"/>
  <c r="C6979" i="8" s="1"/>
  <c r="C6980" i="8" s="1"/>
  <c r="C6981" i="8" s="1"/>
  <c r="C6982" i="8" s="1"/>
  <c r="C6983" i="8" s="1"/>
  <c r="C6984" i="8" s="1"/>
  <c r="C6985" i="8" s="1"/>
  <c r="C6986" i="8" s="1"/>
  <c r="C6987" i="8" s="1"/>
  <c r="C6988" i="8" s="1"/>
  <c r="C6989" i="8" s="1"/>
  <c r="C6990" i="8" s="1"/>
  <c r="C6991" i="8" s="1"/>
  <c r="C6992" i="8" s="1"/>
  <c r="C6993" i="8" s="1"/>
  <c r="C6994" i="8" s="1"/>
  <c r="C6995" i="8" s="1"/>
  <c r="C6996" i="8" s="1"/>
  <c r="C6997" i="8" s="1"/>
  <c r="C6998" i="8" s="1"/>
  <c r="C6999" i="8" s="1"/>
  <c r="C7000" i="8" s="1"/>
  <c r="C7001" i="8" s="1"/>
  <c r="C7002" i="8" s="1"/>
  <c r="C7003" i="8" s="1"/>
  <c r="C7004" i="8" s="1"/>
  <c r="C7005" i="8" s="1"/>
  <c r="C7006" i="8" s="1"/>
  <c r="C7007" i="8" s="1"/>
  <c r="C7008" i="8" s="1"/>
  <c r="C7009" i="8" s="1"/>
  <c r="C7010" i="8" s="1"/>
  <c r="C7011" i="8" s="1"/>
  <c r="C7012" i="8" s="1"/>
  <c r="C7013" i="8" s="1"/>
  <c r="C7014" i="8" s="1"/>
  <c r="C7015" i="8" s="1"/>
  <c r="C7016" i="8" s="1"/>
  <c r="C7017" i="8" s="1"/>
  <c r="C7018" i="8" s="1"/>
  <c r="C7019" i="8" s="1"/>
  <c r="C7020" i="8" s="1"/>
  <c r="C7021" i="8" s="1"/>
  <c r="C7022" i="8" s="1"/>
  <c r="C7023" i="8" s="1"/>
  <c r="C7024" i="8" s="1"/>
  <c r="C7025" i="8" s="1"/>
  <c r="C7026" i="8" s="1"/>
  <c r="C7027" i="8" s="1"/>
  <c r="C7028" i="8" s="1"/>
  <c r="C7029" i="8" s="1"/>
  <c r="C7030" i="8" s="1"/>
  <c r="C7031" i="8" s="1"/>
  <c r="C7032" i="8" s="1"/>
  <c r="C7033" i="8" s="1"/>
  <c r="C7034" i="8" s="1"/>
  <c r="C7035" i="8" s="1"/>
  <c r="C7036" i="8" s="1"/>
  <c r="C7037" i="8" s="1"/>
  <c r="C7038" i="8" s="1"/>
  <c r="C7039" i="8" s="1"/>
  <c r="C7040" i="8" s="1"/>
  <c r="C7041" i="8" s="1"/>
  <c r="C7042" i="8" s="1"/>
  <c r="C7043" i="8" s="1"/>
  <c r="C7044" i="8" s="1"/>
  <c r="C7045" i="8" s="1"/>
  <c r="C7046" i="8" s="1"/>
  <c r="C7047" i="8" s="1"/>
  <c r="C7048" i="8" s="1"/>
  <c r="C7049" i="8" s="1"/>
  <c r="C7050" i="8" s="1"/>
  <c r="C7051" i="8" s="1"/>
  <c r="C7052" i="8" s="1"/>
  <c r="C7053" i="8" s="1"/>
  <c r="C7054" i="8" s="1"/>
  <c r="C7055" i="8" s="1"/>
  <c r="C7056" i="8" s="1"/>
  <c r="C7057" i="8" s="1"/>
  <c r="C7058" i="8" s="1"/>
  <c r="C7059" i="8" s="1"/>
  <c r="C7060" i="8" s="1"/>
  <c r="C7061" i="8" s="1"/>
  <c r="C7062" i="8" s="1"/>
  <c r="C7063" i="8" s="1"/>
  <c r="C7064" i="8" s="1"/>
  <c r="C7065" i="8" s="1"/>
  <c r="C7066" i="8" s="1"/>
  <c r="C7067" i="8" s="1"/>
  <c r="C7068" i="8" s="1"/>
  <c r="C7069" i="8" s="1"/>
  <c r="C7070" i="8" s="1"/>
  <c r="C7071" i="8" s="1"/>
  <c r="C7072" i="8" s="1"/>
  <c r="C7073" i="8" s="1"/>
  <c r="C7074" i="8" s="1"/>
  <c r="C7075" i="8" s="1"/>
  <c r="C7076" i="8" s="1"/>
  <c r="C7077" i="8" s="1"/>
  <c r="C7078" i="8" s="1"/>
  <c r="C7079" i="8" s="1"/>
  <c r="C7080" i="8" s="1"/>
  <c r="C7081" i="8" s="1"/>
  <c r="C7082" i="8" s="1"/>
  <c r="C7083" i="8" s="1"/>
  <c r="C7084" i="8" s="1"/>
  <c r="C7085" i="8" s="1"/>
  <c r="C7086" i="8" s="1"/>
  <c r="C7087" i="8" s="1"/>
  <c r="C7088" i="8" s="1"/>
  <c r="C7089" i="8" s="1"/>
  <c r="C7090" i="8" s="1"/>
  <c r="C7091" i="8" s="1"/>
  <c r="C7092" i="8" s="1"/>
  <c r="C7093" i="8" s="1"/>
  <c r="C7094" i="8" s="1"/>
  <c r="C7095" i="8" s="1"/>
  <c r="C7096" i="8" s="1"/>
  <c r="C7097" i="8" s="1"/>
  <c r="C7098" i="8" s="1"/>
  <c r="C7099" i="8" s="1"/>
  <c r="C7100" i="8" s="1"/>
  <c r="C7101" i="8" s="1"/>
  <c r="C7102" i="8" s="1"/>
  <c r="C7103" i="8" s="1"/>
  <c r="C7104" i="8" s="1"/>
  <c r="C7105" i="8" s="1"/>
  <c r="C7106" i="8" s="1"/>
  <c r="C7107" i="8" s="1"/>
  <c r="C7108" i="8" s="1"/>
  <c r="C7109" i="8" s="1"/>
  <c r="C7110" i="8" s="1"/>
  <c r="C7111" i="8" s="1"/>
  <c r="C7112" i="8" s="1"/>
  <c r="C7113" i="8" s="1"/>
  <c r="C7114" i="8" s="1"/>
  <c r="C7115" i="8" s="1"/>
  <c r="C7116" i="8" s="1"/>
  <c r="C7117" i="8" s="1"/>
  <c r="C7118" i="8" s="1"/>
  <c r="C7119" i="8" s="1"/>
  <c r="C7120" i="8" s="1"/>
  <c r="C7121" i="8" s="1"/>
  <c r="C7122" i="8" s="1"/>
  <c r="C7123" i="8" s="1"/>
  <c r="C7124" i="8" s="1"/>
  <c r="C7125" i="8" s="1"/>
  <c r="C7126" i="8" s="1"/>
  <c r="C7127" i="8" s="1"/>
  <c r="C7128" i="8" s="1"/>
  <c r="C7129" i="8" s="1"/>
  <c r="C7130" i="8" s="1"/>
  <c r="C7131" i="8" s="1"/>
  <c r="C7132" i="8" s="1"/>
  <c r="C7133" i="8" s="1"/>
  <c r="C7134" i="8" s="1"/>
  <c r="C7135" i="8" s="1"/>
  <c r="C7136" i="8" s="1"/>
  <c r="C7137" i="8" s="1"/>
  <c r="C7138" i="8" s="1"/>
  <c r="C7139" i="8" s="1"/>
  <c r="C7140" i="8" s="1"/>
  <c r="C7141" i="8" s="1"/>
  <c r="C7142" i="8" s="1"/>
  <c r="C7143" i="8" s="1"/>
  <c r="C7144" i="8" s="1"/>
  <c r="C7145" i="8" s="1"/>
  <c r="C7146" i="8" s="1"/>
  <c r="C7147" i="8" s="1"/>
  <c r="C7148" i="8" s="1"/>
  <c r="C7149" i="8" s="1"/>
  <c r="C7150" i="8" s="1"/>
  <c r="C7151" i="8" s="1"/>
  <c r="C7152" i="8" s="1"/>
  <c r="C7153" i="8" s="1"/>
  <c r="C7154" i="8" s="1"/>
  <c r="C7155" i="8" s="1"/>
  <c r="C7156" i="8" s="1"/>
  <c r="C7157" i="8" s="1"/>
  <c r="C7158" i="8" s="1"/>
  <c r="C7159" i="8" s="1"/>
  <c r="C7160" i="8" s="1"/>
  <c r="C7161" i="8" s="1"/>
  <c r="C7162" i="8" s="1"/>
  <c r="C7163" i="8" s="1"/>
  <c r="C7164" i="8" s="1"/>
  <c r="C7165" i="8" s="1"/>
  <c r="C7166" i="8" s="1"/>
  <c r="C7167" i="8" s="1"/>
  <c r="C7168" i="8" s="1"/>
  <c r="C7169" i="8" s="1"/>
  <c r="C7170" i="8" s="1"/>
  <c r="C7171" i="8" s="1"/>
  <c r="C7172" i="8" s="1"/>
  <c r="C7173" i="8" s="1"/>
  <c r="C7174" i="8" s="1"/>
  <c r="C7175" i="8" s="1"/>
  <c r="C7176" i="8" s="1"/>
  <c r="C7177" i="8" s="1"/>
  <c r="C7178" i="8" s="1"/>
  <c r="C7179" i="8" s="1"/>
  <c r="C7180" i="8" s="1"/>
  <c r="C7181" i="8" s="1"/>
  <c r="C7182" i="8" s="1"/>
  <c r="C7183" i="8" s="1"/>
  <c r="C7184" i="8" s="1"/>
  <c r="C7185" i="8" s="1"/>
  <c r="C7186" i="8" s="1"/>
  <c r="C7187" i="8" s="1"/>
  <c r="C7188" i="8" s="1"/>
  <c r="C7189" i="8" s="1"/>
  <c r="C7190" i="8" s="1"/>
  <c r="C7191" i="8" s="1"/>
  <c r="C7192" i="8" s="1"/>
  <c r="C7193" i="8" s="1"/>
  <c r="C7194" i="8" s="1"/>
  <c r="C7195" i="8" s="1"/>
  <c r="C7196" i="8" s="1"/>
  <c r="C7197" i="8" s="1"/>
  <c r="C7198" i="8" s="1"/>
  <c r="C7199" i="8" s="1"/>
  <c r="C7200" i="8" s="1"/>
  <c r="C7201" i="8" s="1"/>
  <c r="C7202" i="8" s="1"/>
  <c r="C7203" i="8" s="1"/>
  <c r="C7204" i="8" s="1"/>
  <c r="C7205" i="8" s="1"/>
  <c r="C7206" i="8" s="1"/>
  <c r="C7207" i="8" s="1"/>
  <c r="C7208" i="8" s="1"/>
  <c r="C7209" i="8" s="1"/>
  <c r="C7210" i="8" s="1"/>
  <c r="C7211" i="8" s="1"/>
  <c r="C7212" i="8" s="1"/>
  <c r="C7213" i="8" s="1"/>
  <c r="C7214" i="8" s="1"/>
  <c r="C7215" i="8" s="1"/>
  <c r="C7216" i="8" s="1"/>
  <c r="C7217" i="8" s="1"/>
  <c r="C7218" i="8" s="1"/>
  <c r="C7219" i="8" s="1"/>
  <c r="C7220" i="8" s="1"/>
  <c r="C7221" i="8" s="1"/>
  <c r="C7222" i="8" s="1"/>
  <c r="C7223" i="8" s="1"/>
  <c r="C7224" i="8" s="1"/>
  <c r="C7225" i="8" s="1"/>
  <c r="C7226" i="8" s="1"/>
  <c r="C7227" i="8" s="1"/>
  <c r="C7228" i="8" s="1"/>
  <c r="C7229" i="8" s="1"/>
  <c r="C7230" i="8" s="1"/>
  <c r="C7231" i="8" s="1"/>
  <c r="C7232" i="8" s="1"/>
  <c r="C7233" i="8" s="1"/>
  <c r="C7234" i="8" s="1"/>
  <c r="C7235" i="8" s="1"/>
  <c r="C7236" i="8" s="1"/>
  <c r="C7237" i="8" s="1"/>
  <c r="C7238" i="8" s="1"/>
  <c r="C7239" i="8" s="1"/>
  <c r="C7240" i="8" s="1"/>
  <c r="C7241" i="8" s="1"/>
  <c r="C7242" i="8" s="1"/>
  <c r="C7243" i="8" s="1"/>
  <c r="C7244" i="8" s="1"/>
  <c r="C7245" i="8" s="1"/>
  <c r="C7246" i="8" s="1"/>
  <c r="C7247" i="8" s="1"/>
  <c r="C7248" i="8" s="1"/>
  <c r="C7249" i="8" s="1"/>
  <c r="C7250" i="8" s="1"/>
  <c r="C7251" i="8" s="1"/>
  <c r="C7252" i="8" s="1"/>
  <c r="C7253" i="8" s="1"/>
  <c r="C7254" i="8" s="1"/>
  <c r="C7255" i="8" s="1"/>
  <c r="C7256" i="8" s="1"/>
  <c r="C7257" i="8" s="1"/>
  <c r="C7258" i="8" s="1"/>
  <c r="C7259" i="8" s="1"/>
  <c r="C7260" i="8" s="1"/>
  <c r="C7261" i="8" s="1"/>
  <c r="C7262" i="8" s="1"/>
  <c r="C7263" i="8" s="1"/>
  <c r="C7264" i="8" s="1"/>
  <c r="C7265" i="8" s="1"/>
  <c r="C7266" i="8" s="1"/>
  <c r="C7267" i="8" s="1"/>
  <c r="C7268" i="8" s="1"/>
  <c r="C7269" i="8" s="1"/>
  <c r="C7270" i="8" s="1"/>
  <c r="C7271" i="8" s="1"/>
  <c r="C7272" i="8" s="1"/>
  <c r="C7273" i="8" s="1"/>
  <c r="C7274" i="8" s="1"/>
  <c r="C7275" i="8" s="1"/>
  <c r="C7276" i="8" s="1"/>
  <c r="C7277" i="8" s="1"/>
  <c r="C7278" i="8" s="1"/>
  <c r="C7279" i="8" s="1"/>
  <c r="C7280" i="8" s="1"/>
  <c r="C7281" i="8" s="1"/>
  <c r="C7282" i="8" s="1"/>
  <c r="C7283" i="8" s="1"/>
  <c r="C7284" i="8" s="1"/>
  <c r="C7285" i="8" s="1"/>
  <c r="C7286" i="8" s="1"/>
  <c r="C7287" i="8" s="1"/>
  <c r="C7288" i="8" s="1"/>
  <c r="C7289" i="8" s="1"/>
  <c r="C7290" i="8" s="1"/>
  <c r="C7291" i="8" s="1"/>
  <c r="C7292" i="8" s="1"/>
  <c r="C7293" i="8" s="1"/>
  <c r="C7294" i="8" s="1"/>
  <c r="C7295" i="8" s="1"/>
  <c r="C7296" i="8" s="1"/>
  <c r="C7297" i="8" s="1"/>
  <c r="C7298" i="8" s="1"/>
  <c r="C7299" i="8" s="1"/>
  <c r="C7300" i="8" s="1"/>
  <c r="C7301" i="8" s="1"/>
  <c r="C7302" i="8" s="1"/>
  <c r="C7303" i="8" s="1"/>
  <c r="C7304" i="8" s="1"/>
  <c r="C7305" i="8" s="1"/>
  <c r="C7306" i="8" s="1"/>
  <c r="C7307" i="8" s="1"/>
  <c r="C7308" i="8" s="1"/>
  <c r="C7309" i="8" s="1"/>
  <c r="C7310" i="8" s="1"/>
  <c r="C7311" i="8" s="1"/>
  <c r="C7312" i="8" s="1"/>
  <c r="C7313" i="8" s="1"/>
  <c r="C7314" i="8" s="1"/>
  <c r="C7315" i="8" s="1"/>
  <c r="C7316" i="8" s="1"/>
  <c r="C7317" i="8" s="1"/>
  <c r="C7318" i="8" s="1"/>
  <c r="C7319" i="8" s="1"/>
  <c r="C7320" i="8" s="1"/>
  <c r="C7321" i="8" s="1"/>
  <c r="C7322" i="8" s="1"/>
  <c r="C7323" i="8" s="1"/>
  <c r="C7324" i="8" s="1"/>
  <c r="C7325" i="8" s="1"/>
  <c r="C7326" i="8" s="1"/>
  <c r="C7327" i="8" s="1"/>
  <c r="C7328" i="8" s="1"/>
  <c r="C7329" i="8" s="1"/>
  <c r="C7330" i="8" s="1"/>
  <c r="C7331" i="8" s="1"/>
  <c r="C7332" i="8" s="1"/>
  <c r="C7333" i="8" s="1"/>
  <c r="C7334" i="8" s="1"/>
  <c r="C7335" i="8" s="1"/>
  <c r="C7336" i="8" s="1"/>
  <c r="C7337" i="8" s="1"/>
  <c r="C7338" i="8" s="1"/>
  <c r="C7339" i="8" s="1"/>
  <c r="C7340" i="8" s="1"/>
  <c r="C7341" i="8" s="1"/>
  <c r="C7342" i="8" s="1"/>
  <c r="C7343" i="8" s="1"/>
  <c r="C7344" i="8" s="1"/>
  <c r="C7345" i="8" s="1"/>
  <c r="C7346" i="8" s="1"/>
  <c r="C7347" i="8" s="1"/>
  <c r="C7348" i="8" s="1"/>
  <c r="C7349" i="8" s="1"/>
  <c r="C7350" i="8" s="1"/>
  <c r="C7351" i="8" s="1"/>
  <c r="C7352" i="8" s="1"/>
  <c r="C7353" i="8" s="1"/>
  <c r="C7354" i="8" s="1"/>
  <c r="C7355" i="8" s="1"/>
  <c r="C7356" i="8" s="1"/>
  <c r="C7357" i="8" s="1"/>
  <c r="C7358" i="8" s="1"/>
  <c r="C7359" i="8" s="1"/>
  <c r="C7360" i="8" s="1"/>
  <c r="C7361" i="8" s="1"/>
  <c r="C7362" i="8" s="1"/>
  <c r="C7363" i="8" s="1"/>
  <c r="C7364" i="8" s="1"/>
  <c r="C7365" i="8" s="1"/>
  <c r="C7366" i="8" s="1"/>
  <c r="C7367" i="8" s="1"/>
  <c r="C7368" i="8" s="1"/>
  <c r="C7369" i="8" s="1"/>
  <c r="C7370" i="8" s="1"/>
  <c r="C7371" i="8" s="1"/>
  <c r="C7372" i="8" s="1"/>
  <c r="C7373" i="8" s="1"/>
  <c r="C7374" i="8" s="1"/>
  <c r="C7375" i="8" s="1"/>
  <c r="C7376" i="8" s="1"/>
  <c r="C7377" i="8" s="1"/>
  <c r="C7378" i="8" s="1"/>
  <c r="C7379" i="8" s="1"/>
  <c r="C7380" i="8" s="1"/>
  <c r="C7381" i="8" s="1"/>
  <c r="C7382" i="8" s="1"/>
  <c r="C7383" i="8" s="1"/>
  <c r="C7384" i="8" s="1"/>
  <c r="C7385" i="8" s="1"/>
  <c r="C7386" i="8" s="1"/>
  <c r="C7387" i="8" s="1"/>
  <c r="C7388" i="8" s="1"/>
  <c r="C7389" i="8" s="1"/>
  <c r="C7390" i="8" s="1"/>
  <c r="C7391" i="8" s="1"/>
  <c r="C7392" i="8" s="1"/>
  <c r="C7393" i="8" s="1"/>
  <c r="C7394" i="8" s="1"/>
  <c r="C7395" i="8" s="1"/>
  <c r="C7396" i="8" s="1"/>
  <c r="C7397" i="8" s="1"/>
  <c r="C7398" i="8" s="1"/>
  <c r="C7399" i="8" s="1"/>
  <c r="C7400" i="8" s="1"/>
  <c r="C7401" i="8" s="1"/>
  <c r="C7402" i="8" s="1"/>
  <c r="C7403" i="8" s="1"/>
  <c r="C7404" i="8" s="1"/>
  <c r="C7405" i="8" s="1"/>
  <c r="C7406" i="8" s="1"/>
  <c r="C7407" i="8" s="1"/>
  <c r="C7408" i="8" s="1"/>
  <c r="C7409" i="8" s="1"/>
  <c r="C7410" i="8" s="1"/>
  <c r="C7411" i="8" s="1"/>
  <c r="C7412" i="8" s="1"/>
  <c r="C7413" i="8" s="1"/>
  <c r="C7414" i="8" s="1"/>
  <c r="C7415" i="8" s="1"/>
  <c r="C7416" i="8" s="1"/>
  <c r="C7417" i="8" s="1"/>
  <c r="C7418" i="8" s="1"/>
  <c r="C7419" i="8" s="1"/>
  <c r="C7420" i="8" s="1"/>
  <c r="C7421" i="8" s="1"/>
  <c r="C7422" i="8" s="1"/>
  <c r="C7423" i="8" s="1"/>
  <c r="C7424" i="8" s="1"/>
  <c r="C7425" i="8" s="1"/>
  <c r="C7426" i="8" s="1"/>
  <c r="C7427" i="8" s="1"/>
  <c r="C7428" i="8" s="1"/>
  <c r="C7429" i="8" s="1"/>
  <c r="C7430" i="8" s="1"/>
  <c r="C7431" i="8" s="1"/>
  <c r="C7432" i="8" s="1"/>
  <c r="C7433" i="8" s="1"/>
  <c r="C7434" i="8" s="1"/>
  <c r="C7435" i="8" s="1"/>
  <c r="C7436" i="8" s="1"/>
  <c r="C7437" i="8" s="1"/>
  <c r="C7438" i="8" s="1"/>
  <c r="C7439" i="8" s="1"/>
  <c r="C7440" i="8" s="1"/>
  <c r="C7441" i="8" s="1"/>
  <c r="C7442" i="8" s="1"/>
  <c r="C7443" i="8" s="1"/>
  <c r="C7444" i="8" s="1"/>
  <c r="C7445" i="8" s="1"/>
  <c r="C7446" i="8" s="1"/>
  <c r="C7447" i="8" s="1"/>
  <c r="C7448" i="8" s="1"/>
  <c r="C7449" i="8" s="1"/>
  <c r="C7450" i="8" s="1"/>
  <c r="C7451" i="8" s="1"/>
  <c r="C7452" i="8" s="1"/>
  <c r="C7453" i="8" s="1"/>
  <c r="C7454" i="8" s="1"/>
  <c r="C7455" i="8" s="1"/>
  <c r="C7456" i="8" s="1"/>
  <c r="C7457" i="8" s="1"/>
  <c r="C7458" i="8" s="1"/>
  <c r="C7459" i="8" s="1"/>
  <c r="C7460" i="8" s="1"/>
  <c r="C7461" i="8" s="1"/>
  <c r="C7462" i="8" s="1"/>
  <c r="C7463" i="8" s="1"/>
  <c r="C7464" i="8" s="1"/>
  <c r="C7465" i="8" s="1"/>
  <c r="C7466" i="8" s="1"/>
  <c r="C7467" i="8" s="1"/>
  <c r="C7468" i="8" s="1"/>
  <c r="C7469" i="8" s="1"/>
  <c r="C7470" i="8" s="1"/>
  <c r="C7471" i="8" s="1"/>
  <c r="C7472" i="8" s="1"/>
  <c r="C7473" i="8" s="1"/>
  <c r="C7474" i="8" s="1"/>
  <c r="C7475" i="8" s="1"/>
  <c r="C7476" i="8" s="1"/>
  <c r="C7477" i="8" s="1"/>
  <c r="C7478" i="8" s="1"/>
  <c r="C7479" i="8" s="1"/>
  <c r="C7480" i="8" s="1"/>
  <c r="C7481" i="8" s="1"/>
  <c r="C7482" i="8" s="1"/>
  <c r="C7483" i="8" s="1"/>
  <c r="C7484" i="8" s="1"/>
  <c r="C7485" i="8" s="1"/>
  <c r="C7486" i="8" s="1"/>
  <c r="C7487" i="8" s="1"/>
  <c r="C7488" i="8" s="1"/>
  <c r="C7489" i="8" s="1"/>
  <c r="C7490" i="8" s="1"/>
  <c r="C7491" i="8" s="1"/>
  <c r="C7492" i="8" s="1"/>
  <c r="C7493" i="8" s="1"/>
  <c r="C7494" i="8" s="1"/>
  <c r="C7495" i="8" s="1"/>
  <c r="C7496" i="8" s="1"/>
  <c r="C7497" i="8" s="1"/>
  <c r="C7498" i="8" s="1"/>
  <c r="C7499" i="8" s="1"/>
  <c r="C7500" i="8" s="1"/>
  <c r="C7501" i="8" s="1"/>
  <c r="C7502" i="8" s="1"/>
  <c r="C7503" i="8" s="1"/>
  <c r="C7504" i="8" s="1"/>
  <c r="C7505" i="8" s="1"/>
  <c r="C7506" i="8" s="1"/>
  <c r="C7507" i="8" s="1"/>
  <c r="C7508" i="8" s="1"/>
  <c r="C7509" i="8" s="1"/>
  <c r="C7510" i="8" s="1"/>
  <c r="C7511" i="8" s="1"/>
  <c r="C7512" i="8" s="1"/>
  <c r="C7513" i="8" s="1"/>
  <c r="C7514" i="8" s="1"/>
  <c r="C7515" i="8" s="1"/>
  <c r="C7516" i="8" s="1"/>
  <c r="C7517" i="8" s="1"/>
  <c r="C7518" i="8" s="1"/>
  <c r="C7519" i="8" s="1"/>
  <c r="C7520" i="8" s="1"/>
  <c r="C7521" i="8" s="1"/>
  <c r="C7522" i="8" s="1"/>
  <c r="C7523" i="8" s="1"/>
  <c r="C7524" i="8" s="1"/>
  <c r="C7525" i="8" s="1"/>
  <c r="C7526" i="8" s="1"/>
  <c r="C7527" i="8" s="1"/>
  <c r="C7528" i="8" s="1"/>
  <c r="C7529" i="8" s="1"/>
  <c r="C7530" i="8" s="1"/>
  <c r="C7531" i="8" s="1"/>
  <c r="C7532" i="8" s="1"/>
  <c r="C7533" i="8" s="1"/>
  <c r="C7534" i="8" s="1"/>
  <c r="C7535" i="8" s="1"/>
  <c r="C7536" i="8" s="1"/>
  <c r="C7537" i="8" s="1"/>
  <c r="C7538" i="8" s="1"/>
  <c r="C7539" i="8" s="1"/>
  <c r="C7540" i="8" s="1"/>
  <c r="C7541" i="8" s="1"/>
  <c r="C7542" i="8" s="1"/>
  <c r="C7543" i="8" s="1"/>
  <c r="C7544" i="8" s="1"/>
  <c r="C7545" i="8" s="1"/>
  <c r="C7546" i="8" s="1"/>
  <c r="C7547" i="8" s="1"/>
  <c r="C7548" i="8" s="1"/>
  <c r="C7549" i="8" s="1"/>
  <c r="C7550" i="8" s="1"/>
  <c r="C7551" i="8" s="1"/>
  <c r="C7552" i="8" s="1"/>
  <c r="C7553" i="8" s="1"/>
  <c r="C7554" i="8" s="1"/>
  <c r="C7555" i="8" s="1"/>
  <c r="C7556" i="8" s="1"/>
  <c r="C7557" i="8" s="1"/>
  <c r="C7558" i="8" s="1"/>
  <c r="C7559" i="8" s="1"/>
  <c r="C7560" i="8" s="1"/>
  <c r="C7561" i="8" s="1"/>
  <c r="C7562" i="8" s="1"/>
  <c r="C7563" i="8" s="1"/>
  <c r="C7564" i="8" s="1"/>
  <c r="C7565" i="8" s="1"/>
  <c r="C7566" i="8" s="1"/>
  <c r="C7567" i="8" s="1"/>
  <c r="C7568" i="8" s="1"/>
  <c r="C7569" i="8" s="1"/>
  <c r="C7570" i="8" s="1"/>
  <c r="C7571" i="8" s="1"/>
  <c r="C7572" i="8" s="1"/>
  <c r="C7573" i="8" s="1"/>
  <c r="C7574" i="8" s="1"/>
  <c r="C7575" i="8" s="1"/>
  <c r="C7576" i="8" s="1"/>
  <c r="C7577" i="8" s="1"/>
  <c r="C7578" i="8" s="1"/>
  <c r="C7579" i="8" s="1"/>
  <c r="C7580" i="8" s="1"/>
  <c r="C7581" i="8" s="1"/>
  <c r="C7582" i="8" s="1"/>
  <c r="C7583" i="8" s="1"/>
  <c r="C7584" i="8" s="1"/>
  <c r="C7585" i="8" s="1"/>
  <c r="C7586" i="8" s="1"/>
  <c r="C7587" i="8" s="1"/>
  <c r="C7588" i="8" s="1"/>
  <c r="C7589" i="8" s="1"/>
  <c r="C7590" i="8" s="1"/>
  <c r="C7591" i="8" s="1"/>
  <c r="C7592" i="8" s="1"/>
  <c r="C7593" i="8" s="1"/>
  <c r="C7594" i="8" s="1"/>
  <c r="C7595" i="8" s="1"/>
  <c r="C7596" i="8" s="1"/>
  <c r="C7597" i="8" s="1"/>
  <c r="C7598" i="8" s="1"/>
  <c r="C7599" i="8" s="1"/>
  <c r="C7600" i="8" s="1"/>
  <c r="C7601" i="8" s="1"/>
  <c r="C7602" i="8" s="1"/>
  <c r="C7603" i="8" s="1"/>
  <c r="C7604" i="8" s="1"/>
  <c r="C7605" i="8" s="1"/>
  <c r="C7606" i="8" s="1"/>
  <c r="C7607" i="8" s="1"/>
  <c r="C7608" i="8" s="1"/>
  <c r="C7609" i="8" s="1"/>
  <c r="C7610" i="8" s="1"/>
  <c r="C7611" i="8" s="1"/>
  <c r="C7612" i="8" s="1"/>
  <c r="C7613" i="8" s="1"/>
  <c r="C7614" i="8" s="1"/>
  <c r="C7615" i="8" s="1"/>
  <c r="C7616" i="8" s="1"/>
  <c r="C7617" i="8" s="1"/>
  <c r="C7618" i="8" s="1"/>
  <c r="C7619" i="8" s="1"/>
  <c r="C7620" i="8" s="1"/>
  <c r="C7621" i="8" s="1"/>
  <c r="C7622" i="8" s="1"/>
  <c r="C7623" i="8" s="1"/>
  <c r="C7624" i="8" s="1"/>
  <c r="C7625" i="8" s="1"/>
  <c r="C7626" i="8" s="1"/>
  <c r="C7627" i="8" s="1"/>
  <c r="C7628" i="8" s="1"/>
  <c r="C7629" i="8" s="1"/>
  <c r="C7630" i="8" s="1"/>
  <c r="C7631" i="8" s="1"/>
  <c r="C7632" i="8" s="1"/>
  <c r="C7633" i="8" s="1"/>
  <c r="C7634" i="8" s="1"/>
  <c r="C7635" i="8" s="1"/>
  <c r="C7636" i="8" s="1"/>
  <c r="C7637" i="8" s="1"/>
  <c r="C7638" i="8" s="1"/>
  <c r="C7639" i="8" s="1"/>
  <c r="C7640" i="8" s="1"/>
  <c r="C7641" i="8" s="1"/>
  <c r="C7642" i="8" s="1"/>
  <c r="C7643" i="8" s="1"/>
  <c r="C7644" i="8" s="1"/>
  <c r="C7645" i="8" s="1"/>
  <c r="C7646" i="8" s="1"/>
  <c r="C7647" i="8" s="1"/>
  <c r="C7648" i="8" s="1"/>
  <c r="C7649" i="8" s="1"/>
  <c r="C7650" i="8" s="1"/>
  <c r="C7651" i="8" s="1"/>
  <c r="C7652" i="8" s="1"/>
  <c r="C7653" i="8" s="1"/>
  <c r="C7654" i="8" s="1"/>
  <c r="C7655" i="8" s="1"/>
  <c r="C7656" i="8" s="1"/>
  <c r="C7657" i="8" s="1"/>
  <c r="C7658" i="8" s="1"/>
  <c r="C7659" i="8" s="1"/>
  <c r="C7660" i="8" s="1"/>
  <c r="C7661" i="8" s="1"/>
  <c r="C7662" i="8" s="1"/>
  <c r="C7663" i="8" s="1"/>
  <c r="C7664" i="8" s="1"/>
  <c r="C7665" i="8" s="1"/>
  <c r="C7666" i="8" s="1"/>
  <c r="C7667" i="8" s="1"/>
  <c r="C7668" i="8" s="1"/>
  <c r="C7669" i="8" s="1"/>
  <c r="C7670" i="8" s="1"/>
  <c r="C7671" i="8" s="1"/>
  <c r="C7672" i="8" s="1"/>
  <c r="C7673" i="8" s="1"/>
  <c r="C7674" i="8" s="1"/>
  <c r="C7675" i="8" s="1"/>
  <c r="C7676" i="8" s="1"/>
  <c r="C7677" i="8" s="1"/>
  <c r="C7678" i="8" s="1"/>
  <c r="C7679" i="8" s="1"/>
  <c r="C7680" i="8" s="1"/>
  <c r="C7681" i="8" s="1"/>
  <c r="C7682" i="8" s="1"/>
  <c r="C7683" i="8" s="1"/>
  <c r="C7684" i="8" s="1"/>
  <c r="C7685" i="8" s="1"/>
  <c r="C7686" i="8" s="1"/>
  <c r="C7687" i="8" s="1"/>
  <c r="C7688" i="8" s="1"/>
  <c r="C7689" i="8" s="1"/>
  <c r="C7690" i="8" s="1"/>
  <c r="C7691" i="8" s="1"/>
  <c r="C7692" i="8" s="1"/>
  <c r="C7693" i="8" s="1"/>
  <c r="C7694" i="8" s="1"/>
  <c r="C7695" i="8" s="1"/>
  <c r="C7696" i="8" s="1"/>
  <c r="C7697" i="8" s="1"/>
  <c r="C7698" i="8" s="1"/>
  <c r="C7699" i="8" s="1"/>
  <c r="C7700" i="8" s="1"/>
  <c r="C7701" i="8" s="1"/>
  <c r="C7702" i="8" s="1"/>
  <c r="C7703" i="8" s="1"/>
  <c r="C7704" i="8" s="1"/>
  <c r="C7705" i="8" s="1"/>
  <c r="C7706" i="8" s="1"/>
  <c r="C7707" i="8" s="1"/>
  <c r="C7708" i="8" s="1"/>
  <c r="C7709" i="8" s="1"/>
  <c r="C7710" i="8" s="1"/>
  <c r="C7711" i="8" s="1"/>
  <c r="C7712" i="8" s="1"/>
  <c r="C7713" i="8" s="1"/>
  <c r="C7714" i="8" s="1"/>
  <c r="C7715" i="8" s="1"/>
  <c r="C7716" i="8" s="1"/>
  <c r="C7717" i="8" s="1"/>
  <c r="C7718" i="8" s="1"/>
  <c r="C7719" i="8" s="1"/>
  <c r="C7720" i="8" s="1"/>
  <c r="C7721" i="8" s="1"/>
  <c r="C7722" i="8" s="1"/>
  <c r="C7723" i="8" s="1"/>
  <c r="C7724" i="8" s="1"/>
  <c r="C7725" i="8" s="1"/>
  <c r="C7726" i="8" s="1"/>
  <c r="C7727" i="8" s="1"/>
  <c r="C7728" i="8" s="1"/>
  <c r="C7729" i="8" s="1"/>
  <c r="C7730" i="8" s="1"/>
  <c r="C7731" i="8" s="1"/>
  <c r="C7732" i="8" s="1"/>
  <c r="C7733" i="8" s="1"/>
  <c r="C7734" i="8" s="1"/>
  <c r="C7735" i="8" s="1"/>
  <c r="C7736" i="8" s="1"/>
  <c r="C7737" i="8" s="1"/>
  <c r="C7738" i="8" s="1"/>
  <c r="C7739" i="8" s="1"/>
  <c r="C7740" i="8" s="1"/>
  <c r="C7741" i="8" s="1"/>
  <c r="C7742" i="8" s="1"/>
  <c r="C7743" i="8" s="1"/>
  <c r="C7744" i="8" s="1"/>
  <c r="C7745" i="8" s="1"/>
  <c r="C7746" i="8" s="1"/>
  <c r="C7747" i="8" s="1"/>
  <c r="C7748" i="8" s="1"/>
  <c r="C7749" i="8" s="1"/>
  <c r="C7750" i="8" s="1"/>
  <c r="C7751" i="8" s="1"/>
  <c r="C7752" i="8" s="1"/>
  <c r="C7753" i="8" s="1"/>
  <c r="C7754" i="8" s="1"/>
  <c r="C7755" i="8" s="1"/>
  <c r="C7756" i="8" s="1"/>
  <c r="C7757" i="8" s="1"/>
  <c r="C7758" i="8" s="1"/>
  <c r="C7759" i="8" s="1"/>
  <c r="C7760" i="8" s="1"/>
  <c r="C7761" i="8" s="1"/>
  <c r="C7762" i="8" s="1"/>
  <c r="C7763" i="8" s="1"/>
  <c r="C7764" i="8" s="1"/>
  <c r="C7765" i="8" s="1"/>
  <c r="C7766" i="8" s="1"/>
  <c r="C7767" i="8" s="1"/>
  <c r="C7768" i="8" s="1"/>
  <c r="C7769" i="8" s="1"/>
  <c r="C7770" i="8" s="1"/>
  <c r="C7771" i="8" s="1"/>
  <c r="C7772" i="8" s="1"/>
  <c r="C7773" i="8" s="1"/>
  <c r="C7774" i="8" s="1"/>
  <c r="C7775" i="8" s="1"/>
  <c r="C7776" i="8" s="1"/>
  <c r="C7777" i="8" s="1"/>
  <c r="C7778" i="8" s="1"/>
  <c r="C7779" i="8" s="1"/>
  <c r="C7780" i="8" s="1"/>
  <c r="C7781" i="8" s="1"/>
  <c r="C7782" i="8" s="1"/>
  <c r="C7783" i="8" s="1"/>
  <c r="C7784" i="8" s="1"/>
  <c r="C7785" i="8" s="1"/>
  <c r="C7786" i="8" s="1"/>
  <c r="C7787" i="8" s="1"/>
  <c r="C7788" i="8" s="1"/>
  <c r="C7789" i="8" s="1"/>
  <c r="C7790" i="8" s="1"/>
  <c r="C7791" i="8" s="1"/>
  <c r="C7792" i="8" s="1"/>
  <c r="C7793" i="8" s="1"/>
  <c r="C7794" i="8" s="1"/>
  <c r="C7795" i="8" s="1"/>
  <c r="C7796" i="8" s="1"/>
  <c r="C7797" i="8" s="1"/>
  <c r="C7798" i="8" s="1"/>
  <c r="C7799" i="8" s="1"/>
  <c r="C7800" i="8" s="1"/>
  <c r="C7801" i="8" s="1"/>
  <c r="C7802" i="8" s="1"/>
  <c r="C7803" i="8" s="1"/>
  <c r="C7804" i="8" s="1"/>
  <c r="C7805" i="8" s="1"/>
  <c r="C7806" i="8" s="1"/>
  <c r="C7807" i="8" s="1"/>
  <c r="C7808" i="8" s="1"/>
  <c r="C7809" i="8" s="1"/>
  <c r="C7810" i="8" s="1"/>
  <c r="C7811" i="8" s="1"/>
  <c r="C7812" i="8" s="1"/>
  <c r="C7813" i="8" s="1"/>
  <c r="C7814" i="8" s="1"/>
  <c r="C7815" i="8" s="1"/>
  <c r="C7816" i="8" s="1"/>
  <c r="C7817" i="8" s="1"/>
  <c r="C7818" i="8" s="1"/>
  <c r="C7819" i="8" s="1"/>
  <c r="C7820" i="8" s="1"/>
  <c r="C7821" i="8" s="1"/>
  <c r="C7822" i="8" s="1"/>
  <c r="C7823" i="8" s="1"/>
  <c r="C7824" i="8" s="1"/>
  <c r="C7825" i="8" s="1"/>
  <c r="C7826" i="8" s="1"/>
  <c r="C7827" i="8" s="1"/>
  <c r="C7828" i="8" s="1"/>
  <c r="C7829" i="8" s="1"/>
  <c r="C7830" i="8" s="1"/>
  <c r="C7831" i="8" s="1"/>
  <c r="C7832" i="8" s="1"/>
  <c r="C7833" i="8" s="1"/>
  <c r="C7834" i="8" s="1"/>
  <c r="C7835" i="8" s="1"/>
  <c r="C7836" i="8" s="1"/>
  <c r="C7837" i="8" s="1"/>
  <c r="C7838" i="8" s="1"/>
  <c r="C7839" i="8" s="1"/>
  <c r="C7840" i="8" s="1"/>
  <c r="C7841" i="8" s="1"/>
  <c r="C7842" i="8" s="1"/>
  <c r="C7843" i="8" s="1"/>
  <c r="C7844" i="8" s="1"/>
  <c r="C7845" i="8" s="1"/>
  <c r="C7846" i="8" s="1"/>
  <c r="C7847" i="8" s="1"/>
  <c r="C7848" i="8" s="1"/>
  <c r="C7849" i="8" s="1"/>
  <c r="C7850" i="8" s="1"/>
  <c r="C7851" i="8" s="1"/>
  <c r="C7852" i="8" s="1"/>
  <c r="C7853" i="8" s="1"/>
  <c r="C7854" i="8" s="1"/>
  <c r="C7855" i="8" s="1"/>
  <c r="C7856" i="8" s="1"/>
  <c r="C7857" i="8" s="1"/>
  <c r="C7858" i="8" s="1"/>
  <c r="C7859" i="8" s="1"/>
  <c r="C7860" i="8" s="1"/>
  <c r="C7861" i="8" s="1"/>
  <c r="C7862" i="8" s="1"/>
  <c r="C7863" i="8" s="1"/>
  <c r="C7864" i="8" s="1"/>
  <c r="C7865" i="8" s="1"/>
  <c r="C7866" i="8" s="1"/>
  <c r="C7867" i="8" s="1"/>
  <c r="C7868" i="8" s="1"/>
  <c r="C7869" i="8" s="1"/>
  <c r="C7870" i="8" s="1"/>
  <c r="C7871" i="8" s="1"/>
  <c r="C7872" i="8" s="1"/>
  <c r="C7873" i="8" s="1"/>
  <c r="C7874" i="8" s="1"/>
  <c r="C7875" i="8" s="1"/>
  <c r="C7876" i="8" s="1"/>
  <c r="C7877" i="8" s="1"/>
  <c r="C7878" i="8" s="1"/>
  <c r="C7879" i="8" s="1"/>
  <c r="C7880" i="8" s="1"/>
  <c r="C7881" i="8" s="1"/>
  <c r="C7882" i="8" s="1"/>
  <c r="C7883" i="8" s="1"/>
  <c r="C7884" i="8" s="1"/>
  <c r="C7885" i="8" s="1"/>
  <c r="C7886" i="8" s="1"/>
  <c r="C7887" i="8" s="1"/>
  <c r="C7888" i="8" s="1"/>
  <c r="C7889" i="8" s="1"/>
  <c r="C7890" i="8" s="1"/>
  <c r="C7891" i="8" s="1"/>
  <c r="C7892" i="8" s="1"/>
  <c r="C7893" i="8" s="1"/>
  <c r="C7894" i="8" s="1"/>
  <c r="C7895" i="8" s="1"/>
  <c r="C7896" i="8" s="1"/>
  <c r="C7897" i="8" s="1"/>
  <c r="C7898" i="8" s="1"/>
  <c r="C7899" i="8" s="1"/>
  <c r="C7900" i="8" s="1"/>
  <c r="C7901" i="8" s="1"/>
  <c r="C7902" i="8" s="1"/>
  <c r="C7903" i="8" s="1"/>
  <c r="C7904" i="8" s="1"/>
  <c r="C7905" i="8" s="1"/>
  <c r="C7906" i="8" s="1"/>
  <c r="C7907" i="8" s="1"/>
  <c r="C7908" i="8" s="1"/>
  <c r="C7909" i="8" s="1"/>
  <c r="C7910" i="8" s="1"/>
  <c r="C7911" i="8" s="1"/>
  <c r="C7912" i="8" s="1"/>
  <c r="C7913" i="8" s="1"/>
  <c r="C7914" i="8" s="1"/>
  <c r="C7915" i="8" s="1"/>
  <c r="C7916" i="8" s="1"/>
  <c r="C7917" i="8" s="1"/>
  <c r="C7918" i="8" s="1"/>
  <c r="C7919" i="8" s="1"/>
  <c r="C7920" i="8" s="1"/>
  <c r="C7921" i="8" s="1"/>
  <c r="C7922" i="8" s="1"/>
  <c r="C7923" i="8" s="1"/>
  <c r="C7924" i="8" s="1"/>
  <c r="C7925" i="8" s="1"/>
  <c r="C7926" i="8" s="1"/>
  <c r="C7927" i="8" s="1"/>
  <c r="C7928" i="8" s="1"/>
  <c r="C7929" i="8" s="1"/>
  <c r="C7930" i="8" s="1"/>
  <c r="C7931" i="8" s="1"/>
  <c r="C7932" i="8" s="1"/>
  <c r="C7933" i="8" s="1"/>
  <c r="C7934" i="8" s="1"/>
  <c r="C7935" i="8" s="1"/>
  <c r="C7936" i="8" s="1"/>
  <c r="C7937" i="8" s="1"/>
  <c r="C7938" i="8" s="1"/>
  <c r="C7939" i="8" s="1"/>
  <c r="C7940" i="8" s="1"/>
  <c r="C7941" i="8" s="1"/>
  <c r="C7942" i="8" s="1"/>
  <c r="C7943" i="8" s="1"/>
  <c r="C7944" i="8" s="1"/>
  <c r="C7945" i="8" s="1"/>
  <c r="C7946" i="8" s="1"/>
  <c r="C7947" i="8" s="1"/>
  <c r="C7948" i="8" s="1"/>
  <c r="C7949" i="8" s="1"/>
  <c r="C7950" i="8" s="1"/>
  <c r="C7951" i="8" s="1"/>
  <c r="C7952" i="8" s="1"/>
  <c r="C7953" i="8" s="1"/>
  <c r="C7954" i="8" s="1"/>
  <c r="C7955" i="8" s="1"/>
  <c r="C7956" i="8" s="1"/>
  <c r="C7957" i="8" s="1"/>
  <c r="C7958" i="8" s="1"/>
  <c r="C7959" i="8" s="1"/>
  <c r="C7960" i="8" s="1"/>
  <c r="C7961" i="8" s="1"/>
  <c r="C7962" i="8" s="1"/>
  <c r="C7963" i="8" s="1"/>
  <c r="C7964" i="8" s="1"/>
  <c r="C7965" i="8" s="1"/>
  <c r="C7966" i="8" s="1"/>
  <c r="C7967" i="8" s="1"/>
  <c r="C7968" i="8" s="1"/>
  <c r="C7969" i="8" s="1"/>
  <c r="C7970" i="8" s="1"/>
  <c r="C7971" i="8" s="1"/>
  <c r="C7972" i="8" s="1"/>
  <c r="C7973" i="8" s="1"/>
  <c r="C7974" i="8" s="1"/>
  <c r="C7975" i="8" s="1"/>
  <c r="C7976" i="8" s="1"/>
  <c r="C7977" i="8" s="1"/>
  <c r="C7978" i="8" s="1"/>
  <c r="C7979" i="8" s="1"/>
  <c r="C7980" i="8" s="1"/>
  <c r="C7981" i="8" s="1"/>
  <c r="C7982" i="8" s="1"/>
  <c r="C7983" i="8" s="1"/>
  <c r="C7984" i="8" s="1"/>
  <c r="C7985" i="8" s="1"/>
  <c r="C7986" i="8" s="1"/>
  <c r="C7987" i="8" s="1"/>
  <c r="C7988" i="8" s="1"/>
  <c r="C7989" i="8" s="1"/>
  <c r="C7990" i="8" s="1"/>
  <c r="C7991" i="8" s="1"/>
  <c r="C7992" i="8" s="1"/>
  <c r="C7993" i="8" s="1"/>
  <c r="C7994" i="8" s="1"/>
  <c r="C7995" i="8" s="1"/>
  <c r="C7996" i="8" s="1"/>
  <c r="C7997" i="8" s="1"/>
  <c r="C7998" i="8" s="1"/>
  <c r="C7999" i="8" s="1"/>
  <c r="C8000" i="8" s="1"/>
  <c r="C8001" i="8" s="1"/>
  <c r="C8002" i="8" s="1"/>
  <c r="C8003" i="8" s="1"/>
  <c r="C8004" i="8" s="1"/>
  <c r="C8005" i="8" s="1"/>
  <c r="C8006" i="8" s="1"/>
  <c r="C8007" i="8" s="1"/>
  <c r="C8008" i="8" s="1"/>
  <c r="C8009" i="8" s="1"/>
  <c r="C8010" i="8" s="1"/>
  <c r="C8011" i="8" s="1"/>
  <c r="C8012" i="8" s="1"/>
  <c r="C8013" i="8" s="1"/>
  <c r="C8014" i="8" s="1"/>
  <c r="C8015" i="8" s="1"/>
  <c r="C8016" i="8" s="1"/>
  <c r="C8017" i="8" s="1"/>
  <c r="C8018" i="8" s="1"/>
  <c r="C8019" i="8" s="1"/>
  <c r="C8020" i="8" s="1"/>
  <c r="C8021" i="8" s="1"/>
  <c r="C8022" i="8" s="1"/>
  <c r="C8023" i="8" s="1"/>
  <c r="C8024" i="8" s="1"/>
  <c r="C8025" i="8" s="1"/>
  <c r="C8026" i="8" s="1"/>
  <c r="C8027" i="8" s="1"/>
  <c r="C8028" i="8" s="1"/>
  <c r="C8029" i="8" s="1"/>
  <c r="C8030" i="8" s="1"/>
  <c r="C8031" i="8" s="1"/>
  <c r="C8032" i="8" s="1"/>
  <c r="C8033" i="8" s="1"/>
  <c r="C8034" i="8" s="1"/>
  <c r="C8035" i="8" s="1"/>
  <c r="C8036" i="8" s="1"/>
  <c r="C8037" i="8" s="1"/>
  <c r="C8038" i="8" s="1"/>
  <c r="C8039" i="8" s="1"/>
  <c r="C8040" i="8" s="1"/>
  <c r="C8041" i="8" s="1"/>
  <c r="C8042" i="8" s="1"/>
  <c r="C8043" i="8" s="1"/>
  <c r="C8044" i="8" s="1"/>
  <c r="C8045" i="8" s="1"/>
  <c r="C8046" i="8" s="1"/>
  <c r="C8047" i="8" s="1"/>
  <c r="C8048" i="8" s="1"/>
  <c r="C8049" i="8" s="1"/>
  <c r="C8050" i="8" s="1"/>
  <c r="C8051" i="8" s="1"/>
  <c r="C8052" i="8" s="1"/>
  <c r="C8053" i="8" s="1"/>
  <c r="C8054" i="8" s="1"/>
  <c r="C8055" i="8" s="1"/>
  <c r="C8056" i="8" s="1"/>
  <c r="C8057" i="8" s="1"/>
  <c r="C8058" i="8" s="1"/>
  <c r="C8059" i="8" s="1"/>
  <c r="C8060" i="8" s="1"/>
  <c r="C8061" i="8" s="1"/>
  <c r="C8062" i="8" s="1"/>
  <c r="C8063" i="8" s="1"/>
  <c r="C8064" i="8" s="1"/>
  <c r="C8065" i="8" s="1"/>
  <c r="C8066" i="8" s="1"/>
  <c r="C8067" i="8" s="1"/>
  <c r="C8068" i="8" s="1"/>
  <c r="C8069" i="8" s="1"/>
  <c r="C8070" i="8" s="1"/>
  <c r="C8071" i="8" s="1"/>
  <c r="C8072" i="8" s="1"/>
  <c r="C8073" i="8" s="1"/>
  <c r="C8074" i="8" s="1"/>
  <c r="C8075" i="8" s="1"/>
  <c r="C8076" i="8" s="1"/>
  <c r="C8077" i="8" s="1"/>
  <c r="C8078" i="8" s="1"/>
  <c r="C8079" i="8" s="1"/>
  <c r="C8080" i="8" s="1"/>
  <c r="C8081" i="8" s="1"/>
  <c r="C8082" i="8" s="1"/>
  <c r="C8083" i="8" s="1"/>
  <c r="C8084" i="8" s="1"/>
  <c r="C8085" i="8" s="1"/>
  <c r="C8086" i="8" s="1"/>
  <c r="C8087" i="8" s="1"/>
  <c r="C8088" i="8" s="1"/>
  <c r="C8089" i="8" s="1"/>
  <c r="C8090" i="8" s="1"/>
  <c r="C8091" i="8" s="1"/>
  <c r="C8092" i="8" s="1"/>
  <c r="C8093" i="8" s="1"/>
  <c r="C8094" i="8" s="1"/>
  <c r="C8095" i="8" s="1"/>
  <c r="C8096" i="8" s="1"/>
  <c r="C8097" i="8" s="1"/>
  <c r="C8098" i="8" s="1"/>
  <c r="C8099" i="8" s="1"/>
  <c r="C8100" i="8" s="1"/>
  <c r="C8101" i="8" s="1"/>
  <c r="C8102" i="8" s="1"/>
  <c r="C8103" i="8" s="1"/>
  <c r="C8104" i="8" s="1"/>
  <c r="C8105" i="8" s="1"/>
  <c r="C8106" i="8" s="1"/>
  <c r="C8107" i="8" s="1"/>
  <c r="C8108" i="8" s="1"/>
  <c r="C8109" i="8" s="1"/>
  <c r="C8110" i="8" s="1"/>
  <c r="C8111" i="8" s="1"/>
  <c r="C8112" i="8" s="1"/>
  <c r="C8113" i="8" s="1"/>
  <c r="C8114" i="8" s="1"/>
  <c r="C8115" i="8" s="1"/>
  <c r="C8116" i="8" s="1"/>
  <c r="C8117" i="8" s="1"/>
  <c r="C8118" i="8" s="1"/>
  <c r="C8119" i="8" s="1"/>
  <c r="C8120" i="8" s="1"/>
  <c r="C8121" i="8" s="1"/>
  <c r="C8122" i="8" s="1"/>
  <c r="C8123" i="8" s="1"/>
  <c r="C8124" i="8" s="1"/>
  <c r="C8125" i="8" s="1"/>
  <c r="C8126" i="8" s="1"/>
  <c r="C8127" i="8" s="1"/>
  <c r="C8128" i="8" s="1"/>
  <c r="C8129" i="8" s="1"/>
  <c r="C8130" i="8" s="1"/>
  <c r="C8131" i="8" s="1"/>
  <c r="C8132" i="8" s="1"/>
  <c r="C8133" i="8" s="1"/>
  <c r="C8134" i="8" s="1"/>
  <c r="C8135" i="8" s="1"/>
  <c r="C8136" i="8" s="1"/>
  <c r="C8137" i="8" s="1"/>
  <c r="C8138" i="8" s="1"/>
  <c r="C8139" i="8" s="1"/>
  <c r="C8140" i="8" s="1"/>
  <c r="C8141" i="8" s="1"/>
  <c r="C8142" i="8" s="1"/>
  <c r="C8143" i="8" s="1"/>
  <c r="C8144" i="8" s="1"/>
  <c r="C8145" i="8" s="1"/>
  <c r="C8146" i="8" s="1"/>
  <c r="C8147" i="8" s="1"/>
  <c r="C8148" i="8" s="1"/>
  <c r="C8149" i="8" s="1"/>
  <c r="C8150" i="8" s="1"/>
  <c r="C8151" i="8" s="1"/>
  <c r="C8152" i="8" s="1"/>
  <c r="C8153" i="8" s="1"/>
  <c r="C8154" i="8" s="1"/>
  <c r="C8155" i="8" s="1"/>
  <c r="C8156" i="8" s="1"/>
  <c r="C8157" i="8" s="1"/>
  <c r="C8158" i="8" s="1"/>
  <c r="C8159" i="8" s="1"/>
  <c r="C8160" i="8" s="1"/>
  <c r="C8161" i="8" s="1"/>
  <c r="C8162" i="8" s="1"/>
  <c r="C8163" i="8" s="1"/>
  <c r="C8164" i="8" s="1"/>
  <c r="C8165" i="8" s="1"/>
  <c r="C8166" i="8" s="1"/>
  <c r="C8167" i="8" s="1"/>
  <c r="C8168" i="8" s="1"/>
  <c r="C8169" i="8" s="1"/>
  <c r="C8170" i="8" s="1"/>
  <c r="C8171" i="8" s="1"/>
  <c r="C8172" i="8" s="1"/>
  <c r="C8173" i="8" s="1"/>
  <c r="C8174" i="8" s="1"/>
  <c r="C8175" i="8" s="1"/>
  <c r="C8176" i="8" s="1"/>
  <c r="C8177" i="8" s="1"/>
  <c r="C8178" i="8" s="1"/>
  <c r="C8179" i="8" s="1"/>
  <c r="C8180" i="8" s="1"/>
  <c r="C8181" i="8" s="1"/>
  <c r="C8182" i="8" s="1"/>
  <c r="C8183" i="8" s="1"/>
  <c r="C8184" i="8" s="1"/>
  <c r="C8185" i="8" s="1"/>
  <c r="C8186" i="8" s="1"/>
  <c r="C8187" i="8" s="1"/>
  <c r="C8188" i="8" s="1"/>
  <c r="C8189" i="8" s="1"/>
  <c r="C8190" i="8" s="1"/>
  <c r="C8191" i="8" s="1"/>
  <c r="C8192" i="8" s="1"/>
  <c r="C8193" i="8" s="1"/>
  <c r="C8194" i="8" s="1"/>
  <c r="C8195" i="8" s="1"/>
  <c r="C8196" i="8" s="1"/>
  <c r="C8197" i="8" s="1"/>
  <c r="C8198" i="8" s="1"/>
  <c r="C8199" i="8" s="1"/>
  <c r="C8200" i="8" s="1"/>
  <c r="C8201" i="8" s="1"/>
  <c r="C8202" i="8" s="1"/>
  <c r="C8203" i="8" s="1"/>
  <c r="C8204" i="8" s="1"/>
  <c r="C8205" i="8" s="1"/>
  <c r="C8206" i="8" s="1"/>
  <c r="C8207" i="8" s="1"/>
  <c r="C8208" i="8" s="1"/>
  <c r="C8209" i="8" s="1"/>
  <c r="C8210" i="8" s="1"/>
  <c r="C8211" i="8" s="1"/>
  <c r="C8212" i="8" s="1"/>
  <c r="C8213" i="8" s="1"/>
  <c r="C8214" i="8" s="1"/>
  <c r="C8215" i="8" s="1"/>
  <c r="C8216" i="8" s="1"/>
  <c r="C8217" i="8" s="1"/>
  <c r="C8218" i="8" s="1"/>
  <c r="C8219" i="8" s="1"/>
  <c r="C8220" i="8" s="1"/>
  <c r="C8221" i="8" s="1"/>
  <c r="C8222" i="8" s="1"/>
  <c r="C8223" i="8" s="1"/>
  <c r="C8224" i="8" s="1"/>
  <c r="C8225" i="8" s="1"/>
  <c r="C8226" i="8" s="1"/>
  <c r="C8227" i="8" s="1"/>
  <c r="C8228" i="8" s="1"/>
  <c r="C8229" i="8" s="1"/>
  <c r="C8230" i="8" s="1"/>
  <c r="C8231" i="8" s="1"/>
  <c r="C8232" i="8" s="1"/>
  <c r="C8233" i="8" s="1"/>
  <c r="C8234" i="8" s="1"/>
  <c r="C8235" i="8" s="1"/>
  <c r="C8236" i="8" s="1"/>
  <c r="C8237" i="8" s="1"/>
  <c r="C8238" i="8" s="1"/>
  <c r="C8239" i="8" s="1"/>
  <c r="C8240" i="8" s="1"/>
  <c r="C8241" i="8" s="1"/>
  <c r="C8242" i="8" s="1"/>
  <c r="C8243" i="8" s="1"/>
  <c r="C8244" i="8" s="1"/>
  <c r="C8245" i="8" s="1"/>
  <c r="C8246" i="8" s="1"/>
  <c r="C8247" i="8" s="1"/>
  <c r="C8248" i="8" s="1"/>
  <c r="C8249" i="8" s="1"/>
  <c r="C8250" i="8" s="1"/>
  <c r="C8251" i="8" s="1"/>
  <c r="C8252" i="8" s="1"/>
  <c r="C8253" i="8" s="1"/>
  <c r="C8254" i="8" s="1"/>
  <c r="C8255" i="8" s="1"/>
  <c r="C8256" i="8" s="1"/>
  <c r="C8257" i="8" s="1"/>
  <c r="C8258" i="8" s="1"/>
  <c r="C8259" i="8" s="1"/>
  <c r="C8260" i="8" s="1"/>
  <c r="C8261" i="8" s="1"/>
  <c r="C8262" i="8" s="1"/>
  <c r="C8263" i="8" s="1"/>
  <c r="C8264" i="8" s="1"/>
  <c r="C8265" i="8" s="1"/>
  <c r="C8266" i="8" s="1"/>
  <c r="C8267" i="8" s="1"/>
  <c r="C8268" i="8" s="1"/>
  <c r="C8269" i="8" s="1"/>
  <c r="C8270" i="8" s="1"/>
  <c r="C8271" i="8" s="1"/>
  <c r="C8272" i="8" s="1"/>
  <c r="C8273" i="8" s="1"/>
  <c r="C8274" i="8" s="1"/>
  <c r="C8275" i="8" s="1"/>
  <c r="C8276" i="8" s="1"/>
  <c r="C8277" i="8" s="1"/>
  <c r="C8278" i="8" s="1"/>
  <c r="C8279" i="8" s="1"/>
  <c r="C8280" i="8" s="1"/>
  <c r="C8281" i="8" s="1"/>
  <c r="C8282" i="8" s="1"/>
  <c r="C8283" i="8" s="1"/>
  <c r="C8284" i="8" s="1"/>
  <c r="C8285" i="8" s="1"/>
  <c r="C8286" i="8" s="1"/>
  <c r="C8287" i="8" s="1"/>
  <c r="C8288" i="8" s="1"/>
  <c r="C8289" i="8" s="1"/>
  <c r="C8290" i="8" s="1"/>
  <c r="C8291" i="8" s="1"/>
  <c r="C8292" i="8" s="1"/>
  <c r="C8293" i="8" s="1"/>
  <c r="C8294" i="8" s="1"/>
  <c r="C8295" i="8" s="1"/>
  <c r="C8296" i="8" s="1"/>
  <c r="C8297" i="8" s="1"/>
  <c r="C8298" i="8" s="1"/>
  <c r="C8299" i="8" s="1"/>
  <c r="C8300" i="8" s="1"/>
  <c r="C8301" i="8" s="1"/>
  <c r="C8302" i="8" s="1"/>
  <c r="C8303" i="8" s="1"/>
  <c r="C8304" i="8" s="1"/>
  <c r="C8305" i="8" s="1"/>
  <c r="C8306" i="8" s="1"/>
  <c r="C8307" i="8" s="1"/>
  <c r="C8308" i="8" s="1"/>
  <c r="C8309" i="8" s="1"/>
  <c r="C8310" i="8" s="1"/>
  <c r="C8311" i="8" s="1"/>
  <c r="C8312" i="8" s="1"/>
  <c r="C8313" i="8" s="1"/>
  <c r="C8314" i="8" s="1"/>
  <c r="C8315" i="8" s="1"/>
  <c r="C8316" i="8" s="1"/>
  <c r="C8317" i="8" s="1"/>
  <c r="C8318" i="8" s="1"/>
  <c r="C8319" i="8" s="1"/>
  <c r="C8320" i="8" s="1"/>
  <c r="C8321" i="8" s="1"/>
  <c r="C8322" i="8" s="1"/>
  <c r="C8323" i="8" s="1"/>
  <c r="C8324" i="8" s="1"/>
  <c r="C8325" i="8" s="1"/>
  <c r="C8326" i="8" s="1"/>
  <c r="C8327" i="8" s="1"/>
  <c r="C8328" i="8" s="1"/>
  <c r="C8329" i="8" s="1"/>
  <c r="C8330" i="8" s="1"/>
  <c r="C8331" i="8" s="1"/>
  <c r="C8332" i="8" s="1"/>
  <c r="C8333" i="8" s="1"/>
  <c r="C8334" i="8" s="1"/>
  <c r="C8335" i="8" s="1"/>
  <c r="C8336" i="8" s="1"/>
  <c r="C8337" i="8" s="1"/>
  <c r="C8338" i="8" s="1"/>
  <c r="C8339" i="8" s="1"/>
  <c r="C8340" i="8" s="1"/>
  <c r="C8341" i="8" s="1"/>
  <c r="C8342" i="8" s="1"/>
  <c r="C8343" i="8" s="1"/>
  <c r="C8344" i="8" s="1"/>
  <c r="C8345" i="8" s="1"/>
  <c r="C8346" i="8" s="1"/>
  <c r="C8347" i="8" s="1"/>
  <c r="C8348" i="8" s="1"/>
  <c r="C8349" i="8" s="1"/>
  <c r="C8350" i="8" s="1"/>
  <c r="C8351" i="8" s="1"/>
  <c r="C8352" i="8" s="1"/>
  <c r="C8353" i="8" s="1"/>
  <c r="C8354" i="8" s="1"/>
  <c r="C8355" i="8" s="1"/>
  <c r="C8356" i="8" s="1"/>
  <c r="C8357" i="8" s="1"/>
  <c r="C8358" i="8" s="1"/>
  <c r="C8359" i="8" s="1"/>
  <c r="C8360" i="8" s="1"/>
  <c r="C8361" i="8" s="1"/>
  <c r="C8362" i="8" s="1"/>
  <c r="C8363" i="8" s="1"/>
  <c r="C8364" i="8" s="1"/>
  <c r="C8365" i="8" s="1"/>
  <c r="C8366" i="8" s="1"/>
  <c r="C8367" i="8" s="1"/>
  <c r="C8368" i="8" s="1"/>
  <c r="C8369" i="8" s="1"/>
  <c r="C8370" i="8" s="1"/>
  <c r="C8371" i="8" s="1"/>
  <c r="C8372" i="8" s="1"/>
  <c r="C8373" i="8" s="1"/>
  <c r="C8374" i="8" s="1"/>
  <c r="C8375" i="8" s="1"/>
  <c r="C8376" i="8" s="1"/>
  <c r="C8377" i="8" s="1"/>
  <c r="C8378" i="8" s="1"/>
  <c r="C8379" i="8" s="1"/>
  <c r="C8380" i="8" s="1"/>
  <c r="C8381" i="8" s="1"/>
  <c r="C8382" i="8" s="1"/>
  <c r="C8383" i="8" s="1"/>
  <c r="C8384" i="8" s="1"/>
  <c r="C8385" i="8" s="1"/>
  <c r="C8386" i="8" s="1"/>
  <c r="C8387" i="8" s="1"/>
  <c r="C8388" i="8" s="1"/>
  <c r="C8389" i="8" s="1"/>
  <c r="C8390" i="8" s="1"/>
  <c r="C8391" i="8" s="1"/>
  <c r="C8392" i="8" s="1"/>
  <c r="C8393" i="8" s="1"/>
  <c r="C8394" i="8" s="1"/>
  <c r="C8395" i="8" s="1"/>
  <c r="C8396" i="8" s="1"/>
  <c r="C8397" i="8" s="1"/>
  <c r="C8398" i="8" s="1"/>
  <c r="C8399" i="8" s="1"/>
  <c r="C8400" i="8" s="1"/>
  <c r="C8401" i="8" s="1"/>
  <c r="C8402" i="8" s="1"/>
  <c r="C8403" i="8" s="1"/>
  <c r="C8404" i="8" s="1"/>
  <c r="C8405" i="8" s="1"/>
  <c r="C8406" i="8" s="1"/>
  <c r="C8407" i="8" s="1"/>
  <c r="C8408" i="8" s="1"/>
  <c r="C8409" i="8" s="1"/>
  <c r="C8410" i="8" s="1"/>
  <c r="C8411" i="8" s="1"/>
  <c r="C8412" i="8" s="1"/>
  <c r="C8413" i="8" s="1"/>
  <c r="C8414" i="8" s="1"/>
  <c r="C8415" i="8" s="1"/>
  <c r="C8416" i="8" s="1"/>
  <c r="C8417" i="8" s="1"/>
  <c r="C8418" i="8" s="1"/>
  <c r="C8419" i="8" s="1"/>
  <c r="C8420" i="8" s="1"/>
  <c r="C8421" i="8" s="1"/>
  <c r="C8422" i="8" s="1"/>
  <c r="C8423" i="8" s="1"/>
  <c r="C8424" i="8" s="1"/>
  <c r="C8425" i="8" s="1"/>
  <c r="C8426" i="8" s="1"/>
  <c r="C8427" i="8" s="1"/>
  <c r="C8428" i="8" s="1"/>
  <c r="C8429" i="8" s="1"/>
  <c r="C8430" i="8" s="1"/>
  <c r="C8431" i="8" s="1"/>
  <c r="C8432" i="8" s="1"/>
  <c r="C8433" i="8" s="1"/>
  <c r="C8434" i="8" s="1"/>
  <c r="C8435" i="8" s="1"/>
  <c r="C8436" i="8" s="1"/>
  <c r="C8437" i="8" s="1"/>
  <c r="C8438" i="8" s="1"/>
  <c r="C8439" i="8" s="1"/>
  <c r="C8440" i="8" s="1"/>
  <c r="C8441" i="8" s="1"/>
  <c r="C8442" i="8" s="1"/>
  <c r="C8443" i="8" s="1"/>
  <c r="C8444" i="8" s="1"/>
  <c r="C8445" i="8" s="1"/>
  <c r="C8446" i="8" s="1"/>
  <c r="C8447" i="8" s="1"/>
  <c r="C8448" i="8" s="1"/>
  <c r="C8449" i="8" s="1"/>
  <c r="C8450" i="8" s="1"/>
  <c r="C8451" i="8" s="1"/>
  <c r="C8452" i="8" s="1"/>
  <c r="C8453" i="8" s="1"/>
  <c r="C8454" i="8" s="1"/>
  <c r="C8455" i="8" s="1"/>
  <c r="C8456" i="8" s="1"/>
  <c r="C8457" i="8" s="1"/>
  <c r="C8458" i="8" s="1"/>
  <c r="C8459" i="8" s="1"/>
  <c r="C8460" i="8" s="1"/>
  <c r="C8461" i="8" s="1"/>
  <c r="C8462" i="8" s="1"/>
  <c r="C8463" i="8" s="1"/>
  <c r="C8464" i="8" s="1"/>
  <c r="C8465" i="8" s="1"/>
  <c r="C8466" i="8" s="1"/>
  <c r="C8467" i="8" s="1"/>
  <c r="C8468" i="8" s="1"/>
  <c r="C8469" i="8" s="1"/>
  <c r="C8470" i="8" s="1"/>
  <c r="C8471" i="8" s="1"/>
  <c r="C8472" i="8" s="1"/>
  <c r="C8473" i="8" s="1"/>
  <c r="C8474" i="8" s="1"/>
  <c r="C8475" i="8" s="1"/>
  <c r="C8476" i="8" s="1"/>
  <c r="C8477" i="8" s="1"/>
  <c r="C8478" i="8" s="1"/>
  <c r="C8479" i="8" s="1"/>
  <c r="C8480" i="8" s="1"/>
  <c r="C8481" i="8" s="1"/>
  <c r="C8482" i="8" s="1"/>
  <c r="C8483" i="8" s="1"/>
  <c r="C8484" i="8" s="1"/>
  <c r="C8485" i="8" s="1"/>
  <c r="C8486" i="8" s="1"/>
  <c r="C8487" i="8" s="1"/>
  <c r="C8488" i="8" s="1"/>
  <c r="C8489" i="8" s="1"/>
  <c r="C8490" i="8" s="1"/>
  <c r="C8491" i="8" s="1"/>
  <c r="C8492" i="8" s="1"/>
  <c r="C8493" i="8" s="1"/>
  <c r="C8494" i="8" s="1"/>
  <c r="C8495" i="8" s="1"/>
  <c r="C8496" i="8" s="1"/>
  <c r="C8497" i="8" s="1"/>
  <c r="C8498" i="8" s="1"/>
  <c r="C8499" i="8" s="1"/>
  <c r="C8500" i="8" s="1"/>
  <c r="C8501" i="8" s="1"/>
  <c r="C8502" i="8" s="1"/>
  <c r="C8503" i="8" s="1"/>
  <c r="C8504" i="8" s="1"/>
  <c r="C8505" i="8" s="1"/>
  <c r="C8506" i="8" s="1"/>
  <c r="C8507" i="8" s="1"/>
  <c r="C8508" i="8" s="1"/>
  <c r="C8509" i="8" s="1"/>
  <c r="C8510" i="8" s="1"/>
  <c r="C8511" i="8" s="1"/>
  <c r="C8512" i="8" s="1"/>
  <c r="C8513" i="8" s="1"/>
  <c r="C8514" i="8" s="1"/>
  <c r="C8515" i="8" s="1"/>
  <c r="C8516" i="8" s="1"/>
  <c r="C8517" i="8" s="1"/>
  <c r="C8518" i="8" s="1"/>
  <c r="C8519" i="8" s="1"/>
  <c r="C8520" i="8" s="1"/>
  <c r="C8521" i="8" s="1"/>
  <c r="C8522" i="8" s="1"/>
  <c r="C8523" i="8" s="1"/>
  <c r="C8524" i="8" s="1"/>
  <c r="C8525" i="8" s="1"/>
  <c r="C8526" i="8" s="1"/>
  <c r="C8527" i="8" s="1"/>
  <c r="C8528" i="8" s="1"/>
  <c r="C8529" i="8" s="1"/>
  <c r="C8530" i="8" s="1"/>
  <c r="C8531" i="8" s="1"/>
  <c r="C8532" i="8" s="1"/>
  <c r="C8533" i="8" s="1"/>
  <c r="C8534" i="8" s="1"/>
  <c r="C8535" i="8" s="1"/>
  <c r="C8536" i="8" s="1"/>
  <c r="C8537" i="8" s="1"/>
  <c r="C8538" i="8" s="1"/>
  <c r="C8539" i="8" s="1"/>
  <c r="C8540" i="8" s="1"/>
  <c r="C8541" i="8" s="1"/>
  <c r="C8542" i="8" s="1"/>
  <c r="C8543" i="8" s="1"/>
  <c r="C8544" i="8" s="1"/>
  <c r="C8545" i="8" s="1"/>
  <c r="C8546" i="8" s="1"/>
  <c r="C8547" i="8" s="1"/>
  <c r="C8548" i="8" s="1"/>
  <c r="C8549" i="8" s="1"/>
  <c r="C8550" i="8" s="1"/>
  <c r="C8551" i="8" s="1"/>
  <c r="C8552" i="8" s="1"/>
  <c r="C8553" i="8" s="1"/>
  <c r="C8554" i="8" s="1"/>
  <c r="C8555" i="8" s="1"/>
  <c r="C8556" i="8" s="1"/>
  <c r="C8557" i="8" s="1"/>
  <c r="C8558" i="8" s="1"/>
  <c r="C8559" i="8" s="1"/>
  <c r="C8560" i="8" s="1"/>
  <c r="C8561" i="8" s="1"/>
  <c r="C8562" i="8" s="1"/>
  <c r="C8563" i="8" s="1"/>
  <c r="C8564" i="8" s="1"/>
  <c r="C8565" i="8" s="1"/>
  <c r="C8566" i="8" s="1"/>
  <c r="C8567" i="8" s="1"/>
  <c r="C8568" i="8" s="1"/>
  <c r="C8569" i="8" s="1"/>
  <c r="C8570" i="8" s="1"/>
  <c r="C8571" i="8" s="1"/>
  <c r="C8572" i="8" s="1"/>
  <c r="C8573" i="8" s="1"/>
  <c r="C8574" i="8" s="1"/>
  <c r="C8575" i="8" s="1"/>
  <c r="C8576" i="8" s="1"/>
  <c r="C8577" i="8" s="1"/>
  <c r="C8578" i="8" s="1"/>
  <c r="C8579" i="8" s="1"/>
  <c r="C8580" i="8" s="1"/>
  <c r="C8581" i="8" s="1"/>
  <c r="C8582" i="8" s="1"/>
  <c r="C8583" i="8" s="1"/>
  <c r="C8584" i="8" s="1"/>
  <c r="C8585" i="8" s="1"/>
  <c r="C8586" i="8" s="1"/>
  <c r="C8587" i="8" s="1"/>
  <c r="C8588" i="8" s="1"/>
  <c r="C8589" i="8" s="1"/>
  <c r="C8590" i="8" s="1"/>
  <c r="C8591" i="8" s="1"/>
  <c r="C8592" i="8" s="1"/>
  <c r="C8593" i="8" s="1"/>
  <c r="C8594" i="8" s="1"/>
  <c r="C8595" i="8" s="1"/>
  <c r="C8596" i="8" s="1"/>
  <c r="C8597" i="8" s="1"/>
  <c r="C8598" i="8" s="1"/>
  <c r="C8599" i="8" s="1"/>
  <c r="C8600" i="8" s="1"/>
  <c r="C8601" i="8" s="1"/>
  <c r="C8602" i="8" s="1"/>
  <c r="C8603" i="8" s="1"/>
  <c r="C8604" i="8" s="1"/>
  <c r="C8605" i="8" s="1"/>
  <c r="C8606" i="8" s="1"/>
  <c r="C8607" i="8" s="1"/>
  <c r="C8608" i="8" s="1"/>
  <c r="C8609" i="8" s="1"/>
  <c r="C8610" i="8" s="1"/>
  <c r="C8611" i="8" s="1"/>
  <c r="C8612" i="8" s="1"/>
  <c r="C8613" i="8" s="1"/>
  <c r="C8614" i="8" s="1"/>
  <c r="C8615" i="8" s="1"/>
  <c r="C8616" i="8" s="1"/>
  <c r="C8617" i="8" s="1"/>
  <c r="C8618" i="8" s="1"/>
  <c r="C8619" i="8" s="1"/>
  <c r="C8620" i="8" s="1"/>
  <c r="C8621" i="8" s="1"/>
  <c r="C8622" i="8" s="1"/>
  <c r="C8623" i="8" s="1"/>
  <c r="C8624" i="8" s="1"/>
  <c r="C8625" i="8" s="1"/>
  <c r="C8626" i="8" s="1"/>
  <c r="C8627" i="8" s="1"/>
  <c r="C8628" i="8" s="1"/>
  <c r="C8629" i="8" s="1"/>
  <c r="C8630" i="8" s="1"/>
  <c r="C8631" i="8" s="1"/>
  <c r="C8632" i="8" s="1"/>
  <c r="C8633" i="8" s="1"/>
  <c r="C8634" i="8" s="1"/>
  <c r="C8635" i="8" s="1"/>
  <c r="C8636" i="8" s="1"/>
  <c r="C8637" i="8" s="1"/>
  <c r="C8638" i="8" s="1"/>
  <c r="C8639" i="8" s="1"/>
  <c r="C8640" i="8" s="1"/>
  <c r="C8641" i="8" s="1"/>
  <c r="C8642" i="8" s="1"/>
  <c r="C8643" i="8" s="1"/>
  <c r="C8644" i="8" s="1"/>
  <c r="C8645" i="8" s="1"/>
  <c r="C8646" i="8" s="1"/>
  <c r="C8647" i="8" s="1"/>
  <c r="C8648" i="8" s="1"/>
  <c r="C8649" i="8" s="1"/>
  <c r="C8650" i="8" s="1"/>
  <c r="C8651" i="8" s="1"/>
  <c r="C8652" i="8" s="1"/>
  <c r="C8653" i="8" s="1"/>
  <c r="C8654" i="8" s="1"/>
  <c r="C8655" i="8" s="1"/>
  <c r="C8656" i="8" s="1"/>
  <c r="C8657" i="8" s="1"/>
  <c r="C8658" i="8" s="1"/>
  <c r="C8659" i="8" s="1"/>
  <c r="C8660" i="8" s="1"/>
  <c r="C8661" i="8" s="1"/>
  <c r="C8662" i="8" s="1"/>
  <c r="C8663" i="8" s="1"/>
  <c r="C8664" i="8" s="1"/>
  <c r="C8665" i="8" s="1"/>
  <c r="C8666" i="8" s="1"/>
  <c r="C8667" i="8" s="1"/>
  <c r="C8668" i="8" s="1"/>
  <c r="C8669" i="8" s="1"/>
  <c r="C8670" i="8" s="1"/>
  <c r="C8671" i="8" s="1"/>
  <c r="C8672" i="8" s="1"/>
  <c r="C8673" i="8" s="1"/>
  <c r="C8674" i="8" s="1"/>
  <c r="C8675" i="8" s="1"/>
  <c r="C8676" i="8" s="1"/>
  <c r="C8677" i="8" s="1"/>
  <c r="C8678" i="8" s="1"/>
  <c r="C8679" i="8" s="1"/>
  <c r="C8680" i="8" s="1"/>
  <c r="C8681" i="8" s="1"/>
  <c r="C8682" i="8" s="1"/>
  <c r="C8683" i="8" s="1"/>
  <c r="C8684" i="8" s="1"/>
  <c r="C8685" i="8" s="1"/>
  <c r="C8686" i="8" s="1"/>
  <c r="C8687" i="8" s="1"/>
  <c r="C8688" i="8" s="1"/>
  <c r="C8689" i="8" s="1"/>
  <c r="C8690" i="8" s="1"/>
  <c r="C8691" i="8" s="1"/>
  <c r="C8692" i="8" s="1"/>
  <c r="C8693" i="8" s="1"/>
  <c r="C8694" i="8" s="1"/>
  <c r="C8695" i="8" s="1"/>
  <c r="C8696" i="8" s="1"/>
  <c r="C8697" i="8" s="1"/>
  <c r="C8698" i="8" s="1"/>
  <c r="C8699" i="8" s="1"/>
  <c r="C8700" i="8" s="1"/>
  <c r="C8701" i="8" s="1"/>
  <c r="C8702" i="8" s="1"/>
  <c r="C8703" i="8" s="1"/>
  <c r="C8704" i="8" s="1"/>
  <c r="C8705" i="8" s="1"/>
  <c r="C8706" i="8" s="1"/>
  <c r="C8707" i="8" s="1"/>
  <c r="C8708" i="8" s="1"/>
  <c r="C8709" i="8" s="1"/>
  <c r="C8710" i="8" s="1"/>
  <c r="C8711" i="8" s="1"/>
  <c r="C8712" i="8" s="1"/>
  <c r="C8713" i="8" s="1"/>
  <c r="C8714" i="8" s="1"/>
  <c r="C8715" i="8" s="1"/>
  <c r="C8716" i="8" s="1"/>
  <c r="C8717" i="8" s="1"/>
  <c r="C8718" i="8" s="1"/>
  <c r="C8719" i="8" s="1"/>
  <c r="C8720" i="8" s="1"/>
  <c r="C8721" i="8" s="1"/>
  <c r="C8722" i="8" s="1"/>
  <c r="C8723" i="8" s="1"/>
  <c r="C8724" i="8" s="1"/>
  <c r="C8725" i="8" s="1"/>
  <c r="C8726" i="8" s="1"/>
  <c r="C8727" i="8" s="1"/>
  <c r="C8728" i="8" s="1"/>
  <c r="C8729" i="8" s="1"/>
  <c r="C8730" i="8" s="1"/>
  <c r="C8731" i="8" s="1"/>
  <c r="C8732" i="8" s="1"/>
  <c r="C8733" i="8" s="1"/>
  <c r="C8734" i="8" s="1"/>
  <c r="C8735" i="8" s="1"/>
  <c r="C8736" i="8" s="1"/>
  <c r="C8737" i="8" s="1"/>
  <c r="C8738" i="8" s="1"/>
  <c r="C8739" i="8" s="1"/>
  <c r="C8740" i="8" s="1"/>
  <c r="C8741" i="8" s="1"/>
  <c r="C8742" i="8" s="1"/>
  <c r="C8743" i="8" s="1"/>
  <c r="C8744" i="8" s="1"/>
  <c r="C8745" i="8" s="1"/>
  <c r="C8746" i="8" s="1"/>
  <c r="C8747" i="8" s="1"/>
  <c r="C8748" i="8" s="1"/>
  <c r="C8749" i="8" s="1"/>
  <c r="C8750" i="8" s="1"/>
  <c r="C8751" i="8" s="1"/>
  <c r="C8752" i="8" s="1"/>
  <c r="C8753" i="8" s="1"/>
  <c r="C8754" i="8" s="1"/>
  <c r="C8755" i="8" s="1"/>
  <c r="C8756" i="8" s="1"/>
  <c r="C8757" i="8" s="1"/>
  <c r="C8758" i="8" s="1"/>
  <c r="C8759" i="8" s="1"/>
  <c r="C8760" i="8" s="1"/>
  <c r="C8761" i="8" s="1"/>
  <c r="C8762" i="8" s="1"/>
  <c r="C8763" i="8" s="1"/>
  <c r="C8764" i="8" s="1"/>
  <c r="C8765" i="8" s="1"/>
  <c r="C8766" i="8" s="1"/>
  <c r="C8767" i="8" s="1"/>
  <c r="C8768" i="8" s="1"/>
  <c r="C8769" i="8" s="1"/>
  <c r="C8770" i="8" s="1"/>
  <c r="C8771" i="8" s="1"/>
  <c r="C8772" i="8" s="1"/>
  <c r="C8773" i="8" s="1"/>
  <c r="C8774" i="8" s="1"/>
  <c r="C8775" i="8" s="1"/>
  <c r="C8776" i="8" s="1"/>
  <c r="C8777" i="8" s="1"/>
  <c r="C8778" i="8" s="1"/>
  <c r="C8779" i="8" s="1"/>
  <c r="C8780" i="8" s="1"/>
  <c r="C8781" i="8" s="1"/>
  <c r="C8782" i="8" s="1"/>
  <c r="C8783" i="8" s="1"/>
  <c r="C8784" i="8" s="1"/>
  <c r="C8785" i="8" s="1"/>
  <c r="C8786" i="8" s="1"/>
  <c r="C8787" i="8" s="1"/>
  <c r="C8788" i="8" s="1"/>
  <c r="C8789" i="8" s="1"/>
  <c r="C8790" i="8" s="1"/>
  <c r="C8791" i="8" s="1"/>
  <c r="C8792" i="8" s="1"/>
  <c r="C8793" i="8" s="1"/>
  <c r="C8794" i="8" s="1"/>
  <c r="C8795" i="8" s="1"/>
  <c r="C8796" i="8" s="1"/>
  <c r="C8797" i="8" s="1"/>
  <c r="C8798" i="8" s="1"/>
  <c r="C8799" i="8" s="1"/>
  <c r="C8800" i="8" s="1"/>
  <c r="C8801" i="8" s="1"/>
  <c r="C8802" i="8" s="1"/>
  <c r="C8803" i="8" s="1"/>
  <c r="C8804" i="8" s="1"/>
  <c r="C8805" i="8" s="1"/>
  <c r="C8806" i="8" s="1"/>
  <c r="C8807" i="8" s="1"/>
  <c r="C8808" i="8" s="1"/>
  <c r="C8809" i="8" s="1"/>
  <c r="C8810" i="8" s="1"/>
  <c r="C8811" i="8" s="1"/>
  <c r="C8812" i="8" s="1"/>
  <c r="C8813" i="8" s="1"/>
  <c r="C8814" i="8" s="1"/>
  <c r="C8815" i="8" s="1"/>
  <c r="C8816" i="8" s="1"/>
  <c r="C8817" i="8" s="1"/>
  <c r="C8818" i="8" s="1"/>
  <c r="C8819" i="8" s="1"/>
  <c r="C8820" i="8" s="1"/>
  <c r="C8821" i="8" s="1"/>
  <c r="C8822" i="8" s="1"/>
  <c r="C8823" i="8" s="1"/>
  <c r="C8824" i="8" s="1"/>
  <c r="C8825" i="8" s="1"/>
  <c r="C8826" i="8" s="1"/>
  <c r="C8827" i="8" s="1"/>
  <c r="C8828" i="8" s="1"/>
  <c r="C8829" i="8" s="1"/>
  <c r="C8830" i="8" s="1"/>
  <c r="C8831" i="8" s="1"/>
  <c r="C8832" i="8" s="1"/>
  <c r="C8833" i="8" s="1"/>
  <c r="C8834" i="8" s="1"/>
  <c r="C8835" i="8" s="1"/>
  <c r="C8836" i="8" s="1"/>
  <c r="C8837" i="8" s="1"/>
  <c r="C8838" i="8" s="1"/>
  <c r="C8839" i="8" s="1"/>
  <c r="C8840" i="8" s="1"/>
  <c r="C8841" i="8" s="1"/>
  <c r="C8842" i="8" s="1"/>
  <c r="C8843" i="8" s="1"/>
  <c r="C8844" i="8" s="1"/>
  <c r="C8845" i="8" s="1"/>
  <c r="C8846" i="8" s="1"/>
  <c r="C8847" i="8" s="1"/>
  <c r="C8848" i="8" s="1"/>
  <c r="C8849" i="8" s="1"/>
  <c r="C8850" i="8" s="1"/>
  <c r="C8851" i="8" s="1"/>
  <c r="C8852" i="8" s="1"/>
  <c r="C8853" i="8" s="1"/>
  <c r="C8854" i="8" s="1"/>
  <c r="C8855" i="8" s="1"/>
  <c r="C8856" i="8" s="1"/>
  <c r="C8857" i="8" s="1"/>
  <c r="C8858" i="8" s="1"/>
  <c r="C8859" i="8" s="1"/>
  <c r="C8860" i="8" s="1"/>
  <c r="C8861" i="8" s="1"/>
  <c r="C8862" i="8" s="1"/>
  <c r="C8863" i="8" s="1"/>
  <c r="C8864" i="8" s="1"/>
  <c r="C8865" i="8" s="1"/>
  <c r="C8866" i="8" s="1"/>
  <c r="C8867" i="8" s="1"/>
  <c r="C8868" i="8" s="1"/>
  <c r="C8869" i="8" s="1"/>
  <c r="C8870" i="8" s="1"/>
  <c r="C8871" i="8" s="1"/>
  <c r="C8872" i="8" s="1"/>
  <c r="C8873" i="8" s="1"/>
  <c r="C8874" i="8" s="1"/>
  <c r="C8875" i="8" s="1"/>
  <c r="C8876" i="8" s="1"/>
  <c r="C8877" i="8" s="1"/>
  <c r="C8878" i="8" s="1"/>
  <c r="C8879" i="8" s="1"/>
  <c r="C8880" i="8" s="1"/>
  <c r="C8881" i="8" s="1"/>
  <c r="C8882" i="8" s="1"/>
  <c r="C8883" i="8" s="1"/>
  <c r="C8884" i="8" s="1"/>
  <c r="C8885" i="8" s="1"/>
  <c r="C8886" i="8" s="1"/>
  <c r="C8887" i="8" s="1"/>
  <c r="C8888" i="8" s="1"/>
  <c r="C8889" i="8" s="1"/>
  <c r="C8890" i="8" s="1"/>
  <c r="C8891" i="8" s="1"/>
  <c r="C8892" i="8" s="1"/>
  <c r="C8893" i="8" s="1"/>
  <c r="C8894" i="8" s="1"/>
  <c r="C8895" i="8" s="1"/>
  <c r="C8896" i="8" s="1"/>
  <c r="C8897" i="8" s="1"/>
  <c r="C8898" i="8" s="1"/>
  <c r="C8899" i="8" s="1"/>
  <c r="C8900" i="8" s="1"/>
  <c r="C8901" i="8" s="1"/>
  <c r="C8902" i="8" s="1"/>
  <c r="C8903" i="8" s="1"/>
  <c r="C8904" i="8" s="1"/>
  <c r="C8905" i="8" s="1"/>
  <c r="C8906" i="8" s="1"/>
  <c r="C8907" i="8" s="1"/>
  <c r="C8908" i="8" s="1"/>
  <c r="C8909" i="8" s="1"/>
  <c r="C8910" i="8" s="1"/>
  <c r="C8911" i="8" s="1"/>
  <c r="C8912" i="8" s="1"/>
  <c r="C8913" i="8" s="1"/>
  <c r="C8914" i="8" s="1"/>
  <c r="C8915" i="8" s="1"/>
  <c r="C8916" i="8" s="1"/>
  <c r="C8917" i="8" s="1"/>
  <c r="C8918" i="8" s="1"/>
  <c r="C8919" i="8" s="1"/>
  <c r="C8920" i="8" s="1"/>
  <c r="C8921" i="8" s="1"/>
  <c r="C8922" i="8" s="1"/>
  <c r="C8923" i="8" s="1"/>
  <c r="C8924" i="8" s="1"/>
  <c r="C8925" i="8" s="1"/>
  <c r="C8926" i="8" s="1"/>
  <c r="C8927" i="8" s="1"/>
  <c r="C8928" i="8" s="1"/>
  <c r="C8929" i="8" s="1"/>
  <c r="C8930" i="8" s="1"/>
  <c r="C8931" i="8" s="1"/>
  <c r="C8932" i="8" s="1"/>
  <c r="C8933" i="8" s="1"/>
  <c r="C8934" i="8" s="1"/>
  <c r="C8935" i="8" s="1"/>
  <c r="C8936" i="8" s="1"/>
  <c r="C8937" i="8" s="1"/>
  <c r="C8938" i="8" s="1"/>
  <c r="C8939" i="8" s="1"/>
  <c r="C8940" i="8" s="1"/>
  <c r="C8941" i="8" s="1"/>
  <c r="C8942" i="8" s="1"/>
  <c r="C8943" i="8" s="1"/>
  <c r="C8944" i="8" s="1"/>
  <c r="C8945" i="8" s="1"/>
  <c r="C8946" i="8" s="1"/>
  <c r="C8947" i="8" s="1"/>
  <c r="C8948" i="8" s="1"/>
  <c r="C8949" i="8" s="1"/>
  <c r="C8950" i="8" s="1"/>
  <c r="C8951" i="8" s="1"/>
  <c r="C8952" i="8" s="1"/>
  <c r="C8953" i="8" s="1"/>
  <c r="C8954" i="8" s="1"/>
  <c r="C8955" i="8" s="1"/>
  <c r="C8956" i="8" s="1"/>
  <c r="C8957" i="8" s="1"/>
  <c r="C8958" i="8" s="1"/>
  <c r="C8959" i="8" s="1"/>
  <c r="C8960" i="8" s="1"/>
  <c r="C8961" i="8" s="1"/>
  <c r="C8962" i="8" s="1"/>
  <c r="C8963" i="8" s="1"/>
  <c r="C8964" i="8" s="1"/>
  <c r="C8965" i="8" s="1"/>
  <c r="C8966" i="8" s="1"/>
  <c r="C8967" i="8" s="1"/>
  <c r="C8968" i="8" s="1"/>
  <c r="C8969" i="8" s="1"/>
  <c r="C8970" i="8" s="1"/>
  <c r="C8971" i="8" s="1"/>
  <c r="C8972" i="8" s="1"/>
  <c r="C8973" i="8" s="1"/>
  <c r="C8974" i="8" s="1"/>
  <c r="C8975" i="8" s="1"/>
  <c r="C8976" i="8" s="1"/>
  <c r="C8977" i="8" s="1"/>
  <c r="C8978" i="8" s="1"/>
  <c r="C8979" i="8" s="1"/>
  <c r="C8980" i="8" s="1"/>
  <c r="C8981" i="8" s="1"/>
  <c r="C8982" i="8" s="1"/>
  <c r="C8983" i="8" s="1"/>
  <c r="C8984" i="8" s="1"/>
  <c r="C8985" i="8" s="1"/>
  <c r="C8986" i="8" s="1"/>
  <c r="C8987" i="8" s="1"/>
  <c r="C8988" i="8" s="1"/>
  <c r="C8989" i="8" s="1"/>
  <c r="C8990" i="8" s="1"/>
  <c r="C8991" i="8" s="1"/>
  <c r="C8992" i="8" s="1"/>
  <c r="C8993" i="8" s="1"/>
  <c r="C8994" i="8" s="1"/>
  <c r="C8995" i="8" s="1"/>
  <c r="C8996" i="8" s="1"/>
  <c r="C8997" i="8" s="1"/>
  <c r="C8998" i="8" s="1"/>
  <c r="C8999" i="8" s="1"/>
  <c r="C9000" i="8" s="1"/>
  <c r="C9001" i="8" s="1"/>
  <c r="C9002" i="8" s="1"/>
  <c r="C9003" i="8" s="1"/>
  <c r="C9004" i="8" s="1"/>
  <c r="C9005" i="8" s="1"/>
  <c r="C9006" i="8" s="1"/>
  <c r="C9007" i="8" s="1"/>
  <c r="C9008" i="8" s="1"/>
  <c r="C9009" i="8" s="1"/>
  <c r="C9010" i="8" s="1"/>
  <c r="C9011" i="8" s="1"/>
  <c r="C9012" i="8" s="1"/>
  <c r="C9013" i="8" s="1"/>
  <c r="C9014" i="8" s="1"/>
  <c r="C9015" i="8" s="1"/>
  <c r="C9016" i="8" s="1"/>
  <c r="C9017" i="8" s="1"/>
  <c r="C9018" i="8" s="1"/>
  <c r="C9019" i="8" s="1"/>
  <c r="C9020" i="8" s="1"/>
  <c r="C9021" i="8" s="1"/>
  <c r="C9022" i="8" s="1"/>
  <c r="C9023" i="8" s="1"/>
  <c r="C9024" i="8" s="1"/>
  <c r="C9025" i="8" s="1"/>
  <c r="C9026" i="8" s="1"/>
  <c r="C9027" i="8" s="1"/>
  <c r="C9028" i="8" s="1"/>
  <c r="C9029" i="8" s="1"/>
  <c r="C9030" i="8" s="1"/>
  <c r="C9031" i="8" s="1"/>
  <c r="C9032" i="8" s="1"/>
  <c r="C9033" i="8" s="1"/>
  <c r="C9034" i="8" s="1"/>
  <c r="C9035" i="8" s="1"/>
  <c r="C9036" i="8" s="1"/>
  <c r="C9037" i="8" s="1"/>
  <c r="C9038" i="8" s="1"/>
  <c r="C9039" i="8" s="1"/>
  <c r="C9040" i="8" s="1"/>
  <c r="C9041" i="8" s="1"/>
  <c r="C9042" i="8" s="1"/>
  <c r="C9043" i="8" s="1"/>
  <c r="C9044" i="8" s="1"/>
  <c r="C9045" i="8" s="1"/>
  <c r="C9046" i="8" s="1"/>
  <c r="C9047" i="8" s="1"/>
  <c r="C9048" i="8" s="1"/>
  <c r="C9049" i="8" s="1"/>
  <c r="C9050" i="8" s="1"/>
  <c r="C9051" i="8" s="1"/>
  <c r="C9052" i="8" s="1"/>
  <c r="C9053" i="8" s="1"/>
  <c r="C9054" i="8" s="1"/>
  <c r="C9055" i="8" s="1"/>
  <c r="C9056" i="8" s="1"/>
  <c r="C9057" i="8" s="1"/>
  <c r="C9058" i="8" s="1"/>
  <c r="C9059" i="8" s="1"/>
  <c r="C9060" i="8" s="1"/>
  <c r="C9061" i="8" s="1"/>
  <c r="C9062" i="8" s="1"/>
  <c r="C9063" i="8" s="1"/>
  <c r="C9064" i="8" s="1"/>
  <c r="C9065" i="8" s="1"/>
  <c r="C9066" i="8" s="1"/>
  <c r="C9067" i="8" s="1"/>
  <c r="C9068" i="8" s="1"/>
  <c r="C9069" i="8" s="1"/>
  <c r="C9070" i="8" s="1"/>
  <c r="C9071" i="8" s="1"/>
  <c r="C9072" i="8" s="1"/>
  <c r="C9073" i="8" s="1"/>
  <c r="C9074" i="8" s="1"/>
  <c r="C9075" i="8" s="1"/>
  <c r="C9076" i="8" s="1"/>
  <c r="C9077" i="8" s="1"/>
  <c r="C9078" i="8" s="1"/>
  <c r="C9079" i="8" s="1"/>
  <c r="C9080" i="8" s="1"/>
  <c r="C9081" i="8" s="1"/>
  <c r="C9082" i="8" s="1"/>
  <c r="C9083" i="8" s="1"/>
  <c r="C9084" i="8" s="1"/>
  <c r="C9085" i="8" s="1"/>
  <c r="C9086" i="8" s="1"/>
  <c r="C9087" i="8" s="1"/>
  <c r="C9088" i="8" s="1"/>
  <c r="C9089" i="8" s="1"/>
  <c r="C9090" i="8" s="1"/>
  <c r="C9091" i="8" s="1"/>
  <c r="C9092" i="8" s="1"/>
  <c r="C9093" i="8" s="1"/>
  <c r="C9094" i="8" s="1"/>
  <c r="C9095" i="8" s="1"/>
  <c r="C9096" i="8" s="1"/>
  <c r="C9097" i="8" s="1"/>
  <c r="C9098" i="8" s="1"/>
  <c r="C9099" i="8" s="1"/>
  <c r="C9100" i="8" s="1"/>
  <c r="C9101" i="8" s="1"/>
  <c r="C9102" i="8" s="1"/>
  <c r="C9103" i="8" s="1"/>
  <c r="C9104" i="8" s="1"/>
  <c r="C9105" i="8" s="1"/>
  <c r="C9106" i="8" s="1"/>
  <c r="C9107" i="8" s="1"/>
  <c r="C9108" i="8" s="1"/>
  <c r="C9109" i="8" s="1"/>
  <c r="C9110" i="8" s="1"/>
  <c r="C9111" i="8" s="1"/>
  <c r="C9112" i="8" s="1"/>
  <c r="C9113" i="8" s="1"/>
  <c r="C9114" i="8" s="1"/>
  <c r="C9115" i="8" s="1"/>
  <c r="C9116" i="8" s="1"/>
  <c r="C9117" i="8" s="1"/>
  <c r="C9118" i="8" s="1"/>
  <c r="C9119" i="8" s="1"/>
  <c r="C9120" i="8" s="1"/>
  <c r="C9121" i="8" s="1"/>
  <c r="C9122" i="8" s="1"/>
  <c r="C9123" i="8" s="1"/>
  <c r="C9124" i="8" s="1"/>
  <c r="C9125" i="8" s="1"/>
  <c r="C9126" i="8" s="1"/>
  <c r="C9127" i="8" s="1"/>
  <c r="C9128" i="8" s="1"/>
  <c r="C9129" i="8" s="1"/>
  <c r="C9130" i="8" s="1"/>
  <c r="C9131" i="8" s="1"/>
  <c r="C9132" i="8" s="1"/>
  <c r="C9133" i="8" s="1"/>
  <c r="C9134" i="8" s="1"/>
  <c r="C9135" i="8" s="1"/>
  <c r="C9136" i="8" s="1"/>
  <c r="C9137" i="8" s="1"/>
  <c r="C9138" i="8" s="1"/>
  <c r="C9139" i="8" s="1"/>
  <c r="C9140" i="8" s="1"/>
  <c r="C9141" i="8" s="1"/>
  <c r="C9142" i="8" s="1"/>
  <c r="C9143" i="8" s="1"/>
  <c r="C9144" i="8" s="1"/>
  <c r="C9145" i="8" s="1"/>
  <c r="C9146" i="8" s="1"/>
  <c r="C9147" i="8" s="1"/>
  <c r="C9148" i="8" s="1"/>
  <c r="C9149" i="8" s="1"/>
  <c r="C9150" i="8" s="1"/>
  <c r="C9151" i="8" s="1"/>
  <c r="C9152" i="8" s="1"/>
  <c r="C9153" i="8" s="1"/>
  <c r="C9154" i="8" s="1"/>
  <c r="C9155" i="8" s="1"/>
  <c r="C9156" i="8" s="1"/>
  <c r="C9157" i="8" s="1"/>
  <c r="C9158" i="8" s="1"/>
  <c r="C9159" i="8" s="1"/>
  <c r="C9160" i="8" s="1"/>
  <c r="C9161" i="8" s="1"/>
  <c r="C9162" i="8" s="1"/>
  <c r="C9163" i="8" s="1"/>
  <c r="C9164" i="8" s="1"/>
  <c r="C9165" i="8" s="1"/>
  <c r="C9166" i="8" s="1"/>
  <c r="C9167" i="8" s="1"/>
  <c r="C9168" i="8" s="1"/>
  <c r="C9169" i="8" s="1"/>
  <c r="C9170" i="8" s="1"/>
  <c r="C9171" i="8" s="1"/>
  <c r="C9172" i="8" s="1"/>
  <c r="C9173" i="8" s="1"/>
  <c r="C9174" i="8" s="1"/>
  <c r="C9175" i="8" s="1"/>
  <c r="C9176" i="8" s="1"/>
  <c r="C9177" i="8" s="1"/>
  <c r="C9178" i="8" s="1"/>
  <c r="C9179" i="8" s="1"/>
  <c r="C9180" i="8" s="1"/>
  <c r="C9181" i="8" s="1"/>
  <c r="C9182" i="8" s="1"/>
  <c r="C9183" i="8" s="1"/>
  <c r="C9184" i="8" s="1"/>
  <c r="C9185" i="8" s="1"/>
  <c r="C9186" i="8" s="1"/>
  <c r="C9187" i="8" s="1"/>
  <c r="C9188" i="8" s="1"/>
  <c r="C9189" i="8" s="1"/>
  <c r="C9190" i="8" s="1"/>
  <c r="C9191" i="8" s="1"/>
  <c r="C9192" i="8" s="1"/>
  <c r="C9193" i="8" s="1"/>
  <c r="C9194" i="8" s="1"/>
  <c r="C9195" i="8" s="1"/>
  <c r="C9196" i="8" s="1"/>
  <c r="C9197" i="8" s="1"/>
  <c r="C9198" i="8" s="1"/>
  <c r="C9199" i="8" s="1"/>
  <c r="C9200" i="8" s="1"/>
  <c r="C9201" i="8" s="1"/>
  <c r="C9202" i="8" s="1"/>
  <c r="C9203" i="8" s="1"/>
  <c r="C9204" i="8" s="1"/>
  <c r="C9205" i="8" s="1"/>
  <c r="C9206" i="8" s="1"/>
  <c r="C9207" i="8" s="1"/>
  <c r="C9208" i="8" s="1"/>
  <c r="C9209" i="8" s="1"/>
  <c r="C9210" i="8" s="1"/>
  <c r="C9211" i="8" s="1"/>
  <c r="C9212" i="8" s="1"/>
  <c r="C9213" i="8" s="1"/>
  <c r="C9214" i="8" s="1"/>
  <c r="C9215" i="8" s="1"/>
  <c r="C9216" i="8" s="1"/>
  <c r="C9217" i="8" s="1"/>
  <c r="C9218" i="8" s="1"/>
  <c r="C9219" i="8" s="1"/>
  <c r="C9220" i="8" s="1"/>
  <c r="C9221" i="8" s="1"/>
  <c r="C9222" i="8" s="1"/>
  <c r="C9223" i="8" s="1"/>
  <c r="C9224" i="8" s="1"/>
  <c r="C9225" i="8" s="1"/>
  <c r="C9226" i="8" s="1"/>
  <c r="C9227" i="8" s="1"/>
  <c r="C9228" i="8" s="1"/>
  <c r="C9229" i="8" s="1"/>
  <c r="C9230" i="8" s="1"/>
  <c r="C9231" i="8" s="1"/>
  <c r="C9232" i="8" s="1"/>
  <c r="C9233" i="8" s="1"/>
  <c r="C9234" i="8" s="1"/>
  <c r="C9235" i="8" s="1"/>
  <c r="C9236" i="8" s="1"/>
  <c r="C9237" i="8" s="1"/>
  <c r="C9238" i="8" s="1"/>
  <c r="C9239" i="8" s="1"/>
  <c r="C9240" i="8" s="1"/>
  <c r="C9241" i="8" s="1"/>
  <c r="C9242" i="8" s="1"/>
  <c r="C9243" i="8" s="1"/>
  <c r="C9244" i="8" s="1"/>
  <c r="C9245" i="8" s="1"/>
  <c r="C9246" i="8" s="1"/>
  <c r="C9247" i="8" s="1"/>
  <c r="C9248" i="8" s="1"/>
  <c r="C9249" i="8" s="1"/>
  <c r="C9250" i="8" s="1"/>
  <c r="C9251" i="8" s="1"/>
  <c r="C9252" i="8" s="1"/>
  <c r="C9253" i="8" s="1"/>
  <c r="C9254" i="8" s="1"/>
  <c r="C9255" i="8" s="1"/>
  <c r="C9256" i="8" s="1"/>
  <c r="C9257" i="8" s="1"/>
  <c r="C9258" i="8" s="1"/>
  <c r="C9259" i="8" s="1"/>
  <c r="C9260" i="8" s="1"/>
  <c r="C9261" i="8" s="1"/>
  <c r="C9262" i="8" s="1"/>
  <c r="C9263" i="8" s="1"/>
  <c r="C9264" i="8" s="1"/>
  <c r="C9265" i="8" s="1"/>
  <c r="C9266" i="8" s="1"/>
  <c r="C9267" i="8" s="1"/>
  <c r="C9268" i="8" s="1"/>
  <c r="C9269" i="8" s="1"/>
  <c r="C9270" i="8" s="1"/>
  <c r="C9271" i="8" s="1"/>
  <c r="C9272" i="8" s="1"/>
  <c r="C9273" i="8" s="1"/>
  <c r="C9274" i="8" s="1"/>
  <c r="C9275" i="8" s="1"/>
  <c r="C9276" i="8" s="1"/>
  <c r="C9277" i="8" s="1"/>
  <c r="C9278" i="8" s="1"/>
  <c r="C9279" i="8" s="1"/>
  <c r="C9280" i="8" s="1"/>
  <c r="C9281" i="8" s="1"/>
  <c r="C9282" i="8" s="1"/>
  <c r="C9283" i="8" s="1"/>
  <c r="C9284" i="8" s="1"/>
  <c r="C9285" i="8" s="1"/>
  <c r="C9286" i="8" s="1"/>
  <c r="C9287" i="8" s="1"/>
  <c r="C9288" i="8" s="1"/>
  <c r="C9289" i="8" s="1"/>
  <c r="C9290" i="8" s="1"/>
  <c r="C9291" i="8" s="1"/>
  <c r="C9292" i="8" s="1"/>
  <c r="C9293" i="8" s="1"/>
  <c r="C9294" i="8" s="1"/>
  <c r="C9295" i="8" s="1"/>
  <c r="C9296" i="8" s="1"/>
  <c r="C9297" i="8" s="1"/>
  <c r="C9298" i="8" s="1"/>
  <c r="C9299" i="8" s="1"/>
  <c r="C9300" i="8" s="1"/>
  <c r="C9301" i="8" s="1"/>
  <c r="C9302" i="8" s="1"/>
  <c r="C9303" i="8" s="1"/>
  <c r="C9304" i="8" s="1"/>
  <c r="C9305" i="8" s="1"/>
  <c r="C9306" i="8" s="1"/>
  <c r="C9307" i="8" s="1"/>
  <c r="C9308" i="8" s="1"/>
  <c r="C9309" i="8" s="1"/>
  <c r="C9310" i="8" s="1"/>
  <c r="C9311" i="8" s="1"/>
  <c r="C9312" i="8" s="1"/>
  <c r="C9313" i="8" s="1"/>
  <c r="C9314" i="8" s="1"/>
  <c r="C9315" i="8" s="1"/>
  <c r="C9316" i="8" s="1"/>
  <c r="C9317" i="8" s="1"/>
  <c r="C9318" i="8" s="1"/>
  <c r="C9319" i="8" s="1"/>
  <c r="C9320" i="8" s="1"/>
  <c r="C9321" i="8" s="1"/>
  <c r="C9322" i="8" s="1"/>
  <c r="C9323" i="8" s="1"/>
  <c r="C9324" i="8" s="1"/>
  <c r="C9325" i="8" s="1"/>
  <c r="C9326" i="8" s="1"/>
  <c r="C9327" i="8" s="1"/>
  <c r="C9328" i="8" s="1"/>
  <c r="C9329" i="8" s="1"/>
  <c r="C9330" i="8" s="1"/>
  <c r="C9331" i="8" s="1"/>
  <c r="C9332" i="8" s="1"/>
  <c r="C9333" i="8" s="1"/>
  <c r="C9334" i="8" s="1"/>
  <c r="C9335" i="8" s="1"/>
  <c r="C9336" i="8" s="1"/>
  <c r="C9337" i="8" s="1"/>
  <c r="C9338" i="8" s="1"/>
  <c r="C9339" i="8" s="1"/>
  <c r="C9340" i="8" s="1"/>
  <c r="C9341" i="8" s="1"/>
  <c r="C9342" i="8" s="1"/>
  <c r="C9343" i="8" s="1"/>
  <c r="C9344" i="8" s="1"/>
  <c r="C9345" i="8" s="1"/>
  <c r="C9346" i="8" s="1"/>
  <c r="C9347" i="8" s="1"/>
  <c r="C9348" i="8" s="1"/>
  <c r="C9349" i="8" s="1"/>
  <c r="C9350" i="8" s="1"/>
  <c r="C9351" i="8" s="1"/>
  <c r="C9352" i="8" s="1"/>
  <c r="C9353" i="8" s="1"/>
  <c r="C9354" i="8" s="1"/>
  <c r="C9355" i="8" s="1"/>
  <c r="C9356" i="8" s="1"/>
  <c r="C9357" i="8" s="1"/>
  <c r="C9358" i="8" s="1"/>
  <c r="C9359" i="8" s="1"/>
  <c r="C9360" i="8" s="1"/>
  <c r="C9361" i="8" s="1"/>
  <c r="C9362" i="8" s="1"/>
  <c r="C9363" i="8" s="1"/>
  <c r="C9364" i="8" s="1"/>
  <c r="C9365" i="8" s="1"/>
  <c r="C9366" i="8" s="1"/>
  <c r="C9367" i="8" s="1"/>
  <c r="C9368" i="8" s="1"/>
  <c r="C9369" i="8" s="1"/>
  <c r="C9370" i="8" s="1"/>
  <c r="C9371" i="8" s="1"/>
  <c r="C9372" i="8" s="1"/>
  <c r="C9373" i="8" s="1"/>
  <c r="C9374" i="8" s="1"/>
  <c r="C9375" i="8" s="1"/>
  <c r="C9376" i="8" s="1"/>
  <c r="C9377" i="8" s="1"/>
  <c r="C9378" i="8" s="1"/>
  <c r="C9379" i="8" s="1"/>
  <c r="C9380" i="8" s="1"/>
  <c r="C9381" i="8" s="1"/>
  <c r="C9382" i="8" s="1"/>
  <c r="C9383" i="8" s="1"/>
  <c r="C9384" i="8" s="1"/>
  <c r="C9385" i="8" s="1"/>
  <c r="C9386" i="8" s="1"/>
  <c r="C9387" i="8" s="1"/>
  <c r="C9388" i="8" s="1"/>
  <c r="C9389" i="8" s="1"/>
  <c r="C9390" i="8" s="1"/>
  <c r="C9391" i="8" s="1"/>
  <c r="C9392" i="8" s="1"/>
  <c r="C9393" i="8" s="1"/>
  <c r="C9394" i="8" s="1"/>
  <c r="C9395" i="8" s="1"/>
  <c r="C9396" i="8" s="1"/>
  <c r="C9397" i="8" s="1"/>
  <c r="C9398" i="8" s="1"/>
  <c r="C9399" i="8" s="1"/>
  <c r="C9400" i="8" s="1"/>
  <c r="C9401" i="8" s="1"/>
  <c r="C9402" i="8" s="1"/>
  <c r="C9403" i="8" s="1"/>
  <c r="C9404" i="8" s="1"/>
  <c r="C9405" i="8" s="1"/>
  <c r="C9406" i="8" s="1"/>
  <c r="C9407" i="8" s="1"/>
  <c r="C9408" i="8" s="1"/>
  <c r="C9409" i="8" s="1"/>
  <c r="C9410" i="8" s="1"/>
  <c r="C9411" i="8" s="1"/>
  <c r="C9412" i="8" s="1"/>
  <c r="C9413" i="8" s="1"/>
  <c r="C9414" i="8" s="1"/>
  <c r="C9415" i="8" s="1"/>
  <c r="C9416" i="8" s="1"/>
  <c r="C9417" i="8" s="1"/>
  <c r="C9418" i="8" s="1"/>
  <c r="C9419" i="8" s="1"/>
  <c r="C9420" i="8" s="1"/>
  <c r="C9421" i="8" s="1"/>
  <c r="C9422" i="8" s="1"/>
  <c r="C9423" i="8" s="1"/>
  <c r="C9424" i="8" s="1"/>
  <c r="C9425" i="8" s="1"/>
  <c r="C9426" i="8" s="1"/>
  <c r="C9427" i="8" s="1"/>
  <c r="C9428" i="8" s="1"/>
  <c r="C9429" i="8" s="1"/>
  <c r="C9430" i="8" s="1"/>
  <c r="C9431" i="8" s="1"/>
  <c r="C9432" i="8" s="1"/>
  <c r="C9433" i="8" s="1"/>
  <c r="C9434" i="8" s="1"/>
  <c r="C9435" i="8" s="1"/>
  <c r="C9436" i="8" s="1"/>
  <c r="C9437" i="8" s="1"/>
  <c r="C9438" i="8" s="1"/>
  <c r="C9439" i="8" s="1"/>
  <c r="C9440" i="8" s="1"/>
  <c r="C9441" i="8" s="1"/>
  <c r="C9442" i="8" s="1"/>
  <c r="C9443" i="8" s="1"/>
  <c r="C9444" i="8" s="1"/>
  <c r="C9445" i="8" s="1"/>
  <c r="C9446" i="8" s="1"/>
  <c r="C9447" i="8" s="1"/>
  <c r="C9448" i="8" s="1"/>
  <c r="C9449" i="8" s="1"/>
  <c r="C9450" i="8" s="1"/>
  <c r="C9451" i="8" s="1"/>
  <c r="C9452" i="8" s="1"/>
  <c r="C9453" i="8" s="1"/>
  <c r="C9454" i="8" s="1"/>
  <c r="C9455" i="8" s="1"/>
  <c r="C9456" i="8" s="1"/>
  <c r="C9457" i="8" s="1"/>
  <c r="C9458" i="8" s="1"/>
  <c r="C9459" i="8" s="1"/>
  <c r="C9460" i="8" s="1"/>
  <c r="C9461" i="8" s="1"/>
  <c r="C9462" i="8" s="1"/>
  <c r="C9463" i="8" s="1"/>
  <c r="C9464" i="8" s="1"/>
  <c r="C9465" i="8" s="1"/>
  <c r="C9466" i="8" s="1"/>
  <c r="C9467" i="8" s="1"/>
  <c r="C9468" i="8" s="1"/>
  <c r="C9469" i="8" s="1"/>
  <c r="C9470" i="8" s="1"/>
  <c r="C9471" i="8" s="1"/>
  <c r="C9472" i="8" s="1"/>
  <c r="C9473" i="8" s="1"/>
  <c r="C9474" i="8" s="1"/>
  <c r="C9475" i="8" s="1"/>
  <c r="C9476" i="8" s="1"/>
  <c r="C9477" i="8" s="1"/>
  <c r="C9478" i="8" s="1"/>
  <c r="C9479" i="8" s="1"/>
  <c r="C9480" i="8" s="1"/>
  <c r="C9481" i="8" s="1"/>
  <c r="C9482" i="8" s="1"/>
  <c r="C9483" i="8" s="1"/>
  <c r="C9484" i="8" s="1"/>
  <c r="C9485" i="8" s="1"/>
  <c r="C9486" i="8" s="1"/>
  <c r="C9487" i="8" s="1"/>
  <c r="C9488" i="8" s="1"/>
  <c r="C9489" i="8" s="1"/>
  <c r="C9490" i="8" s="1"/>
  <c r="C9491" i="8" s="1"/>
  <c r="C9492" i="8" s="1"/>
  <c r="C9493" i="8" s="1"/>
  <c r="C9494" i="8" s="1"/>
  <c r="C9495" i="8" s="1"/>
  <c r="C9496" i="8" s="1"/>
  <c r="C9497" i="8" s="1"/>
  <c r="C9498" i="8" s="1"/>
  <c r="C9499" i="8" s="1"/>
  <c r="C9500" i="8" s="1"/>
  <c r="C9501" i="8" s="1"/>
  <c r="C9502" i="8" s="1"/>
  <c r="C9503" i="8" s="1"/>
  <c r="C9504" i="8" s="1"/>
  <c r="C9505" i="8" s="1"/>
  <c r="C9506" i="8" s="1"/>
  <c r="C9507" i="8" s="1"/>
  <c r="C9508" i="8" s="1"/>
  <c r="C9509" i="8" s="1"/>
  <c r="C9510" i="8" s="1"/>
  <c r="C9511" i="8" s="1"/>
  <c r="C9512" i="8" s="1"/>
  <c r="C9513" i="8" s="1"/>
  <c r="C9514" i="8" s="1"/>
  <c r="C9515" i="8" s="1"/>
  <c r="C9516" i="8" s="1"/>
  <c r="C9517" i="8" s="1"/>
  <c r="C9518" i="8" s="1"/>
  <c r="C9519" i="8" s="1"/>
  <c r="C9520" i="8" s="1"/>
  <c r="C9521" i="8" s="1"/>
  <c r="C9522" i="8" s="1"/>
  <c r="C9523" i="8" s="1"/>
  <c r="C9524" i="8" s="1"/>
  <c r="C9525" i="8" s="1"/>
  <c r="C9526" i="8" s="1"/>
  <c r="C9527" i="8" s="1"/>
  <c r="C9528" i="8" s="1"/>
  <c r="C9529" i="8" s="1"/>
  <c r="C9530" i="8" s="1"/>
  <c r="C9531" i="8" s="1"/>
  <c r="C9532" i="8" s="1"/>
  <c r="C9533" i="8" s="1"/>
  <c r="C9534" i="8" s="1"/>
  <c r="C9535" i="8" s="1"/>
  <c r="C9536" i="8" s="1"/>
  <c r="C9537" i="8" s="1"/>
  <c r="C9538" i="8" s="1"/>
  <c r="C9539" i="8" s="1"/>
  <c r="C9540" i="8" s="1"/>
  <c r="C9541" i="8" s="1"/>
  <c r="C9542" i="8" s="1"/>
  <c r="C9543" i="8" s="1"/>
  <c r="C9544" i="8" s="1"/>
  <c r="C9545" i="8" s="1"/>
  <c r="C9546" i="8" s="1"/>
  <c r="C9547" i="8" s="1"/>
  <c r="C9548" i="8" s="1"/>
  <c r="C9549" i="8" s="1"/>
  <c r="C9550" i="8" s="1"/>
  <c r="C9551" i="8" s="1"/>
  <c r="C9552" i="8" s="1"/>
  <c r="C9553" i="8" s="1"/>
  <c r="C9554" i="8" s="1"/>
  <c r="C9555" i="8" s="1"/>
  <c r="C9556" i="8" s="1"/>
  <c r="C9557" i="8" s="1"/>
  <c r="C9558" i="8" s="1"/>
  <c r="C9559" i="8" s="1"/>
  <c r="C9560" i="8" s="1"/>
  <c r="C9561" i="8" s="1"/>
  <c r="C9562" i="8" s="1"/>
  <c r="C9563" i="8" s="1"/>
  <c r="C9564" i="8" s="1"/>
  <c r="C9565" i="8" s="1"/>
  <c r="C9566" i="8" s="1"/>
  <c r="C9567" i="8" s="1"/>
  <c r="C9568" i="8" s="1"/>
  <c r="C9569" i="8" s="1"/>
  <c r="C9570" i="8" s="1"/>
  <c r="C9571" i="8" s="1"/>
  <c r="C9572" i="8" s="1"/>
  <c r="C9573" i="8" s="1"/>
  <c r="C9574" i="8" s="1"/>
  <c r="C9575" i="8" s="1"/>
  <c r="C9576" i="8" s="1"/>
  <c r="C9577" i="8" s="1"/>
  <c r="C9578" i="8" s="1"/>
  <c r="C9579" i="8" s="1"/>
  <c r="C9580" i="8" s="1"/>
  <c r="C9581" i="8" s="1"/>
  <c r="C9582" i="8" s="1"/>
  <c r="C9583" i="8" s="1"/>
  <c r="C9584" i="8" s="1"/>
  <c r="C9585" i="8" s="1"/>
  <c r="C9586" i="8" s="1"/>
  <c r="C9587" i="8" s="1"/>
  <c r="C9588" i="8" s="1"/>
  <c r="C9589" i="8" s="1"/>
  <c r="C9590" i="8" s="1"/>
  <c r="C9591" i="8" s="1"/>
  <c r="C9592" i="8" s="1"/>
  <c r="C9593" i="8" s="1"/>
  <c r="C9594" i="8" s="1"/>
  <c r="C9595" i="8" s="1"/>
  <c r="C9596" i="8" s="1"/>
  <c r="C9597" i="8" s="1"/>
  <c r="C9598" i="8" s="1"/>
  <c r="C9599" i="8" s="1"/>
  <c r="C9600" i="8" s="1"/>
  <c r="C9601" i="8" s="1"/>
  <c r="C9602" i="8" s="1"/>
  <c r="C9603" i="8" s="1"/>
  <c r="C9604" i="8" s="1"/>
  <c r="C9605" i="8" s="1"/>
  <c r="C9606" i="8" s="1"/>
  <c r="C9607" i="8" s="1"/>
  <c r="C9608" i="8" s="1"/>
  <c r="C9609" i="8" s="1"/>
  <c r="C9610" i="8" s="1"/>
  <c r="C9611" i="8" s="1"/>
  <c r="C9612" i="8" s="1"/>
  <c r="C9613" i="8" s="1"/>
  <c r="C9614" i="8" s="1"/>
  <c r="C9615" i="8" s="1"/>
  <c r="C9616" i="8" s="1"/>
  <c r="C9617" i="8" s="1"/>
  <c r="C9618" i="8" s="1"/>
  <c r="C9619" i="8" s="1"/>
  <c r="C9620" i="8" s="1"/>
  <c r="C9621" i="8" s="1"/>
  <c r="C9622" i="8" s="1"/>
  <c r="C9623" i="8" s="1"/>
  <c r="C9624" i="8" s="1"/>
  <c r="C9625" i="8" s="1"/>
  <c r="C9626" i="8" s="1"/>
  <c r="C9627" i="8" s="1"/>
  <c r="C9628" i="8" s="1"/>
  <c r="C9629" i="8" s="1"/>
  <c r="C9630" i="8" s="1"/>
  <c r="C9631" i="8" s="1"/>
  <c r="C9632" i="8" s="1"/>
  <c r="C9633" i="8" s="1"/>
  <c r="C9634" i="8" s="1"/>
  <c r="C9635" i="8" s="1"/>
  <c r="C9636" i="8" s="1"/>
  <c r="C9637" i="8" s="1"/>
  <c r="C9638" i="8" s="1"/>
  <c r="C9639" i="8" s="1"/>
  <c r="C9640" i="8" s="1"/>
  <c r="C9641" i="8" s="1"/>
  <c r="C9642" i="8" s="1"/>
  <c r="C9643" i="8" s="1"/>
  <c r="C9644" i="8" s="1"/>
  <c r="C9645" i="8" s="1"/>
  <c r="C9646" i="8" s="1"/>
  <c r="C9647" i="8" s="1"/>
  <c r="C9648" i="8" s="1"/>
  <c r="C9649" i="8" s="1"/>
  <c r="C9650" i="8" s="1"/>
  <c r="C9651" i="8" s="1"/>
  <c r="C9652" i="8" s="1"/>
  <c r="C9653" i="8" s="1"/>
  <c r="C9654" i="8" s="1"/>
  <c r="C9655" i="8" s="1"/>
  <c r="C9656" i="8" s="1"/>
  <c r="C9657" i="8" s="1"/>
  <c r="C9658" i="8" s="1"/>
  <c r="C9659" i="8" s="1"/>
  <c r="C9660" i="8" s="1"/>
  <c r="C9661" i="8" s="1"/>
  <c r="C9662" i="8" s="1"/>
  <c r="C9663" i="8" s="1"/>
  <c r="C9664" i="8" s="1"/>
  <c r="C9665" i="8" s="1"/>
  <c r="C9666" i="8" s="1"/>
  <c r="C9667" i="8" s="1"/>
  <c r="C9668" i="8" s="1"/>
  <c r="C9669" i="8" s="1"/>
  <c r="C9670" i="8" s="1"/>
  <c r="C9671" i="8" s="1"/>
  <c r="C9672" i="8" s="1"/>
  <c r="C9673" i="8" s="1"/>
  <c r="C9674" i="8" s="1"/>
  <c r="C9675" i="8" s="1"/>
  <c r="C9676" i="8" s="1"/>
  <c r="C9677" i="8" s="1"/>
  <c r="C9678" i="8" s="1"/>
  <c r="C9679" i="8" s="1"/>
  <c r="C9680" i="8" s="1"/>
  <c r="C9681" i="8" s="1"/>
  <c r="C9682" i="8" s="1"/>
  <c r="C9683" i="8" s="1"/>
  <c r="C9684" i="8" s="1"/>
  <c r="C9685" i="8" s="1"/>
  <c r="C9686" i="8" s="1"/>
  <c r="C9687" i="8" s="1"/>
  <c r="C9688" i="8" s="1"/>
  <c r="C9689" i="8" s="1"/>
  <c r="C9690" i="8" s="1"/>
  <c r="C9691" i="8" s="1"/>
  <c r="C9692" i="8" s="1"/>
  <c r="C9693" i="8" s="1"/>
  <c r="C9694" i="8" s="1"/>
  <c r="C9695" i="8" s="1"/>
  <c r="C9696" i="8" s="1"/>
  <c r="C9697" i="8" s="1"/>
  <c r="C9698" i="8" s="1"/>
  <c r="C9699" i="8" s="1"/>
  <c r="C9700" i="8" s="1"/>
  <c r="C9701" i="8" s="1"/>
  <c r="C9702" i="8" s="1"/>
  <c r="C9703" i="8" s="1"/>
  <c r="C9704" i="8" s="1"/>
  <c r="C9705" i="8" s="1"/>
  <c r="C9706" i="8" s="1"/>
  <c r="C9707" i="8" s="1"/>
  <c r="C9708" i="8" s="1"/>
  <c r="C9709" i="8" s="1"/>
  <c r="C9710" i="8" s="1"/>
  <c r="C9711" i="8" s="1"/>
  <c r="C9712" i="8" s="1"/>
  <c r="C9713" i="8" s="1"/>
  <c r="C9714" i="8" s="1"/>
  <c r="C9715" i="8" s="1"/>
  <c r="C9716" i="8" s="1"/>
  <c r="C9717" i="8" s="1"/>
  <c r="C9718" i="8" s="1"/>
  <c r="C9719" i="8" s="1"/>
  <c r="C9720" i="8" s="1"/>
  <c r="C9721" i="8" s="1"/>
  <c r="C9722" i="8" s="1"/>
  <c r="C9723" i="8" s="1"/>
  <c r="C9724" i="8" s="1"/>
  <c r="C9725" i="8" s="1"/>
  <c r="C9726" i="8" s="1"/>
  <c r="C9727" i="8" s="1"/>
  <c r="C9728" i="8" s="1"/>
  <c r="C9729" i="8" s="1"/>
  <c r="C9730" i="8" s="1"/>
  <c r="C9731" i="8" s="1"/>
  <c r="C9732" i="8" s="1"/>
  <c r="C9733" i="8" s="1"/>
  <c r="C9734" i="8" s="1"/>
  <c r="C9735" i="8" s="1"/>
  <c r="C9736" i="8" s="1"/>
  <c r="C9737" i="8" s="1"/>
  <c r="C9738" i="8" s="1"/>
  <c r="C9739" i="8" s="1"/>
  <c r="C9740" i="8" s="1"/>
  <c r="C9741" i="8" s="1"/>
  <c r="C9742" i="8" s="1"/>
  <c r="C9743" i="8" s="1"/>
  <c r="C9744" i="8" s="1"/>
  <c r="C9745" i="8" s="1"/>
  <c r="C9746" i="8" s="1"/>
  <c r="C9747" i="8" s="1"/>
  <c r="C9748" i="8" s="1"/>
  <c r="C9749" i="8" s="1"/>
  <c r="C9750" i="8" s="1"/>
  <c r="C9751" i="8" s="1"/>
  <c r="C9752" i="8" s="1"/>
  <c r="C9753" i="8" s="1"/>
  <c r="C9754" i="8" s="1"/>
  <c r="C9755" i="8" s="1"/>
  <c r="C9756" i="8" s="1"/>
  <c r="C9757" i="8" s="1"/>
  <c r="C9758" i="8" s="1"/>
  <c r="C9759" i="8" s="1"/>
  <c r="C9760" i="8" s="1"/>
  <c r="C9761" i="8" s="1"/>
  <c r="C9762" i="8" s="1"/>
  <c r="C9763" i="8" s="1"/>
  <c r="C9764" i="8" s="1"/>
  <c r="C9765" i="8" s="1"/>
  <c r="C9766" i="8" s="1"/>
  <c r="C9767" i="8" s="1"/>
  <c r="C9768" i="8" s="1"/>
  <c r="C9769" i="8" s="1"/>
  <c r="C9770" i="8" s="1"/>
  <c r="C9771" i="8" s="1"/>
  <c r="C9772" i="8" s="1"/>
  <c r="C9773" i="8" s="1"/>
  <c r="C9774" i="8" s="1"/>
  <c r="C9775" i="8" s="1"/>
  <c r="C9776" i="8" s="1"/>
  <c r="C9777" i="8" s="1"/>
  <c r="C9778" i="8" s="1"/>
  <c r="C9779" i="8" s="1"/>
  <c r="C9780" i="8" s="1"/>
  <c r="C9781" i="8" s="1"/>
  <c r="C9782" i="8" s="1"/>
  <c r="C9783" i="8" s="1"/>
  <c r="C9784" i="8" s="1"/>
  <c r="C9785" i="8" s="1"/>
  <c r="C9786" i="8" s="1"/>
  <c r="C9787" i="8" s="1"/>
  <c r="C9788" i="8" s="1"/>
  <c r="C9789" i="8" s="1"/>
  <c r="C9790" i="8" s="1"/>
  <c r="C9791" i="8" s="1"/>
  <c r="C9792" i="8" s="1"/>
  <c r="C9793" i="8" s="1"/>
  <c r="C9794" i="8" s="1"/>
  <c r="C9795" i="8" s="1"/>
  <c r="C9796" i="8" s="1"/>
  <c r="C9797" i="8" s="1"/>
  <c r="C9798" i="8" s="1"/>
  <c r="C9799" i="8" s="1"/>
  <c r="C9800" i="8" s="1"/>
  <c r="C9801" i="8" s="1"/>
  <c r="C9802" i="8" s="1"/>
  <c r="C9803" i="8" s="1"/>
  <c r="C9804" i="8" s="1"/>
  <c r="C9805" i="8" s="1"/>
  <c r="C9806" i="8" s="1"/>
  <c r="C9807" i="8" s="1"/>
  <c r="C9808" i="8" s="1"/>
  <c r="C9809" i="8" s="1"/>
  <c r="C9810" i="8" s="1"/>
  <c r="C9811" i="8" s="1"/>
  <c r="C9812" i="8" s="1"/>
  <c r="C9813" i="8" s="1"/>
  <c r="C9814" i="8" s="1"/>
  <c r="C9815" i="8" s="1"/>
  <c r="C9816" i="8" s="1"/>
  <c r="C9817" i="8" s="1"/>
  <c r="C9818" i="8" s="1"/>
  <c r="C9819" i="8" s="1"/>
  <c r="C9820" i="8" s="1"/>
  <c r="C9821" i="8" s="1"/>
  <c r="C9822" i="8" s="1"/>
  <c r="C9823" i="8" s="1"/>
  <c r="C9824" i="8" s="1"/>
  <c r="C9825" i="8" s="1"/>
  <c r="C9826" i="8" s="1"/>
  <c r="C9827" i="8" s="1"/>
  <c r="C9828" i="8" s="1"/>
  <c r="C9829" i="8" s="1"/>
  <c r="C9830" i="8" s="1"/>
  <c r="C9831" i="8" s="1"/>
  <c r="C9832" i="8" s="1"/>
  <c r="C9833" i="8" s="1"/>
  <c r="C9834" i="8" s="1"/>
  <c r="C9835" i="8" s="1"/>
  <c r="C9836" i="8" s="1"/>
  <c r="C9837" i="8" s="1"/>
  <c r="C9838" i="8" s="1"/>
  <c r="C9839" i="8" s="1"/>
  <c r="C9840" i="8" s="1"/>
  <c r="C9841" i="8" s="1"/>
  <c r="C9842" i="8" s="1"/>
  <c r="C9843" i="8" s="1"/>
  <c r="C9844" i="8" s="1"/>
  <c r="C9845" i="8" s="1"/>
  <c r="C9846" i="8" s="1"/>
  <c r="C9847" i="8" s="1"/>
  <c r="C9848" i="8" s="1"/>
  <c r="C9849" i="8" s="1"/>
  <c r="C9850" i="8" s="1"/>
  <c r="C9851" i="8" s="1"/>
  <c r="C9852" i="8" s="1"/>
  <c r="C9853" i="8" s="1"/>
  <c r="C9854" i="8" s="1"/>
  <c r="C9855" i="8" s="1"/>
  <c r="C9856" i="8" s="1"/>
  <c r="C9857" i="8" s="1"/>
  <c r="C9858" i="8" s="1"/>
  <c r="C9859" i="8" s="1"/>
  <c r="C9860" i="8" s="1"/>
  <c r="C9861" i="8" s="1"/>
  <c r="C9862" i="8" s="1"/>
  <c r="C9863" i="8" s="1"/>
  <c r="C9864" i="8" s="1"/>
  <c r="C9865" i="8" s="1"/>
  <c r="C9866" i="8" s="1"/>
  <c r="C9867" i="8" s="1"/>
  <c r="C9868" i="8" s="1"/>
  <c r="C9869" i="8" s="1"/>
  <c r="C9870" i="8" s="1"/>
  <c r="C9871" i="8" s="1"/>
  <c r="C9872" i="8" s="1"/>
  <c r="C9873" i="8" s="1"/>
  <c r="C9874" i="8" s="1"/>
  <c r="C9875" i="8" s="1"/>
  <c r="C9876" i="8" s="1"/>
  <c r="C9877" i="8" s="1"/>
  <c r="C9878" i="8" s="1"/>
  <c r="C9879" i="8" s="1"/>
  <c r="C9880" i="8" s="1"/>
  <c r="C9881" i="8" s="1"/>
  <c r="C9882" i="8" s="1"/>
  <c r="C9883" i="8" s="1"/>
  <c r="C9884" i="8" s="1"/>
  <c r="C9885" i="8" s="1"/>
  <c r="C9886" i="8" s="1"/>
  <c r="C9887" i="8" s="1"/>
  <c r="C9888" i="8" s="1"/>
  <c r="C9889" i="8" s="1"/>
  <c r="C9890" i="8" s="1"/>
  <c r="C9891" i="8" s="1"/>
  <c r="C9892" i="8" s="1"/>
  <c r="C9893" i="8" s="1"/>
  <c r="C9894" i="8" s="1"/>
  <c r="C9895" i="8" s="1"/>
  <c r="C9896" i="8" s="1"/>
  <c r="C9897" i="8" s="1"/>
  <c r="C9898" i="8" s="1"/>
  <c r="C9899" i="8" s="1"/>
  <c r="C9900" i="8" s="1"/>
  <c r="C9901" i="8" s="1"/>
  <c r="C9902" i="8" s="1"/>
  <c r="C9903" i="8" s="1"/>
  <c r="C9904" i="8" s="1"/>
  <c r="C9905" i="8" s="1"/>
  <c r="C9906" i="8" s="1"/>
  <c r="C9907" i="8" s="1"/>
  <c r="C9908" i="8" s="1"/>
  <c r="C9909" i="8" s="1"/>
  <c r="C9910" i="8" s="1"/>
  <c r="C9911" i="8" s="1"/>
  <c r="C9912" i="8" s="1"/>
  <c r="C9913" i="8" s="1"/>
  <c r="C9914" i="8" s="1"/>
  <c r="C9915" i="8" s="1"/>
  <c r="C9916" i="8" s="1"/>
  <c r="C9917" i="8" s="1"/>
  <c r="C9918" i="8" s="1"/>
  <c r="C9919" i="8" s="1"/>
  <c r="C9920" i="8" s="1"/>
  <c r="C9921" i="8" s="1"/>
  <c r="C9922" i="8" s="1"/>
  <c r="C9923" i="8" s="1"/>
  <c r="C9924" i="8" s="1"/>
  <c r="C9925" i="8" s="1"/>
  <c r="C9926" i="8" s="1"/>
  <c r="C9927" i="8" s="1"/>
  <c r="C9928" i="8" s="1"/>
  <c r="C9929" i="8" s="1"/>
  <c r="C9930" i="8" s="1"/>
  <c r="C9931" i="8" s="1"/>
  <c r="C9932" i="8" s="1"/>
  <c r="C9933" i="8" s="1"/>
  <c r="C9934" i="8" s="1"/>
  <c r="C9935" i="8" s="1"/>
  <c r="C9936" i="8" s="1"/>
  <c r="C9937" i="8" s="1"/>
  <c r="C9938" i="8" s="1"/>
  <c r="C9939" i="8" s="1"/>
  <c r="C9940" i="8" s="1"/>
  <c r="C9941" i="8" s="1"/>
  <c r="C9942" i="8" s="1"/>
  <c r="C9943" i="8" s="1"/>
  <c r="C9944" i="8" s="1"/>
  <c r="C9945" i="8" s="1"/>
  <c r="C9946" i="8" s="1"/>
  <c r="C9947" i="8" s="1"/>
  <c r="C9948" i="8" s="1"/>
  <c r="C9949" i="8" s="1"/>
  <c r="C9950" i="8" s="1"/>
  <c r="C9951" i="8" s="1"/>
  <c r="C9952" i="8" s="1"/>
  <c r="C9953" i="8" s="1"/>
  <c r="C9954" i="8" s="1"/>
  <c r="C9955" i="8" s="1"/>
  <c r="C9956" i="8" s="1"/>
  <c r="C9957" i="8" s="1"/>
  <c r="C9958" i="8" s="1"/>
  <c r="C9959" i="8" s="1"/>
  <c r="C9960" i="8" s="1"/>
  <c r="C9961" i="8" s="1"/>
  <c r="C9962" i="8" s="1"/>
  <c r="C9963" i="8" s="1"/>
  <c r="C9964" i="8" s="1"/>
  <c r="C9965" i="8" s="1"/>
  <c r="C9966" i="8" s="1"/>
  <c r="C9967" i="8" s="1"/>
  <c r="C9968" i="8" s="1"/>
  <c r="C9969" i="8" s="1"/>
  <c r="C9970" i="8" s="1"/>
  <c r="C9971" i="8" s="1"/>
  <c r="C9972" i="8" s="1"/>
  <c r="C9973" i="8" s="1"/>
  <c r="C9974" i="8" s="1"/>
  <c r="C9975" i="8" s="1"/>
  <c r="C9976" i="8" s="1"/>
  <c r="C9977" i="8" s="1"/>
  <c r="C9978" i="8" s="1"/>
  <c r="C9979" i="8" s="1"/>
  <c r="C9980" i="8" s="1"/>
  <c r="C9981" i="8" s="1"/>
  <c r="C9982" i="8" s="1"/>
  <c r="C9983" i="8" s="1"/>
  <c r="C9984" i="8" s="1"/>
  <c r="C9985" i="8" s="1"/>
  <c r="C9986" i="8" s="1"/>
  <c r="C9987" i="8" s="1"/>
  <c r="C9988" i="8" s="1"/>
  <c r="C9989" i="8" s="1"/>
  <c r="C9990" i="8" s="1"/>
  <c r="C9991" i="8" s="1"/>
  <c r="C9992" i="8" s="1"/>
  <c r="C9993" i="8" s="1"/>
  <c r="C9994" i="8" s="1"/>
  <c r="C9995" i="8" s="1"/>
  <c r="C9996" i="8" s="1"/>
  <c r="C9997" i="8" s="1"/>
  <c r="C9998" i="8" s="1"/>
  <c r="C9999" i="8" s="1"/>
  <c r="C10000" i="8" s="1"/>
  <c r="C10001" i="8" s="1"/>
  <c r="C10002" i="8" s="1"/>
  <c r="C10003" i="8" s="1"/>
  <c r="C10004" i="8" s="1"/>
  <c r="C10005" i="8" s="1"/>
  <c r="C10006" i="8" s="1"/>
  <c r="C10007" i="8" s="1"/>
  <c r="C10008" i="8" s="1"/>
  <c r="C10009" i="8" s="1"/>
  <c r="C10010" i="8" s="1"/>
  <c r="C10011" i="8" s="1"/>
  <c r="C10012" i="8" s="1"/>
  <c r="C10013" i="8" s="1"/>
  <c r="C10014" i="8" s="1"/>
  <c r="C10015" i="8" s="1"/>
  <c r="C10016" i="8" s="1"/>
  <c r="C10017" i="8" s="1"/>
  <c r="C10018" i="8" s="1"/>
  <c r="C10019" i="8" s="1"/>
  <c r="C10020" i="8" s="1"/>
  <c r="C10021" i="8" s="1"/>
  <c r="C10022" i="8" s="1"/>
  <c r="C10023" i="8" s="1"/>
  <c r="C10024" i="8" s="1"/>
  <c r="C10025" i="8" s="1"/>
  <c r="C10026" i="8" s="1"/>
  <c r="C10027" i="8" s="1"/>
  <c r="C10028" i="8" s="1"/>
  <c r="C10029" i="8" s="1"/>
  <c r="C10030" i="8" s="1"/>
  <c r="C10031" i="8" s="1"/>
  <c r="C10032" i="8" s="1"/>
  <c r="C10033" i="8" s="1"/>
  <c r="C10034" i="8" s="1"/>
  <c r="C10035" i="8" s="1"/>
  <c r="C10036" i="8" s="1"/>
  <c r="C10037" i="8" s="1"/>
  <c r="C10038" i="8" s="1"/>
  <c r="C10039" i="8" s="1"/>
  <c r="C10040" i="8" s="1"/>
  <c r="C10041" i="8" s="1"/>
  <c r="C10042" i="8" s="1"/>
  <c r="C10043" i="8" s="1"/>
  <c r="C10044" i="8" s="1"/>
  <c r="C10045" i="8" s="1"/>
  <c r="C10046" i="8" s="1"/>
  <c r="C10047" i="8" s="1"/>
  <c r="C10048" i="8" s="1"/>
  <c r="C10049" i="8" s="1"/>
  <c r="C10050" i="8" s="1"/>
  <c r="C10051" i="8" s="1"/>
  <c r="C10052" i="8" s="1"/>
  <c r="C10053" i="8" s="1"/>
  <c r="C10054" i="8" s="1"/>
  <c r="C10055" i="8" s="1"/>
  <c r="C10056" i="8" s="1"/>
  <c r="C10057" i="8" s="1"/>
  <c r="C10058" i="8" s="1"/>
  <c r="C10059" i="8" s="1"/>
  <c r="C10060" i="8" s="1"/>
  <c r="C10061" i="8" s="1"/>
  <c r="C10062" i="8" s="1"/>
  <c r="C10063" i="8" s="1"/>
  <c r="C10064" i="8" s="1"/>
  <c r="C10065" i="8" s="1"/>
  <c r="C10066" i="8" s="1"/>
  <c r="C10067" i="8" s="1"/>
  <c r="C10068" i="8" s="1"/>
  <c r="C10069" i="8" s="1"/>
  <c r="C10070" i="8" s="1"/>
  <c r="C10071" i="8" s="1"/>
  <c r="C10072" i="8" s="1"/>
  <c r="C10073" i="8" s="1"/>
  <c r="C10074" i="8" s="1"/>
  <c r="C10075" i="8" s="1"/>
  <c r="C10076" i="8" s="1"/>
  <c r="C10077" i="8" s="1"/>
  <c r="C10078" i="8" s="1"/>
  <c r="C10079" i="8" s="1"/>
  <c r="C10080" i="8" s="1"/>
  <c r="C10081" i="8" s="1"/>
  <c r="C10082" i="8" s="1"/>
  <c r="C10083" i="8" s="1"/>
  <c r="C10084" i="8" s="1"/>
  <c r="C10085" i="8" s="1"/>
  <c r="C10086" i="8" s="1"/>
  <c r="C10087" i="8" s="1"/>
  <c r="C10088" i="8" s="1"/>
  <c r="C10089" i="8" s="1"/>
  <c r="C10090" i="8" s="1"/>
  <c r="C10091" i="8" s="1"/>
  <c r="C10092" i="8" s="1"/>
  <c r="C10093" i="8" s="1"/>
  <c r="C10094" i="8" s="1"/>
  <c r="C10095" i="8" s="1"/>
  <c r="C10096" i="8" s="1"/>
  <c r="C10097" i="8" s="1"/>
  <c r="C10098" i="8" s="1"/>
  <c r="C10099" i="8" s="1"/>
  <c r="C10100" i="8" s="1"/>
  <c r="C10101" i="8" s="1"/>
  <c r="C10102" i="8" s="1"/>
  <c r="C10103" i="8" s="1"/>
  <c r="C10104" i="8" s="1"/>
  <c r="C10105" i="8" s="1"/>
  <c r="C10106" i="8" s="1"/>
  <c r="C10107" i="8" s="1"/>
  <c r="C10108" i="8" s="1"/>
  <c r="C10109" i="8" s="1"/>
  <c r="C10110" i="8" s="1"/>
  <c r="C10111" i="8" s="1"/>
  <c r="C10112" i="8" s="1"/>
  <c r="C10113" i="8" s="1"/>
  <c r="C10114" i="8" s="1"/>
  <c r="C10115" i="8" s="1"/>
  <c r="C10116" i="8" s="1"/>
  <c r="C10117" i="8" s="1"/>
  <c r="C10118" i="8" s="1"/>
  <c r="C10119" i="8" s="1"/>
  <c r="C10120" i="8" s="1"/>
  <c r="C10121" i="8" s="1"/>
  <c r="C10122" i="8" s="1"/>
  <c r="C10123" i="8" s="1"/>
  <c r="C10124" i="8" s="1"/>
  <c r="C10125" i="8" s="1"/>
  <c r="C10126" i="8" s="1"/>
  <c r="C10127" i="8" s="1"/>
  <c r="C10128" i="8" s="1"/>
  <c r="C10129" i="8" s="1"/>
  <c r="C10130" i="8" s="1"/>
  <c r="C10131" i="8" s="1"/>
  <c r="C10132" i="8" s="1"/>
  <c r="C10133" i="8" s="1"/>
  <c r="C10134" i="8" s="1"/>
  <c r="C10135" i="8" s="1"/>
  <c r="C10136" i="8" s="1"/>
  <c r="C10137" i="8" s="1"/>
  <c r="C10138" i="8" s="1"/>
  <c r="C10139" i="8" s="1"/>
  <c r="C10140" i="8" s="1"/>
  <c r="C10141" i="8" s="1"/>
  <c r="C10142" i="8" s="1"/>
  <c r="C10143" i="8" s="1"/>
  <c r="C10144" i="8" s="1"/>
  <c r="C10145" i="8" s="1"/>
  <c r="C10146" i="8" s="1"/>
  <c r="C10147" i="8" s="1"/>
  <c r="C10148" i="8" s="1"/>
  <c r="C10149" i="8" s="1"/>
  <c r="C10150" i="8" s="1"/>
  <c r="C10151" i="8" s="1"/>
  <c r="C10152" i="8" s="1"/>
  <c r="C10153" i="8" s="1"/>
  <c r="C10154" i="8" s="1"/>
  <c r="C10155" i="8" s="1"/>
  <c r="C10156" i="8" s="1"/>
  <c r="C10157" i="8" s="1"/>
  <c r="C10158" i="8" s="1"/>
  <c r="C10159" i="8" s="1"/>
  <c r="C10160" i="8" s="1"/>
  <c r="C10161" i="8" s="1"/>
  <c r="C10162" i="8" s="1"/>
  <c r="C10163" i="8" s="1"/>
  <c r="C10164" i="8" s="1"/>
  <c r="C10165" i="8" s="1"/>
  <c r="C10166" i="8" s="1"/>
  <c r="C10167" i="8" s="1"/>
  <c r="C10168" i="8" s="1"/>
  <c r="C10169" i="8" s="1"/>
  <c r="C10170" i="8" s="1"/>
  <c r="C10171" i="8" s="1"/>
  <c r="C10172" i="8" s="1"/>
  <c r="C10173" i="8" s="1"/>
  <c r="C10174" i="8" s="1"/>
  <c r="C10175" i="8" s="1"/>
  <c r="C10176" i="8" s="1"/>
  <c r="C10177" i="8" s="1"/>
  <c r="C10178" i="8" s="1"/>
  <c r="C10179" i="8" s="1"/>
  <c r="C10180" i="8" s="1"/>
  <c r="C10181" i="8" s="1"/>
  <c r="C10182" i="8" s="1"/>
  <c r="C10183" i="8" s="1"/>
  <c r="C10184" i="8" s="1"/>
  <c r="C10185" i="8" s="1"/>
  <c r="C10186" i="8" s="1"/>
  <c r="C10187" i="8" s="1"/>
  <c r="C10188" i="8" s="1"/>
  <c r="C10189" i="8" s="1"/>
  <c r="C10190" i="8" s="1"/>
  <c r="C10191" i="8" s="1"/>
  <c r="C10192" i="8" s="1"/>
  <c r="C10193" i="8" s="1"/>
  <c r="C10194" i="8" s="1"/>
  <c r="C10195" i="8" s="1"/>
  <c r="C10196" i="8" s="1"/>
  <c r="C10197" i="8" s="1"/>
  <c r="C10198" i="8" s="1"/>
  <c r="C10199" i="8" s="1"/>
  <c r="C10200" i="8" s="1"/>
  <c r="C10201" i="8" s="1"/>
  <c r="C10202" i="8" s="1"/>
  <c r="C10203" i="8" s="1"/>
  <c r="C10204" i="8" s="1"/>
  <c r="C10205" i="8" s="1"/>
  <c r="C10206" i="8" s="1"/>
  <c r="C10207" i="8" s="1"/>
  <c r="C10208" i="8" s="1"/>
  <c r="C10209" i="8" s="1"/>
  <c r="C10210" i="8" s="1"/>
  <c r="C10211" i="8" s="1"/>
  <c r="C10212" i="8" s="1"/>
  <c r="C10213" i="8" s="1"/>
  <c r="C10214" i="8" s="1"/>
  <c r="C10215" i="8" s="1"/>
  <c r="C10216" i="8" s="1"/>
  <c r="C10217" i="8" s="1"/>
  <c r="C10218" i="8" s="1"/>
  <c r="C10219" i="8" s="1"/>
  <c r="C10220" i="8" s="1"/>
  <c r="C10221" i="8" s="1"/>
  <c r="C10222" i="8" s="1"/>
  <c r="C10223" i="8" s="1"/>
  <c r="C10224" i="8" s="1"/>
  <c r="C10225" i="8" s="1"/>
  <c r="C10226" i="8" s="1"/>
  <c r="C10227" i="8" s="1"/>
  <c r="C10228" i="8" s="1"/>
  <c r="C10229" i="8" s="1"/>
  <c r="C10230" i="8" s="1"/>
  <c r="C10231" i="8" s="1"/>
  <c r="C10232" i="8" s="1"/>
  <c r="C10233" i="8" s="1"/>
  <c r="C10234" i="8" s="1"/>
  <c r="C10235" i="8" s="1"/>
  <c r="C10236" i="8" s="1"/>
  <c r="C10237" i="8" s="1"/>
  <c r="C10238" i="8" s="1"/>
  <c r="C10239" i="8" s="1"/>
  <c r="C10240" i="8" s="1"/>
  <c r="C10241" i="8" s="1"/>
  <c r="C10242" i="8" s="1"/>
  <c r="C10243" i="8" s="1"/>
  <c r="C10244" i="8" s="1"/>
  <c r="C10245" i="8" s="1"/>
  <c r="C10246" i="8" s="1"/>
  <c r="C10247" i="8" s="1"/>
  <c r="C10248" i="8" s="1"/>
  <c r="C10249" i="8" s="1"/>
  <c r="C10250" i="8" s="1"/>
  <c r="C10251" i="8" s="1"/>
  <c r="C10252" i="8" s="1"/>
  <c r="C10253" i="8" s="1"/>
  <c r="C10254" i="8" s="1"/>
  <c r="C10255" i="8" s="1"/>
  <c r="C10256" i="8" s="1"/>
  <c r="C10257" i="8" s="1"/>
  <c r="C10258" i="8" s="1"/>
  <c r="C10259" i="8" s="1"/>
  <c r="C10260" i="8" s="1"/>
  <c r="C10261" i="8" s="1"/>
  <c r="C10262" i="8" s="1"/>
  <c r="C10263" i="8" s="1"/>
  <c r="C10264" i="8" s="1"/>
  <c r="C10265" i="8" s="1"/>
  <c r="C10266" i="8" s="1"/>
  <c r="C10267" i="8" s="1"/>
  <c r="C10268" i="8" s="1"/>
  <c r="C10269" i="8" s="1"/>
  <c r="C10270" i="8" s="1"/>
  <c r="C10271" i="8" s="1"/>
  <c r="C10272" i="8" s="1"/>
  <c r="C10273" i="8" s="1"/>
  <c r="C10274" i="8" s="1"/>
  <c r="C10275" i="8" s="1"/>
  <c r="C10276" i="8" s="1"/>
  <c r="C10277" i="8" s="1"/>
  <c r="C10278" i="8" s="1"/>
  <c r="C10279" i="8" s="1"/>
  <c r="C10280" i="8" s="1"/>
  <c r="C10281" i="8" s="1"/>
  <c r="C10282" i="8" s="1"/>
  <c r="C10283" i="8" s="1"/>
  <c r="C10284" i="8" s="1"/>
  <c r="C10285" i="8" s="1"/>
  <c r="C10286" i="8" s="1"/>
  <c r="C10287" i="8" s="1"/>
  <c r="C10288" i="8" s="1"/>
  <c r="C10289" i="8" s="1"/>
  <c r="C10290" i="8" s="1"/>
  <c r="C10291" i="8" s="1"/>
  <c r="C10292" i="8" s="1"/>
  <c r="C10293" i="8" s="1"/>
  <c r="C10294" i="8" s="1"/>
  <c r="C10295" i="8" s="1"/>
  <c r="C10296" i="8" s="1"/>
  <c r="C10297" i="8" s="1"/>
  <c r="C10298" i="8" s="1"/>
  <c r="C10299" i="8" s="1"/>
  <c r="C10300" i="8" s="1"/>
  <c r="C10301" i="8" s="1"/>
  <c r="C10302" i="8" s="1"/>
  <c r="C10303" i="8" s="1"/>
  <c r="C10304" i="8" s="1"/>
  <c r="C10305" i="8" s="1"/>
  <c r="C10306" i="8" s="1"/>
  <c r="C10307" i="8" s="1"/>
  <c r="C10308" i="8" s="1"/>
  <c r="C10309" i="8" s="1"/>
  <c r="C10310" i="8" s="1"/>
  <c r="C10311" i="8" s="1"/>
  <c r="C10312" i="8" s="1"/>
  <c r="C10313" i="8" s="1"/>
  <c r="C10314" i="8" s="1"/>
  <c r="C10315" i="8" s="1"/>
  <c r="C10316" i="8" s="1"/>
  <c r="C10317" i="8" s="1"/>
  <c r="C10318" i="8" s="1"/>
  <c r="C10319" i="8" s="1"/>
  <c r="C10320" i="8" s="1"/>
  <c r="C10321" i="8" s="1"/>
  <c r="C10322" i="8" s="1"/>
  <c r="C10323" i="8" s="1"/>
  <c r="C10324" i="8" s="1"/>
  <c r="C10325" i="8" s="1"/>
  <c r="C10326" i="8" s="1"/>
  <c r="C10327" i="8" s="1"/>
  <c r="C10328" i="8" s="1"/>
  <c r="C10329" i="8" s="1"/>
  <c r="C10330" i="8" s="1"/>
  <c r="C10331" i="8" s="1"/>
  <c r="C10332" i="8" s="1"/>
  <c r="C10333" i="8" s="1"/>
  <c r="C10334" i="8" s="1"/>
  <c r="C10335" i="8" s="1"/>
  <c r="C10336" i="8" s="1"/>
  <c r="C10337" i="8" s="1"/>
  <c r="C10338" i="8" s="1"/>
  <c r="C10339" i="8" s="1"/>
  <c r="C10340" i="8" s="1"/>
  <c r="C10341" i="8" s="1"/>
  <c r="C10342" i="8" s="1"/>
  <c r="C10343" i="8" s="1"/>
  <c r="C10344" i="8" s="1"/>
  <c r="C10345" i="8" s="1"/>
  <c r="C10346" i="8" s="1"/>
  <c r="C10347" i="8" s="1"/>
  <c r="C10348" i="8" s="1"/>
  <c r="C10349" i="8" s="1"/>
  <c r="C10350" i="8" s="1"/>
  <c r="C10351" i="8" s="1"/>
  <c r="C10352" i="8" s="1"/>
  <c r="C10353" i="8" s="1"/>
  <c r="C10354" i="8" s="1"/>
  <c r="C10355" i="8" s="1"/>
  <c r="C10356" i="8" s="1"/>
  <c r="C10357" i="8" s="1"/>
  <c r="C10358" i="8" s="1"/>
  <c r="C10359" i="8" s="1"/>
  <c r="C10360" i="8" s="1"/>
  <c r="C10361" i="8" s="1"/>
  <c r="C10362" i="8" s="1"/>
  <c r="C10363" i="8" s="1"/>
  <c r="C10364" i="8" s="1"/>
  <c r="C10365" i="8" s="1"/>
  <c r="C10366" i="8" s="1"/>
  <c r="C10367" i="8" s="1"/>
  <c r="C10368" i="8" s="1"/>
  <c r="C10369" i="8" s="1"/>
  <c r="C10370" i="8" s="1"/>
  <c r="C10371" i="8" s="1"/>
  <c r="C10372" i="8" s="1"/>
  <c r="C10373" i="8" s="1"/>
  <c r="C10374" i="8" s="1"/>
  <c r="C10375" i="8" s="1"/>
  <c r="C10376" i="8" s="1"/>
  <c r="C10377" i="8" s="1"/>
  <c r="C10378" i="8" s="1"/>
  <c r="C10379" i="8" s="1"/>
  <c r="C10380" i="8" s="1"/>
  <c r="C10381" i="8" s="1"/>
  <c r="C10382" i="8" s="1"/>
  <c r="C10383" i="8" s="1"/>
  <c r="C10384" i="8" s="1"/>
  <c r="C10385" i="8" s="1"/>
  <c r="C10386" i="8" s="1"/>
  <c r="C10387" i="8" s="1"/>
  <c r="C10388" i="8" s="1"/>
  <c r="C10389" i="8" s="1"/>
  <c r="C10390" i="8" s="1"/>
  <c r="C10391" i="8" s="1"/>
  <c r="C10392" i="8" s="1"/>
  <c r="C10393" i="8" s="1"/>
  <c r="C10394" i="8" s="1"/>
  <c r="C10395" i="8" s="1"/>
  <c r="C10396" i="8" s="1"/>
  <c r="C10397" i="8" s="1"/>
  <c r="C10398" i="8" s="1"/>
  <c r="C10399" i="8" s="1"/>
  <c r="C10400" i="8" s="1"/>
  <c r="C10401" i="8" s="1"/>
  <c r="C10402" i="8" s="1"/>
  <c r="C10403" i="8" s="1"/>
  <c r="C10404" i="8" s="1"/>
  <c r="C10405" i="8" s="1"/>
  <c r="C10406" i="8" s="1"/>
  <c r="C10407" i="8" s="1"/>
  <c r="C10408" i="8" s="1"/>
  <c r="C10409" i="8" s="1"/>
  <c r="C10410" i="8" s="1"/>
  <c r="C10411" i="8" s="1"/>
  <c r="C10412" i="8" s="1"/>
  <c r="C10413" i="8" s="1"/>
  <c r="C10414" i="8" s="1"/>
  <c r="C10415" i="8" s="1"/>
  <c r="C10416" i="8" s="1"/>
  <c r="C10417" i="8" s="1"/>
  <c r="C10418" i="8" s="1"/>
  <c r="C10419" i="8" s="1"/>
  <c r="C10420" i="8" s="1"/>
  <c r="C10421" i="8" s="1"/>
  <c r="C10422" i="8" s="1"/>
  <c r="C10423" i="8" s="1"/>
  <c r="C10424" i="8" s="1"/>
  <c r="C10425" i="8" s="1"/>
  <c r="C10426" i="8" s="1"/>
  <c r="C10427" i="8" s="1"/>
  <c r="C10428" i="8" s="1"/>
  <c r="C10429" i="8" s="1"/>
  <c r="C10430" i="8" s="1"/>
  <c r="C10431" i="8" s="1"/>
  <c r="C10432" i="8" s="1"/>
  <c r="C10433" i="8" s="1"/>
  <c r="C10434" i="8" s="1"/>
  <c r="C10435" i="8" s="1"/>
  <c r="C10436" i="8" s="1"/>
  <c r="C10437" i="8" s="1"/>
  <c r="C10438" i="8" s="1"/>
  <c r="C10439" i="8" s="1"/>
  <c r="C10440" i="8" s="1"/>
  <c r="C10441" i="8" s="1"/>
  <c r="C10442" i="8" s="1"/>
  <c r="C10443" i="8" s="1"/>
  <c r="C10444" i="8" s="1"/>
  <c r="C10445" i="8" s="1"/>
  <c r="C10446" i="8" s="1"/>
  <c r="C10447" i="8" s="1"/>
  <c r="C10448" i="8" s="1"/>
  <c r="C10449" i="8" s="1"/>
  <c r="C10450" i="8" s="1"/>
  <c r="C10451" i="8" s="1"/>
  <c r="C10452" i="8" s="1"/>
  <c r="C10453" i="8" s="1"/>
  <c r="C10454" i="8" s="1"/>
  <c r="C10455" i="8" s="1"/>
  <c r="C10456" i="8" s="1"/>
  <c r="C10457" i="8" s="1"/>
  <c r="C10458" i="8" s="1"/>
  <c r="C10459" i="8" s="1"/>
  <c r="C10460" i="8" s="1"/>
  <c r="C10461" i="8" s="1"/>
  <c r="C10462" i="8" s="1"/>
  <c r="C10463" i="8" s="1"/>
  <c r="C10464" i="8" s="1"/>
  <c r="C10465" i="8" s="1"/>
  <c r="C10466" i="8" s="1"/>
  <c r="C10467" i="8" s="1"/>
  <c r="C10468" i="8" s="1"/>
  <c r="C10469" i="8" s="1"/>
  <c r="C10470" i="8" s="1"/>
  <c r="C10471" i="8" s="1"/>
  <c r="C10472" i="8" s="1"/>
  <c r="C10473" i="8" s="1"/>
  <c r="C10474" i="8" s="1"/>
  <c r="C10475" i="8" s="1"/>
  <c r="C10476" i="8" s="1"/>
  <c r="C10477" i="8" s="1"/>
  <c r="C10478" i="8" s="1"/>
  <c r="C10479" i="8" s="1"/>
  <c r="C10480" i="8" s="1"/>
  <c r="C10481" i="8" s="1"/>
  <c r="C10482" i="8" s="1"/>
  <c r="C10483" i="8" s="1"/>
  <c r="C10484" i="8" s="1"/>
  <c r="C10485" i="8" s="1"/>
  <c r="C10486" i="8" s="1"/>
  <c r="C10487" i="8" s="1"/>
  <c r="C10488" i="8" s="1"/>
  <c r="C10489" i="8" s="1"/>
  <c r="C10490" i="8" s="1"/>
  <c r="C10491" i="8" s="1"/>
  <c r="C10492" i="8" s="1"/>
  <c r="C10493" i="8" s="1"/>
  <c r="C10494" i="8" s="1"/>
  <c r="C10495" i="8" s="1"/>
  <c r="C10496" i="8" s="1"/>
  <c r="C10497" i="8" s="1"/>
  <c r="C10498" i="8" s="1"/>
  <c r="C10499" i="8" s="1"/>
  <c r="C10500" i="8" s="1"/>
  <c r="C10501" i="8" s="1"/>
  <c r="C10502" i="8" s="1"/>
  <c r="C10503" i="8" s="1"/>
  <c r="C10504" i="8" s="1"/>
  <c r="C10505" i="8" s="1"/>
  <c r="C10506" i="8" s="1"/>
  <c r="C10507" i="8" s="1"/>
  <c r="C10508" i="8" s="1"/>
  <c r="C10509" i="8" s="1"/>
  <c r="C10510" i="8" s="1"/>
  <c r="C10511" i="8" s="1"/>
  <c r="C10512" i="8" s="1"/>
  <c r="C10513" i="8" s="1"/>
  <c r="C10514" i="8" s="1"/>
  <c r="C10515" i="8" s="1"/>
  <c r="C10516" i="8" s="1"/>
  <c r="C10517" i="8" s="1"/>
  <c r="C10518" i="8" s="1"/>
  <c r="C10519" i="8" s="1"/>
  <c r="C10520" i="8" s="1"/>
  <c r="C10521" i="8" s="1"/>
  <c r="C10522" i="8" s="1"/>
  <c r="C10523" i="8" s="1"/>
  <c r="C10524" i="8" s="1"/>
  <c r="C10525" i="8" s="1"/>
  <c r="C10526" i="8" s="1"/>
  <c r="C10527" i="8" s="1"/>
  <c r="C10528" i="8" s="1"/>
  <c r="C10529" i="8" s="1"/>
  <c r="C10530" i="8" s="1"/>
  <c r="C10531" i="8" s="1"/>
  <c r="C10532" i="8" s="1"/>
  <c r="C10533" i="8" s="1"/>
  <c r="C10534" i="8" s="1"/>
  <c r="C10535" i="8" s="1"/>
  <c r="C10536" i="8" s="1"/>
  <c r="C10537" i="8" s="1"/>
  <c r="C10538" i="8" s="1"/>
  <c r="C10539" i="8" s="1"/>
  <c r="C10540" i="8" s="1"/>
  <c r="C10541" i="8" s="1"/>
  <c r="C10542" i="8" s="1"/>
  <c r="C10543" i="8" s="1"/>
  <c r="C10544" i="8" s="1"/>
  <c r="C10545" i="8" s="1"/>
  <c r="C10546" i="8" s="1"/>
  <c r="C10547" i="8" s="1"/>
  <c r="C10548" i="8" s="1"/>
  <c r="C10549" i="8" s="1"/>
  <c r="C10550" i="8" s="1"/>
  <c r="C10551" i="8" s="1"/>
  <c r="C10552" i="8" s="1"/>
  <c r="C10553" i="8" s="1"/>
  <c r="C10554" i="8" s="1"/>
  <c r="C10555" i="8" s="1"/>
  <c r="C10556" i="8" s="1"/>
  <c r="C10557" i="8" s="1"/>
  <c r="C10558" i="8" s="1"/>
  <c r="C10559" i="8" s="1"/>
  <c r="C10560" i="8" s="1"/>
  <c r="C10561" i="8" s="1"/>
  <c r="C10562" i="8" s="1"/>
  <c r="C10563" i="8" s="1"/>
  <c r="C10564" i="8" s="1"/>
  <c r="C10565" i="8" s="1"/>
  <c r="C10566" i="8" s="1"/>
  <c r="C10567" i="8" s="1"/>
  <c r="C10568" i="8" s="1"/>
  <c r="C10569" i="8" s="1"/>
  <c r="C10570" i="8" s="1"/>
  <c r="C10571" i="8" s="1"/>
  <c r="C10572" i="8" s="1"/>
  <c r="C10573" i="8" s="1"/>
  <c r="C10574" i="8" s="1"/>
  <c r="C10575" i="8" s="1"/>
  <c r="C10576" i="8" s="1"/>
  <c r="C10577" i="8" s="1"/>
  <c r="C10578" i="8" s="1"/>
  <c r="C10579" i="8" s="1"/>
  <c r="C10580" i="8" s="1"/>
  <c r="C10581" i="8" s="1"/>
  <c r="C10582" i="8" s="1"/>
  <c r="C10583" i="8" s="1"/>
  <c r="C10584" i="8" s="1"/>
  <c r="C10585" i="8" s="1"/>
  <c r="C10586" i="8" s="1"/>
  <c r="C10587" i="8" s="1"/>
  <c r="C10588" i="8" s="1"/>
  <c r="C10589" i="8" s="1"/>
  <c r="C10590" i="8" s="1"/>
  <c r="C10591" i="8" s="1"/>
  <c r="C10592" i="8" s="1"/>
  <c r="C10593" i="8" s="1"/>
  <c r="C10594" i="8" s="1"/>
  <c r="C10595" i="8" s="1"/>
  <c r="C10596" i="8" s="1"/>
  <c r="C10597" i="8" s="1"/>
  <c r="C10598" i="8" s="1"/>
  <c r="C10599" i="8" s="1"/>
  <c r="C10600" i="8" s="1"/>
  <c r="C10601" i="8" s="1"/>
  <c r="C10602" i="8" s="1"/>
  <c r="C10603" i="8" s="1"/>
  <c r="C10604" i="8" s="1"/>
  <c r="C10605" i="8" s="1"/>
  <c r="C10606" i="8" s="1"/>
  <c r="C10607" i="8" s="1"/>
  <c r="C10608" i="8" s="1"/>
  <c r="C10609" i="8" s="1"/>
  <c r="C10610" i="8" s="1"/>
  <c r="C10611" i="8" s="1"/>
  <c r="C10612" i="8" s="1"/>
  <c r="C10613" i="8" s="1"/>
  <c r="C10614" i="8" s="1"/>
  <c r="C10615" i="8" s="1"/>
  <c r="C10616" i="8" s="1"/>
  <c r="C10617" i="8" s="1"/>
  <c r="C10618" i="8" s="1"/>
  <c r="C10619" i="8" s="1"/>
  <c r="C10620" i="8" s="1"/>
  <c r="C10621" i="8" s="1"/>
  <c r="C10622" i="8" s="1"/>
  <c r="C10623" i="8" s="1"/>
  <c r="C10624" i="8" s="1"/>
  <c r="C10625" i="8" s="1"/>
  <c r="C10626" i="8" s="1"/>
  <c r="C10627" i="8" s="1"/>
  <c r="C10628" i="8" s="1"/>
  <c r="C10629" i="8" s="1"/>
  <c r="C10630" i="8" s="1"/>
  <c r="C10631" i="8" s="1"/>
  <c r="C10632" i="8" s="1"/>
  <c r="C10633" i="8" s="1"/>
  <c r="C10634" i="8" s="1"/>
  <c r="C10635" i="8" s="1"/>
  <c r="C10636" i="8" s="1"/>
  <c r="C10637" i="8" s="1"/>
  <c r="C10638" i="8" s="1"/>
  <c r="C10639" i="8" s="1"/>
  <c r="C10640" i="8" s="1"/>
  <c r="C10641" i="8" s="1"/>
  <c r="C10642" i="8" s="1"/>
  <c r="C10643" i="8" s="1"/>
  <c r="C10644" i="8" s="1"/>
  <c r="C10645" i="8" s="1"/>
  <c r="C10646" i="8" s="1"/>
  <c r="C10647" i="8" s="1"/>
  <c r="C10648" i="8" s="1"/>
  <c r="C10649" i="8" s="1"/>
  <c r="C10650" i="8" s="1"/>
  <c r="C10651" i="8" s="1"/>
  <c r="C10652" i="8" s="1"/>
  <c r="C10653" i="8" s="1"/>
  <c r="C10654" i="8" s="1"/>
  <c r="C10655" i="8" s="1"/>
  <c r="C10656" i="8" s="1"/>
  <c r="C10657" i="8" s="1"/>
  <c r="C10658" i="8" s="1"/>
  <c r="C10659" i="8" s="1"/>
  <c r="C10660" i="8" s="1"/>
  <c r="C10661" i="8" s="1"/>
  <c r="C10662" i="8" s="1"/>
  <c r="C10663" i="8" s="1"/>
  <c r="C10664" i="8" s="1"/>
  <c r="C10665" i="8" s="1"/>
  <c r="C10666" i="8" s="1"/>
  <c r="C10667" i="8" s="1"/>
  <c r="C10668" i="8" s="1"/>
  <c r="C10669" i="8" s="1"/>
  <c r="C10670" i="8" s="1"/>
  <c r="C10671" i="8" s="1"/>
  <c r="C10672" i="8" s="1"/>
  <c r="C10673" i="8" s="1"/>
  <c r="C10674" i="8" s="1"/>
  <c r="C10675" i="8" s="1"/>
  <c r="C10676" i="8" s="1"/>
  <c r="C10677" i="8" s="1"/>
  <c r="C10678" i="8" s="1"/>
  <c r="C10679" i="8" s="1"/>
  <c r="C10680" i="8" s="1"/>
  <c r="C10681" i="8" s="1"/>
  <c r="C10682" i="8" s="1"/>
  <c r="C10683" i="8" s="1"/>
  <c r="C10684" i="8" s="1"/>
  <c r="C10685" i="8" s="1"/>
  <c r="C10686" i="8" s="1"/>
  <c r="C10687" i="8" s="1"/>
  <c r="C10688" i="8" s="1"/>
  <c r="C10689" i="8" s="1"/>
  <c r="C10690" i="8" s="1"/>
  <c r="C10691" i="8" s="1"/>
  <c r="C10692" i="8" s="1"/>
  <c r="C10693" i="8" s="1"/>
  <c r="C10694" i="8" s="1"/>
  <c r="C10695" i="8" s="1"/>
  <c r="C10696" i="8" s="1"/>
  <c r="C10697" i="8" s="1"/>
  <c r="C10698" i="8" s="1"/>
  <c r="C10699" i="8" s="1"/>
  <c r="C10700" i="8" s="1"/>
  <c r="C10701" i="8" s="1"/>
  <c r="C10702" i="8" s="1"/>
  <c r="C10703" i="8" s="1"/>
  <c r="C10704" i="8" s="1"/>
  <c r="C10705" i="8" s="1"/>
  <c r="C10706" i="8" s="1"/>
  <c r="C10707" i="8" s="1"/>
  <c r="C10708" i="8" s="1"/>
  <c r="C10709" i="8" s="1"/>
  <c r="C10710" i="8" s="1"/>
  <c r="C10711" i="8" s="1"/>
  <c r="C10712" i="8" s="1"/>
  <c r="C10713" i="8" s="1"/>
  <c r="C10714" i="8" s="1"/>
  <c r="C10715" i="8" s="1"/>
  <c r="C10716" i="8" s="1"/>
  <c r="C10717" i="8" s="1"/>
  <c r="C10718" i="8" s="1"/>
  <c r="C10719" i="8" s="1"/>
  <c r="C10720" i="8" s="1"/>
  <c r="C10721" i="8" s="1"/>
  <c r="C10722" i="8" s="1"/>
  <c r="C10723" i="8" s="1"/>
  <c r="C10724" i="8" s="1"/>
  <c r="C10725" i="8" s="1"/>
  <c r="C10726" i="8" s="1"/>
  <c r="C10727" i="8" s="1"/>
  <c r="C10728" i="8" s="1"/>
  <c r="C10729" i="8" s="1"/>
  <c r="C10730" i="8" s="1"/>
  <c r="C10731" i="8" s="1"/>
  <c r="C10732" i="8" s="1"/>
  <c r="C10733" i="8" s="1"/>
  <c r="C10734" i="8" s="1"/>
  <c r="C10735" i="8" s="1"/>
  <c r="C10736" i="8" s="1"/>
  <c r="C10737" i="8" s="1"/>
  <c r="C10738" i="8" s="1"/>
  <c r="C10739" i="8" s="1"/>
  <c r="C10740" i="8" s="1"/>
  <c r="C10741" i="8" s="1"/>
  <c r="C10742" i="8" s="1"/>
  <c r="C10743" i="8" s="1"/>
  <c r="C10744" i="8" s="1"/>
  <c r="C10745" i="8" s="1"/>
  <c r="C10746" i="8" s="1"/>
  <c r="C10747" i="8" s="1"/>
  <c r="C10748" i="8" s="1"/>
  <c r="C10749" i="8" s="1"/>
  <c r="C10750" i="8" s="1"/>
  <c r="C10751" i="8" s="1"/>
  <c r="C10752" i="8" s="1"/>
  <c r="C10753" i="8" s="1"/>
  <c r="C10754" i="8" s="1"/>
  <c r="C10755" i="8" s="1"/>
  <c r="C10756" i="8" s="1"/>
  <c r="C10757" i="8" s="1"/>
  <c r="C10758" i="8" s="1"/>
  <c r="C10759" i="8" s="1"/>
  <c r="C10760" i="8" s="1"/>
  <c r="C10761" i="8" s="1"/>
  <c r="C10762" i="8" s="1"/>
  <c r="C10763" i="8" s="1"/>
  <c r="C10764" i="8" s="1"/>
  <c r="C10765" i="8" s="1"/>
  <c r="C10766" i="8" s="1"/>
  <c r="C10767" i="8" s="1"/>
  <c r="C10768" i="8" s="1"/>
  <c r="C10769" i="8" s="1"/>
  <c r="C10770" i="8" s="1"/>
  <c r="C10771" i="8" s="1"/>
  <c r="C10772" i="8" s="1"/>
  <c r="C10773" i="8" s="1"/>
  <c r="C10774" i="8" s="1"/>
  <c r="C10775" i="8" s="1"/>
  <c r="C10776" i="8" s="1"/>
  <c r="C10777" i="8" s="1"/>
  <c r="C10778" i="8" s="1"/>
  <c r="C10779" i="8" s="1"/>
  <c r="C10780" i="8" s="1"/>
  <c r="C10781" i="8" s="1"/>
  <c r="C10782" i="8" s="1"/>
  <c r="C10783" i="8" s="1"/>
  <c r="C10784" i="8" s="1"/>
  <c r="C10785" i="8" s="1"/>
  <c r="C10786" i="8" s="1"/>
  <c r="C10787" i="8" s="1"/>
  <c r="C10788" i="8" s="1"/>
  <c r="C10789" i="8" s="1"/>
  <c r="C10790" i="8" s="1"/>
  <c r="C10791" i="8" s="1"/>
  <c r="C10792" i="8" s="1"/>
  <c r="C10793" i="8" s="1"/>
  <c r="C10794" i="8" s="1"/>
  <c r="C10795" i="8" s="1"/>
  <c r="C10796" i="8" s="1"/>
  <c r="C10797" i="8" s="1"/>
  <c r="C10798" i="8" s="1"/>
  <c r="C10799" i="8" s="1"/>
  <c r="C10800" i="8" s="1"/>
  <c r="C10801" i="8" s="1"/>
  <c r="C10802" i="8" s="1"/>
  <c r="C10803" i="8" s="1"/>
  <c r="C10804" i="8" s="1"/>
  <c r="C10805" i="8" s="1"/>
  <c r="C10806" i="8" s="1"/>
  <c r="C10807" i="8" s="1"/>
  <c r="C10808" i="8" s="1"/>
  <c r="C10809" i="8" s="1"/>
  <c r="C10810" i="8" s="1"/>
  <c r="C10811" i="8" s="1"/>
  <c r="C10812" i="8" s="1"/>
  <c r="C10813" i="8" s="1"/>
  <c r="C10814" i="8" s="1"/>
  <c r="C10815" i="8" s="1"/>
  <c r="C10816" i="8" s="1"/>
  <c r="C10817" i="8" s="1"/>
  <c r="C10818" i="8" s="1"/>
  <c r="C10819" i="8" s="1"/>
  <c r="C10820" i="8" s="1"/>
  <c r="C10821" i="8" s="1"/>
  <c r="C10822" i="8" s="1"/>
  <c r="C10823" i="8" s="1"/>
  <c r="C10824" i="8" s="1"/>
  <c r="C10825" i="8" s="1"/>
  <c r="C10826" i="8" s="1"/>
  <c r="C10827" i="8" s="1"/>
  <c r="C10828" i="8" s="1"/>
  <c r="C10829" i="8" s="1"/>
  <c r="C10830" i="8" s="1"/>
  <c r="C10831" i="8" s="1"/>
  <c r="C10832" i="8" s="1"/>
  <c r="C10833" i="8" s="1"/>
  <c r="C10834" i="8" s="1"/>
  <c r="C10835" i="8" s="1"/>
  <c r="C10836" i="8" s="1"/>
  <c r="C10837" i="8" s="1"/>
  <c r="C10838" i="8" s="1"/>
  <c r="C10839" i="8" s="1"/>
  <c r="C10840" i="8" s="1"/>
  <c r="C10841" i="8" s="1"/>
  <c r="C10842" i="8" s="1"/>
  <c r="C10843" i="8" s="1"/>
  <c r="C10844" i="8" s="1"/>
  <c r="C10845" i="8" s="1"/>
  <c r="C10846" i="8" s="1"/>
  <c r="C10847" i="8" s="1"/>
  <c r="C10848" i="8" s="1"/>
  <c r="C10849" i="8" s="1"/>
  <c r="C10850" i="8" s="1"/>
  <c r="C10851" i="8" s="1"/>
  <c r="C10852" i="8" s="1"/>
  <c r="C10853" i="8" s="1"/>
  <c r="C10854" i="8" s="1"/>
  <c r="C10855" i="8" s="1"/>
  <c r="C10856" i="8" s="1"/>
  <c r="C10857" i="8" s="1"/>
  <c r="C10858" i="8" s="1"/>
  <c r="C10859" i="8" s="1"/>
  <c r="C10860" i="8" s="1"/>
  <c r="C10861" i="8" s="1"/>
  <c r="C10862" i="8" s="1"/>
  <c r="C10863" i="8" s="1"/>
  <c r="C10864" i="8" s="1"/>
  <c r="C10865" i="8" s="1"/>
  <c r="C10866" i="8" s="1"/>
  <c r="C10867" i="8" s="1"/>
  <c r="C10868" i="8" s="1"/>
  <c r="C10869" i="8" s="1"/>
  <c r="C10870" i="8" s="1"/>
  <c r="C10871" i="8" s="1"/>
  <c r="C10872" i="8" s="1"/>
  <c r="C10873" i="8" s="1"/>
  <c r="C10874" i="8" s="1"/>
  <c r="C10875" i="8" s="1"/>
  <c r="C10876" i="8" s="1"/>
  <c r="C10877" i="8" s="1"/>
  <c r="C10878" i="8" s="1"/>
  <c r="C10879" i="8" s="1"/>
  <c r="C10880" i="8" s="1"/>
  <c r="C10881" i="8" s="1"/>
  <c r="C10882" i="8" s="1"/>
  <c r="C10883" i="8" s="1"/>
  <c r="C10884" i="8" s="1"/>
  <c r="C10885" i="8" s="1"/>
  <c r="C10886" i="8" s="1"/>
  <c r="C10887" i="8" s="1"/>
  <c r="C10888" i="8" s="1"/>
  <c r="C10889" i="8" s="1"/>
  <c r="C10890" i="8" s="1"/>
  <c r="C10891" i="8" s="1"/>
  <c r="C10892" i="8" s="1"/>
  <c r="C10893" i="8" s="1"/>
  <c r="C10894" i="8" s="1"/>
  <c r="C10895" i="8" s="1"/>
  <c r="C10896" i="8" s="1"/>
  <c r="C10897" i="8" s="1"/>
  <c r="C10898" i="8" s="1"/>
  <c r="C10899" i="8" s="1"/>
  <c r="C10900" i="8" s="1"/>
  <c r="C10901" i="8" s="1"/>
  <c r="C10902" i="8" s="1"/>
  <c r="C10903" i="8" s="1"/>
  <c r="C10904" i="8" s="1"/>
  <c r="C10905" i="8" s="1"/>
  <c r="C10906" i="8" s="1"/>
  <c r="C10907" i="8" s="1"/>
  <c r="C10908" i="8" s="1"/>
  <c r="C10909" i="8" s="1"/>
  <c r="C10910" i="8" s="1"/>
  <c r="C10911" i="8" s="1"/>
  <c r="C10912" i="8" s="1"/>
  <c r="C10913" i="8" s="1"/>
  <c r="C10914" i="8" s="1"/>
  <c r="C10915" i="8" s="1"/>
  <c r="C10916" i="8" s="1"/>
  <c r="C10917" i="8" s="1"/>
  <c r="C10918" i="8" s="1"/>
  <c r="C10919" i="8" s="1"/>
  <c r="C10920" i="8" s="1"/>
  <c r="C10921" i="8" s="1"/>
  <c r="C10922" i="8" s="1"/>
  <c r="C10923" i="8" s="1"/>
  <c r="C10924" i="8" s="1"/>
  <c r="C10925" i="8" s="1"/>
  <c r="C10926" i="8" s="1"/>
  <c r="C10927" i="8" s="1"/>
  <c r="C10928" i="8" s="1"/>
  <c r="C10929" i="8" s="1"/>
  <c r="C10930" i="8" s="1"/>
  <c r="C10931" i="8" s="1"/>
  <c r="C10932" i="8" s="1"/>
  <c r="C10933" i="8" s="1"/>
  <c r="C10934" i="8" s="1"/>
  <c r="C10935" i="8" s="1"/>
  <c r="C10936" i="8" s="1"/>
  <c r="C10937" i="8" s="1"/>
  <c r="C10938" i="8" s="1"/>
  <c r="C10939" i="8" s="1"/>
  <c r="C10940" i="8" s="1"/>
  <c r="C10941" i="8" s="1"/>
  <c r="C10942" i="8" s="1"/>
  <c r="C10943" i="8" s="1"/>
  <c r="C10944" i="8" s="1"/>
  <c r="C10945" i="8" s="1"/>
  <c r="C10946" i="8" s="1"/>
  <c r="C10947" i="8" s="1"/>
  <c r="C10948" i="8" s="1"/>
  <c r="C10949" i="8" s="1"/>
  <c r="C10950" i="8" s="1"/>
  <c r="C10951" i="8" s="1"/>
  <c r="C10952" i="8" s="1"/>
  <c r="C10953" i="8" s="1"/>
  <c r="C10954" i="8" s="1"/>
  <c r="C10955" i="8" s="1"/>
  <c r="C10956" i="8" s="1"/>
  <c r="C10957" i="8" s="1"/>
  <c r="C10958" i="8" s="1"/>
  <c r="C10959" i="8" s="1"/>
  <c r="C10960" i="8" s="1"/>
  <c r="C10961" i="8" s="1"/>
  <c r="C10962" i="8" s="1"/>
  <c r="C10963" i="8" s="1"/>
  <c r="C10964" i="8" s="1"/>
  <c r="C10965" i="8" s="1"/>
  <c r="C10966" i="8" s="1"/>
  <c r="C10967" i="8" s="1"/>
  <c r="C10968" i="8" s="1"/>
  <c r="C10969" i="8" s="1"/>
  <c r="C10970" i="8" s="1"/>
  <c r="C10971" i="8" s="1"/>
  <c r="C10972" i="8" s="1"/>
  <c r="C10973" i="8" s="1"/>
  <c r="C10974" i="8" s="1"/>
  <c r="C10975" i="8" s="1"/>
  <c r="C10976" i="8" s="1"/>
  <c r="C10977" i="8" s="1"/>
  <c r="C10978" i="8" s="1"/>
  <c r="C10979" i="8" s="1"/>
  <c r="C10980" i="8" s="1"/>
  <c r="C10981" i="8" s="1"/>
  <c r="C10982" i="8" s="1"/>
  <c r="C10983" i="8" s="1"/>
  <c r="C10984" i="8" s="1"/>
  <c r="C10985" i="8" s="1"/>
  <c r="C10986" i="8" s="1"/>
  <c r="C10987" i="8" s="1"/>
  <c r="C10988" i="8" s="1"/>
  <c r="C10989" i="8" s="1"/>
  <c r="C10990" i="8" s="1"/>
  <c r="C10991" i="8" s="1"/>
  <c r="C10992" i="8" s="1"/>
  <c r="C10993" i="8" s="1"/>
  <c r="C10994" i="8" s="1"/>
  <c r="C10995" i="8" s="1"/>
  <c r="C10996" i="8" s="1"/>
  <c r="C10997" i="8" s="1"/>
  <c r="C10998" i="8" s="1"/>
  <c r="C10999" i="8" s="1"/>
  <c r="C11000" i="8" s="1"/>
  <c r="C11001" i="8" s="1"/>
  <c r="C11002" i="8" s="1"/>
  <c r="C11003" i="8" s="1"/>
  <c r="C11004" i="8" s="1"/>
  <c r="C11005" i="8" s="1"/>
  <c r="C11006" i="8" s="1"/>
  <c r="C11007" i="8" s="1"/>
  <c r="C11008" i="8" s="1"/>
  <c r="C11009" i="8" s="1"/>
  <c r="C11010" i="8" s="1"/>
  <c r="C11011" i="8" s="1"/>
  <c r="C11012" i="8" s="1"/>
  <c r="C11013" i="8" s="1"/>
  <c r="C11014" i="8" s="1"/>
  <c r="C11015" i="8" s="1"/>
  <c r="C11016" i="8" s="1"/>
  <c r="C11017" i="8" s="1"/>
  <c r="C11018" i="8" s="1"/>
  <c r="C11019" i="8" s="1"/>
  <c r="C11020" i="8" s="1"/>
  <c r="C11021" i="8" s="1"/>
  <c r="C11022" i="8" s="1"/>
  <c r="C11023" i="8" s="1"/>
  <c r="C11024" i="8" s="1"/>
  <c r="C11025" i="8" s="1"/>
  <c r="C11026" i="8" s="1"/>
  <c r="C11027" i="8" s="1"/>
  <c r="C11028" i="8" s="1"/>
  <c r="C11029" i="8" s="1"/>
  <c r="C11030" i="8" s="1"/>
  <c r="C11031" i="8" s="1"/>
  <c r="C11032" i="8" s="1"/>
  <c r="C11033" i="8" s="1"/>
  <c r="C11034" i="8" s="1"/>
  <c r="C11035" i="8" s="1"/>
  <c r="C11036" i="8" s="1"/>
  <c r="C11037" i="8" s="1"/>
  <c r="C11038" i="8" s="1"/>
  <c r="C11039" i="8" s="1"/>
  <c r="C11040" i="8" s="1"/>
  <c r="C11041" i="8" s="1"/>
  <c r="C11042" i="8" s="1"/>
  <c r="C11043" i="8" s="1"/>
  <c r="C11044" i="8" s="1"/>
  <c r="C11045" i="8" s="1"/>
  <c r="C11046" i="8" s="1"/>
  <c r="C11047" i="8" s="1"/>
  <c r="C11048" i="8" s="1"/>
  <c r="C11049" i="8" s="1"/>
  <c r="C11050" i="8" s="1"/>
  <c r="C11051" i="8" s="1"/>
  <c r="C11052" i="8" s="1"/>
  <c r="C11053" i="8" s="1"/>
  <c r="C11054" i="8" s="1"/>
  <c r="C11055" i="8" s="1"/>
  <c r="C11056" i="8" s="1"/>
  <c r="C11057" i="8" s="1"/>
  <c r="C11058" i="8" s="1"/>
  <c r="C11059" i="8" s="1"/>
  <c r="C11060" i="8" s="1"/>
  <c r="C11061" i="8" s="1"/>
  <c r="C11062" i="8" s="1"/>
  <c r="C11063" i="8" s="1"/>
  <c r="C11064" i="8" s="1"/>
  <c r="C11065" i="8" s="1"/>
  <c r="C11066" i="8" s="1"/>
  <c r="C11067" i="8" s="1"/>
  <c r="C11068" i="8" s="1"/>
  <c r="C11069" i="8" s="1"/>
  <c r="C11070" i="8" s="1"/>
  <c r="C11071" i="8" s="1"/>
  <c r="C11072" i="8" s="1"/>
  <c r="C11073" i="8" s="1"/>
  <c r="C11074" i="8" s="1"/>
  <c r="C11075" i="8" s="1"/>
  <c r="C11076" i="8" s="1"/>
  <c r="C11077" i="8" s="1"/>
  <c r="C11078" i="8" s="1"/>
  <c r="C11079" i="8" s="1"/>
  <c r="C11080" i="8" s="1"/>
  <c r="C11081" i="8" s="1"/>
  <c r="C11082" i="8" s="1"/>
  <c r="C11083" i="8" s="1"/>
  <c r="C11084" i="8" s="1"/>
  <c r="C11085" i="8" s="1"/>
  <c r="C11086" i="8" s="1"/>
  <c r="C11087" i="8" s="1"/>
  <c r="C11088" i="8" s="1"/>
  <c r="C11089" i="8" s="1"/>
  <c r="C11090" i="8" s="1"/>
  <c r="C11091" i="8" s="1"/>
  <c r="C11092" i="8" s="1"/>
  <c r="C11093" i="8" s="1"/>
  <c r="C11094" i="8" s="1"/>
  <c r="C11095" i="8" s="1"/>
  <c r="C11096" i="8" s="1"/>
  <c r="C11097" i="8" s="1"/>
  <c r="C11098" i="8" s="1"/>
  <c r="C11099" i="8" s="1"/>
  <c r="C11100" i="8" s="1"/>
  <c r="C11101" i="8" s="1"/>
  <c r="C11102" i="8" s="1"/>
  <c r="C11103" i="8" s="1"/>
  <c r="C11104" i="8" s="1"/>
  <c r="C11105" i="8" s="1"/>
  <c r="C11106" i="8" s="1"/>
  <c r="C11107" i="8" s="1"/>
  <c r="C11108" i="8" s="1"/>
  <c r="C11109" i="8" s="1"/>
  <c r="C11110" i="8" s="1"/>
  <c r="C11111" i="8" s="1"/>
  <c r="C11112" i="8" s="1"/>
  <c r="C11113" i="8" s="1"/>
  <c r="C11114" i="8" s="1"/>
  <c r="C11115" i="8" s="1"/>
  <c r="C11116" i="8" s="1"/>
  <c r="C11117" i="8" s="1"/>
  <c r="C11118" i="8" s="1"/>
  <c r="C11119" i="8" s="1"/>
  <c r="C11120" i="8" s="1"/>
  <c r="C11121" i="8" s="1"/>
  <c r="C11122" i="8" s="1"/>
  <c r="C11123" i="8" s="1"/>
  <c r="C11124" i="8" s="1"/>
  <c r="C11125" i="8" s="1"/>
  <c r="C11126" i="8" s="1"/>
  <c r="C11127" i="8" s="1"/>
  <c r="C11128" i="8" s="1"/>
  <c r="C11129" i="8" s="1"/>
  <c r="C11130" i="8" s="1"/>
  <c r="C11131" i="8" s="1"/>
  <c r="C11132" i="8" s="1"/>
  <c r="C11133" i="8" s="1"/>
  <c r="C11134" i="8" s="1"/>
  <c r="C11135" i="8" s="1"/>
  <c r="C11136" i="8" s="1"/>
  <c r="C11137" i="8" s="1"/>
  <c r="C11138" i="8" s="1"/>
  <c r="C11139" i="8" s="1"/>
  <c r="C11140" i="8" s="1"/>
  <c r="C11141" i="8" s="1"/>
  <c r="C11142" i="8" s="1"/>
  <c r="C11143" i="8" s="1"/>
  <c r="C11144" i="8" s="1"/>
  <c r="C11145" i="8" s="1"/>
  <c r="C11146" i="8" s="1"/>
  <c r="C11147" i="8" s="1"/>
  <c r="C11148" i="8" s="1"/>
  <c r="C11149" i="8" s="1"/>
  <c r="C11150" i="8" s="1"/>
  <c r="C11151" i="8" s="1"/>
  <c r="C11152" i="8" s="1"/>
  <c r="C11153" i="8" s="1"/>
  <c r="C11154" i="8" s="1"/>
  <c r="C11155" i="8" s="1"/>
  <c r="C11156" i="8" s="1"/>
  <c r="C11157" i="8" s="1"/>
  <c r="C11158" i="8" s="1"/>
  <c r="C11159" i="8" s="1"/>
  <c r="C11160" i="8" s="1"/>
  <c r="C11161" i="8" s="1"/>
  <c r="C11162" i="8" s="1"/>
  <c r="C11163" i="8" s="1"/>
  <c r="C11164" i="8" s="1"/>
  <c r="C11165" i="8" s="1"/>
  <c r="C11166" i="8" s="1"/>
  <c r="C11167" i="8" s="1"/>
  <c r="C11168" i="8" s="1"/>
  <c r="C11169" i="8" s="1"/>
  <c r="C11170" i="8" s="1"/>
  <c r="C11171" i="8" s="1"/>
  <c r="C11172" i="8" s="1"/>
  <c r="C11173" i="8" s="1"/>
  <c r="C11174" i="8" s="1"/>
  <c r="C11175" i="8" s="1"/>
  <c r="C11176" i="8" s="1"/>
  <c r="C11177" i="8" s="1"/>
  <c r="C11178" i="8" s="1"/>
  <c r="C11179" i="8" s="1"/>
  <c r="C11180" i="8" s="1"/>
  <c r="C11181" i="8" s="1"/>
  <c r="C11182" i="8" s="1"/>
  <c r="C11183" i="8" s="1"/>
  <c r="C11184" i="8" s="1"/>
  <c r="C11185" i="8" s="1"/>
  <c r="C11186" i="8" s="1"/>
  <c r="C11187" i="8" s="1"/>
  <c r="C11188" i="8" s="1"/>
  <c r="C11189" i="8" s="1"/>
  <c r="C11190" i="8" s="1"/>
  <c r="C11191" i="8" s="1"/>
  <c r="C11192" i="8" s="1"/>
  <c r="C11193" i="8" s="1"/>
  <c r="C11194" i="8" s="1"/>
  <c r="C11195" i="8" s="1"/>
  <c r="C11196" i="8" s="1"/>
  <c r="C11197" i="8" s="1"/>
  <c r="C11198" i="8" s="1"/>
  <c r="C11199" i="8" s="1"/>
  <c r="C11200" i="8" s="1"/>
  <c r="C11201" i="8" s="1"/>
  <c r="C11202" i="8" s="1"/>
  <c r="C11203" i="8" s="1"/>
  <c r="C11204" i="8" s="1"/>
  <c r="C11205" i="8" s="1"/>
  <c r="C11206" i="8" s="1"/>
  <c r="C11207" i="8" s="1"/>
  <c r="C11208" i="8" s="1"/>
  <c r="C11209" i="8" s="1"/>
  <c r="C11210" i="8" s="1"/>
  <c r="C11211" i="8" s="1"/>
  <c r="C11212" i="8" s="1"/>
  <c r="C11213" i="8" s="1"/>
  <c r="C11214" i="8" s="1"/>
  <c r="C11215" i="8" s="1"/>
  <c r="C11216" i="8" s="1"/>
  <c r="C11217" i="8" s="1"/>
  <c r="C11218" i="8" s="1"/>
  <c r="C11219" i="8" s="1"/>
  <c r="C11220" i="8" s="1"/>
  <c r="C11221" i="8" s="1"/>
  <c r="C11222" i="8" s="1"/>
  <c r="C11223" i="8" s="1"/>
  <c r="C11224" i="8" s="1"/>
  <c r="C11225" i="8" s="1"/>
  <c r="C11226" i="8" s="1"/>
  <c r="C11227" i="8" s="1"/>
  <c r="C11228" i="8" s="1"/>
  <c r="C11229" i="8" s="1"/>
  <c r="C11230" i="8" s="1"/>
  <c r="C11231" i="8" s="1"/>
  <c r="C11232" i="8" s="1"/>
  <c r="C11233" i="8" s="1"/>
  <c r="C11234" i="8" s="1"/>
  <c r="C11235" i="8" s="1"/>
  <c r="C11236" i="8" s="1"/>
  <c r="C11237" i="8" s="1"/>
  <c r="C11238" i="8" s="1"/>
  <c r="C11239" i="8" s="1"/>
  <c r="C11240" i="8" s="1"/>
  <c r="C11241" i="8" s="1"/>
  <c r="C11242" i="8" s="1"/>
  <c r="C11243" i="8" s="1"/>
  <c r="C11244" i="8" s="1"/>
  <c r="C11245" i="8" s="1"/>
  <c r="C11246" i="8" s="1"/>
  <c r="C11247" i="8" s="1"/>
  <c r="C11248" i="8" s="1"/>
  <c r="C11249" i="8" s="1"/>
  <c r="C11250" i="8" s="1"/>
  <c r="C11251" i="8" s="1"/>
  <c r="C11252" i="8" s="1"/>
  <c r="C11253" i="8" s="1"/>
  <c r="C11254" i="8" s="1"/>
  <c r="C11255" i="8" s="1"/>
  <c r="C11256" i="8" s="1"/>
  <c r="C11257" i="8" s="1"/>
  <c r="C11258" i="8" s="1"/>
  <c r="C11259" i="8" s="1"/>
  <c r="C11260" i="8" s="1"/>
  <c r="C11261" i="8" s="1"/>
  <c r="C11262" i="8" s="1"/>
  <c r="C11263" i="8" s="1"/>
  <c r="C11264" i="8" s="1"/>
  <c r="C11265" i="8" s="1"/>
  <c r="C11266" i="8" s="1"/>
  <c r="C11267" i="8" s="1"/>
  <c r="C11268" i="8" s="1"/>
  <c r="C11269" i="8" s="1"/>
  <c r="C11270" i="8" s="1"/>
  <c r="C11271" i="8" s="1"/>
  <c r="C11272" i="8" s="1"/>
  <c r="C11273" i="8" s="1"/>
  <c r="C11274" i="8" s="1"/>
  <c r="C11275" i="8" s="1"/>
  <c r="C11276" i="8" s="1"/>
  <c r="C11277" i="8" s="1"/>
  <c r="C11278" i="8" s="1"/>
  <c r="C11279" i="8" s="1"/>
  <c r="C11280" i="8" s="1"/>
  <c r="C11281" i="8" s="1"/>
  <c r="C11282" i="8" s="1"/>
  <c r="C11283" i="8" s="1"/>
  <c r="C11284" i="8" s="1"/>
  <c r="C11285" i="8" s="1"/>
  <c r="C11286" i="8" s="1"/>
  <c r="C11287" i="8" s="1"/>
  <c r="C11288" i="8" s="1"/>
  <c r="C11289" i="8" s="1"/>
  <c r="C11290" i="8" s="1"/>
  <c r="C11291" i="8" s="1"/>
  <c r="C11292" i="8" s="1"/>
  <c r="C11293" i="8" s="1"/>
  <c r="C11294" i="8" s="1"/>
  <c r="C11295" i="8" s="1"/>
  <c r="C11296" i="8" s="1"/>
  <c r="C11297" i="8" s="1"/>
  <c r="C11298" i="8" s="1"/>
  <c r="C11299" i="8" s="1"/>
  <c r="C11300" i="8" s="1"/>
  <c r="C11301" i="8" s="1"/>
  <c r="C11302" i="8" s="1"/>
  <c r="C11303" i="8" s="1"/>
  <c r="C11304" i="8" s="1"/>
  <c r="C11305" i="8" s="1"/>
  <c r="C11306" i="8" s="1"/>
  <c r="C11307" i="8" s="1"/>
  <c r="C11308" i="8" s="1"/>
  <c r="C11309" i="8" s="1"/>
  <c r="C11310" i="8" s="1"/>
  <c r="C11311" i="8" s="1"/>
  <c r="C11312" i="8" s="1"/>
  <c r="C11313" i="8" s="1"/>
  <c r="C11314" i="8" s="1"/>
  <c r="C11315" i="8" s="1"/>
  <c r="C11316" i="8" s="1"/>
  <c r="C11317" i="8" s="1"/>
  <c r="C11318" i="8" s="1"/>
  <c r="C11319" i="8" s="1"/>
  <c r="C11320" i="8" s="1"/>
  <c r="C11321" i="8" s="1"/>
  <c r="C11322" i="8" s="1"/>
  <c r="C11323" i="8" s="1"/>
  <c r="C11324" i="8" s="1"/>
  <c r="C11325" i="8" s="1"/>
  <c r="C11326" i="8" s="1"/>
  <c r="C11327" i="8" s="1"/>
  <c r="C11328" i="8" s="1"/>
  <c r="C11329" i="8" s="1"/>
  <c r="C11330" i="8" s="1"/>
  <c r="C11331" i="8" s="1"/>
  <c r="C11332" i="8" s="1"/>
  <c r="C11333" i="8" s="1"/>
  <c r="C11334" i="8" s="1"/>
  <c r="C11335" i="8" s="1"/>
  <c r="C11336" i="8" s="1"/>
  <c r="C11337" i="8" s="1"/>
  <c r="C11338" i="8" s="1"/>
  <c r="C11339" i="8" s="1"/>
  <c r="C11340" i="8" s="1"/>
  <c r="C11341" i="8" s="1"/>
  <c r="C11342" i="8" s="1"/>
  <c r="C11343" i="8" s="1"/>
  <c r="C11344" i="8" s="1"/>
  <c r="C11345" i="8" s="1"/>
  <c r="C11346" i="8" s="1"/>
  <c r="C11347" i="8" s="1"/>
  <c r="C11348" i="8" s="1"/>
  <c r="C11349" i="8" s="1"/>
  <c r="C11350" i="8" s="1"/>
  <c r="C11351" i="8" s="1"/>
  <c r="C11352" i="8" s="1"/>
  <c r="C11353" i="8" s="1"/>
  <c r="C11354" i="8" s="1"/>
  <c r="C11355" i="8" s="1"/>
  <c r="C11356" i="8" s="1"/>
  <c r="C11357" i="8" s="1"/>
  <c r="C11358" i="8" s="1"/>
  <c r="C11359" i="8" s="1"/>
  <c r="C11360" i="8" s="1"/>
  <c r="C11361" i="8" s="1"/>
  <c r="C11362" i="8" s="1"/>
  <c r="C11363" i="8" s="1"/>
  <c r="C11364" i="8" s="1"/>
  <c r="C11365" i="8" s="1"/>
  <c r="C11366" i="8" s="1"/>
  <c r="C11367" i="8" s="1"/>
  <c r="C11368" i="8" s="1"/>
  <c r="C11369" i="8" s="1"/>
  <c r="C11370" i="8" s="1"/>
  <c r="C11371" i="8" s="1"/>
  <c r="C11372" i="8" s="1"/>
  <c r="C11373" i="8" s="1"/>
  <c r="C11374" i="8" s="1"/>
  <c r="C11375" i="8" s="1"/>
  <c r="C11376" i="8" s="1"/>
  <c r="C11377" i="8" s="1"/>
  <c r="C11378" i="8" s="1"/>
  <c r="C11379" i="8" s="1"/>
  <c r="C11380" i="8" s="1"/>
  <c r="C11381" i="8" s="1"/>
  <c r="C11382" i="8" s="1"/>
  <c r="C11383" i="8" s="1"/>
  <c r="C11384" i="8" s="1"/>
  <c r="C11385" i="8" s="1"/>
  <c r="C11386" i="8" s="1"/>
  <c r="C11387" i="8" s="1"/>
  <c r="C11388" i="8" s="1"/>
  <c r="C11389" i="8" s="1"/>
  <c r="C11390" i="8" s="1"/>
  <c r="C11391" i="8" s="1"/>
  <c r="C11392" i="8" s="1"/>
  <c r="C11393" i="8" s="1"/>
  <c r="C11394" i="8" s="1"/>
  <c r="C11395" i="8" s="1"/>
  <c r="C11396" i="8" s="1"/>
  <c r="C11397" i="8" s="1"/>
  <c r="C11398" i="8" s="1"/>
  <c r="C11399" i="8" s="1"/>
  <c r="C11400" i="8" s="1"/>
  <c r="C11401" i="8" s="1"/>
  <c r="C11402" i="8" s="1"/>
  <c r="C11403" i="8" s="1"/>
  <c r="C11404" i="8" s="1"/>
  <c r="C11405" i="8" s="1"/>
  <c r="C11406" i="8" s="1"/>
  <c r="C11407" i="8" s="1"/>
  <c r="C11408" i="8" s="1"/>
  <c r="C11409" i="8" s="1"/>
  <c r="C11410" i="8" s="1"/>
  <c r="C11411" i="8" s="1"/>
  <c r="C11412" i="8" s="1"/>
  <c r="C11413" i="8" s="1"/>
  <c r="C11414" i="8" s="1"/>
  <c r="C11415" i="8" s="1"/>
  <c r="C11416" i="8" s="1"/>
  <c r="C11417" i="8" s="1"/>
  <c r="C11418" i="8" s="1"/>
  <c r="C11419" i="8" s="1"/>
  <c r="C11420" i="8" s="1"/>
  <c r="C11421" i="8" s="1"/>
  <c r="C11422" i="8" s="1"/>
  <c r="C11423" i="8" s="1"/>
  <c r="C11424" i="8" s="1"/>
  <c r="C11425" i="8" s="1"/>
  <c r="C11426" i="8" s="1"/>
  <c r="C11427" i="8" s="1"/>
  <c r="C11428" i="8" s="1"/>
  <c r="C11429" i="8" s="1"/>
  <c r="C11430" i="8" s="1"/>
  <c r="C11431" i="8" s="1"/>
  <c r="C11432" i="8" s="1"/>
  <c r="C11433" i="8" s="1"/>
  <c r="C11434" i="8" s="1"/>
  <c r="C11435" i="8" s="1"/>
  <c r="C11436" i="8" s="1"/>
  <c r="C11437" i="8" s="1"/>
  <c r="C11438" i="8" s="1"/>
  <c r="C11439" i="8" s="1"/>
  <c r="C11440" i="8" s="1"/>
  <c r="C11441" i="8" s="1"/>
  <c r="C11442" i="8" s="1"/>
  <c r="C11443" i="8" s="1"/>
  <c r="C11444" i="8" s="1"/>
  <c r="C11445" i="8" s="1"/>
  <c r="C11446" i="8" s="1"/>
  <c r="C11447" i="8" s="1"/>
  <c r="C11448" i="8" s="1"/>
  <c r="C11449" i="8" s="1"/>
  <c r="C11450" i="8" s="1"/>
  <c r="C11451" i="8" s="1"/>
  <c r="C11452" i="8" s="1"/>
  <c r="C11453" i="8" s="1"/>
  <c r="C11454" i="8" s="1"/>
  <c r="C11455" i="8" s="1"/>
  <c r="C11456" i="8" s="1"/>
  <c r="C11457" i="8" s="1"/>
  <c r="C11458" i="8" s="1"/>
  <c r="C11459" i="8" s="1"/>
  <c r="C11460" i="8" s="1"/>
  <c r="C11461" i="8" s="1"/>
  <c r="C11462" i="8" s="1"/>
  <c r="C11463" i="8" s="1"/>
  <c r="C11464" i="8" s="1"/>
  <c r="C11465" i="8" s="1"/>
  <c r="C11466" i="8" s="1"/>
  <c r="C11467" i="8" s="1"/>
  <c r="C11468" i="8" s="1"/>
  <c r="C11469" i="8" s="1"/>
  <c r="C11470" i="8" s="1"/>
  <c r="C11471" i="8" s="1"/>
  <c r="C11472" i="8" s="1"/>
  <c r="C11473" i="8" s="1"/>
  <c r="C11474" i="8" s="1"/>
  <c r="C11475" i="8" s="1"/>
  <c r="C11476" i="8" s="1"/>
  <c r="C11477" i="8" s="1"/>
  <c r="C11478" i="8" s="1"/>
  <c r="C11479" i="8" s="1"/>
  <c r="C11480" i="8" s="1"/>
  <c r="C11481" i="8" s="1"/>
  <c r="C11482" i="8" s="1"/>
  <c r="C11483" i="8" s="1"/>
  <c r="C11484" i="8" s="1"/>
  <c r="C11485" i="8" s="1"/>
  <c r="C11486" i="8" s="1"/>
  <c r="C11487" i="8" s="1"/>
  <c r="C11488" i="8" s="1"/>
  <c r="C11489" i="8" s="1"/>
  <c r="C11490" i="8" s="1"/>
  <c r="C11491" i="8" s="1"/>
  <c r="C11492" i="8" s="1"/>
  <c r="C11493" i="8" s="1"/>
  <c r="C11494" i="8" s="1"/>
  <c r="C11495" i="8" s="1"/>
  <c r="C11496" i="8" s="1"/>
  <c r="C11497" i="8" s="1"/>
  <c r="C11498" i="8" s="1"/>
  <c r="C11499" i="8" s="1"/>
  <c r="C11500" i="8" s="1"/>
  <c r="C11501" i="8" s="1"/>
  <c r="C11502" i="8" s="1"/>
  <c r="C11503" i="8" s="1"/>
  <c r="C11504" i="8" s="1"/>
  <c r="C11505" i="8" s="1"/>
  <c r="C11506" i="8" s="1"/>
  <c r="C11507" i="8" s="1"/>
  <c r="C11508" i="8" s="1"/>
  <c r="C11509" i="8" s="1"/>
  <c r="C11510" i="8" s="1"/>
  <c r="C11511" i="8" s="1"/>
  <c r="C11512" i="8" s="1"/>
  <c r="C11513" i="8" s="1"/>
  <c r="C11514" i="8" s="1"/>
  <c r="C11515" i="8" s="1"/>
  <c r="C11516" i="8" s="1"/>
  <c r="C11517" i="8" s="1"/>
  <c r="C11518" i="8" s="1"/>
  <c r="C11519" i="8" s="1"/>
  <c r="C11520" i="8" s="1"/>
  <c r="C11521" i="8" s="1"/>
  <c r="C11522" i="8" s="1"/>
  <c r="C11523" i="8" s="1"/>
  <c r="C11524" i="8" s="1"/>
  <c r="C11525" i="8" s="1"/>
  <c r="C11526" i="8" s="1"/>
  <c r="C11527" i="8" s="1"/>
  <c r="C11528" i="8" s="1"/>
  <c r="C11529" i="8" s="1"/>
  <c r="C11530" i="8" s="1"/>
  <c r="C11531" i="8" s="1"/>
  <c r="C11532" i="8" s="1"/>
  <c r="C11533" i="8" s="1"/>
  <c r="C11534" i="8" s="1"/>
  <c r="C11535" i="8" s="1"/>
  <c r="C11536" i="8" s="1"/>
  <c r="C11537" i="8" s="1"/>
  <c r="C11538" i="8" s="1"/>
  <c r="C11539" i="8" s="1"/>
  <c r="C11540" i="8" s="1"/>
  <c r="C11541" i="8" s="1"/>
  <c r="C11542" i="8" s="1"/>
  <c r="C11543" i="8" s="1"/>
  <c r="C11544" i="8" s="1"/>
  <c r="C11545" i="8" s="1"/>
  <c r="C11546" i="8" s="1"/>
  <c r="C11547" i="8" s="1"/>
  <c r="C11548" i="8" s="1"/>
  <c r="C11549" i="8" s="1"/>
  <c r="C11550" i="8" s="1"/>
  <c r="C11551" i="8" s="1"/>
  <c r="C11552" i="8" s="1"/>
  <c r="C11553" i="8" s="1"/>
  <c r="C11554" i="8" s="1"/>
  <c r="C11555" i="8" s="1"/>
  <c r="C11556" i="8" s="1"/>
  <c r="C11557" i="8" s="1"/>
  <c r="C11558" i="8" s="1"/>
  <c r="C11559" i="8" s="1"/>
  <c r="C11560" i="8" s="1"/>
  <c r="C11561" i="8" s="1"/>
  <c r="C11562" i="8" s="1"/>
  <c r="C11563" i="8" s="1"/>
  <c r="C11564" i="8" s="1"/>
  <c r="C11565" i="8" s="1"/>
  <c r="C11566" i="8" s="1"/>
  <c r="C11567" i="8" s="1"/>
  <c r="C11568" i="8" s="1"/>
  <c r="C11569" i="8" s="1"/>
  <c r="C11570" i="8" s="1"/>
  <c r="C11571" i="8" s="1"/>
  <c r="C11572" i="8" s="1"/>
  <c r="C11573" i="8" s="1"/>
  <c r="C11574" i="8" s="1"/>
  <c r="C11575" i="8" s="1"/>
  <c r="C11576" i="8" s="1"/>
  <c r="C11577" i="8" s="1"/>
  <c r="C11578" i="8" s="1"/>
  <c r="C11579" i="8" s="1"/>
  <c r="C11580" i="8" s="1"/>
  <c r="C11581" i="8" s="1"/>
  <c r="C11582" i="8" s="1"/>
  <c r="C11583" i="8" s="1"/>
  <c r="C11584" i="8" s="1"/>
  <c r="C11585" i="8" s="1"/>
  <c r="C11586" i="8" s="1"/>
  <c r="C11587" i="8" s="1"/>
  <c r="C11588" i="8" s="1"/>
  <c r="C11589" i="8" s="1"/>
  <c r="C11590" i="8" s="1"/>
  <c r="C11591" i="8" s="1"/>
  <c r="C11592" i="8" s="1"/>
  <c r="C11593" i="8" s="1"/>
  <c r="C11594" i="8" s="1"/>
  <c r="C11595" i="8" s="1"/>
  <c r="C11596" i="8" s="1"/>
  <c r="C11597" i="8" s="1"/>
  <c r="C11598" i="8" s="1"/>
  <c r="C11599" i="8" s="1"/>
  <c r="C11600" i="8" s="1"/>
  <c r="C11601" i="8" s="1"/>
  <c r="C11602" i="8" s="1"/>
  <c r="C11603" i="8" s="1"/>
  <c r="C11604" i="8" s="1"/>
  <c r="C11605" i="8" s="1"/>
  <c r="C11606" i="8" s="1"/>
  <c r="C11607" i="8" s="1"/>
  <c r="C11608" i="8" s="1"/>
  <c r="C11609" i="8" s="1"/>
  <c r="C11610" i="8" s="1"/>
  <c r="C11611" i="8" s="1"/>
  <c r="C11612" i="8" s="1"/>
  <c r="C11613" i="8" s="1"/>
  <c r="C11614" i="8" s="1"/>
  <c r="C11615" i="8" s="1"/>
  <c r="C11616" i="8" s="1"/>
  <c r="C11617" i="8" s="1"/>
  <c r="C11618" i="8" s="1"/>
  <c r="C11619" i="8" s="1"/>
  <c r="C11620" i="8" s="1"/>
  <c r="C11621" i="8" s="1"/>
  <c r="C11622" i="8" s="1"/>
  <c r="C11623" i="8" s="1"/>
  <c r="C11624" i="8" s="1"/>
  <c r="C11625" i="8" s="1"/>
  <c r="C11626" i="8" s="1"/>
  <c r="C11627" i="8" s="1"/>
  <c r="C11628" i="8" s="1"/>
  <c r="C11629" i="8" s="1"/>
  <c r="C11630" i="8" s="1"/>
  <c r="C11631" i="8" s="1"/>
  <c r="C11632" i="8" s="1"/>
  <c r="C11633" i="8" s="1"/>
  <c r="C11634" i="8" s="1"/>
  <c r="C11635" i="8" s="1"/>
  <c r="C11636" i="8" s="1"/>
  <c r="C11637" i="8" s="1"/>
  <c r="C11638" i="8" s="1"/>
  <c r="C11639" i="8" s="1"/>
  <c r="C11640" i="8" s="1"/>
  <c r="C11641" i="8" s="1"/>
  <c r="C11642" i="8" s="1"/>
  <c r="C11643" i="8" s="1"/>
  <c r="C11644" i="8" s="1"/>
  <c r="C11645" i="8" s="1"/>
  <c r="C11646" i="8" s="1"/>
  <c r="C11647" i="8" s="1"/>
  <c r="C11648" i="8" s="1"/>
  <c r="C11649" i="8" s="1"/>
  <c r="C11650" i="8" s="1"/>
  <c r="C11651" i="8" s="1"/>
  <c r="C11652" i="8" s="1"/>
  <c r="C11653" i="8" s="1"/>
  <c r="C11654" i="8" s="1"/>
  <c r="C11655" i="8" s="1"/>
  <c r="C11656" i="8" s="1"/>
  <c r="C11657" i="8" s="1"/>
  <c r="C11658" i="8" s="1"/>
  <c r="C11659" i="8" s="1"/>
  <c r="C11660" i="8" s="1"/>
  <c r="C11661" i="8" s="1"/>
  <c r="C11662" i="8" s="1"/>
  <c r="C11663" i="8" s="1"/>
  <c r="C11664" i="8" s="1"/>
  <c r="C11665" i="8" s="1"/>
  <c r="C11666" i="8" s="1"/>
  <c r="C11667" i="8" s="1"/>
  <c r="C11668" i="8" s="1"/>
  <c r="C11669" i="8" s="1"/>
  <c r="C11670" i="8" s="1"/>
  <c r="C11671" i="8" s="1"/>
  <c r="C11672" i="8" s="1"/>
  <c r="C11673" i="8" s="1"/>
  <c r="C11674" i="8" s="1"/>
  <c r="C11675" i="8" s="1"/>
  <c r="C11676" i="8" s="1"/>
  <c r="C11677" i="8" s="1"/>
  <c r="C11678" i="8" s="1"/>
  <c r="C11679" i="8" s="1"/>
  <c r="C11680" i="8" s="1"/>
  <c r="C11681" i="8" s="1"/>
  <c r="C11682" i="8" s="1"/>
  <c r="C11683" i="8" s="1"/>
  <c r="C11684" i="8" s="1"/>
  <c r="C11685" i="8" s="1"/>
  <c r="C11686" i="8" s="1"/>
  <c r="C11687" i="8" s="1"/>
  <c r="C11688" i="8" s="1"/>
  <c r="C11689" i="8" s="1"/>
  <c r="C11690" i="8" s="1"/>
  <c r="C11691" i="8" s="1"/>
  <c r="C11692" i="8" s="1"/>
  <c r="C11693" i="8" s="1"/>
  <c r="C11694" i="8" s="1"/>
  <c r="C11695" i="8" s="1"/>
  <c r="C11696" i="8" s="1"/>
  <c r="C11697" i="8" s="1"/>
  <c r="C11698" i="8" s="1"/>
  <c r="C11699" i="8" s="1"/>
  <c r="C11700" i="8" s="1"/>
  <c r="C11701" i="8" s="1"/>
  <c r="C11702" i="8" s="1"/>
  <c r="C11703" i="8" s="1"/>
  <c r="C11704" i="8" s="1"/>
  <c r="C11705" i="8" s="1"/>
  <c r="C11706" i="8" s="1"/>
  <c r="C11707" i="8" s="1"/>
  <c r="C11708" i="8" s="1"/>
  <c r="C11709" i="8" s="1"/>
  <c r="C11710" i="8" s="1"/>
  <c r="C11711" i="8" s="1"/>
  <c r="C11712" i="8" s="1"/>
  <c r="C11713" i="8" s="1"/>
  <c r="C11714" i="8" s="1"/>
  <c r="C11715" i="8" s="1"/>
  <c r="C11716" i="8" s="1"/>
  <c r="C11717" i="8" s="1"/>
  <c r="C11718" i="8" s="1"/>
  <c r="C11719" i="8" s="1"/>
  <c r="C11720" i="8" s="1"/>
  <c r="C11721" i="8" s="1"/>
  <c r="C11722" i="8" s="1"/>
  <c r="C11723" i="8" s="1"/>
  <c r="C11724" i="8" s="1"/>
  <c r="C11725" i="8" s="1"/>
  <c r="C11726" i="8" s="1"/>
  <c r="C11727" i="8" s="1"/>
  <c r="C11728" i="8" s="1"/>
  <c r="C11729" i="8" s="1"/>
  <c r="C11730" i="8" s="1"/>
  <c r="C11731" i="8" s="1"/>
  <c r="C11732" i="8" s="1"/>
  <c r="C11733" i="8" s="1"/>
  <c r="C11734" i="8" s="1"/>
  <c r="C11735" i="8" s="1"/>
  <c r="C11736" i="8" s="1"/>
  <c r="C11737" i="8" s="1"/>
  <c r="C11738" i="8" s="1"/>
  <c r="C11739" i="8" s="1"/>
  <c r="C11740" i="8" s="1"/>
  <c r="C11741" i="8" s="1"/>
  <c r="C11742" i="8" s="1"/>
  <c r="C11743" i="8" s="1"/>
  <c r="C11744" i="8" s="1"/>
  <c r="C11745" i="8" s="1"/>
  <c r="C11746" i="8" s="1"/>
  <c r="C11747" i="8" s="1"/>
  <c r="C11748" i="8" s="1"/>
  <c r="C11749" i="8" s="1"/>
  <c r="C11750" i="8" s="1"/>
  <c r="C11751" i="8" s="1"/>
  <c r="C11752" i="8" s="1"/>
  <c r="C11753" i="8" s="1"/>
  <c r="C11754" i="8" s="1"/>
  <c r="C11755" i="8" s="1"/>
  <c r="C11756" i="8" s="1"/>
  <c r="C11757" i="8" s="1"/>
  <c r="C11758" i="8" s="1"/>
  <c r="C11759" i="8" s="1"/>
  <c r="C11760" i="8" s="1"/>
  <c r="C11761" i="8" s="1"/>
  <c r="C11762" i="8" s="1"/>
  <c r="C11763" i="8" s="1"/>
  <c r="C11764" i="8" s="1"/>
  <c r="C11765" i="8" s="1"/>
  <c r="C11766" i="8" s="1"/>
  <c r="C11767" i="8" s="1"/>
  <c r="C11768" i="8" s="1"/>
  <c r="C11769" i="8" s="1"/>
  <c r="C11770" i="8" s="1"/>
  <c r="C11771" i="8" s="1"/>
  <c r="C11772" i="8" s="1"/>
  <c r="C11773" i="8" s="1"/>
  <c r="C11774" i="8" s="1"/>
  <c r="C11775" i="8" s="1"/>
  <c r="C11776" i="8" s="1"/>
  <c r="C11777" i="8" s="1"/>
  <c r="C11778" i="8" s="1"/>
  <c r="C11779" i="8" s="1"/>
  <c r="C11780" i="8" s="1"/>
  <c r="C11781" i="8" s="1"/>
  <c r="C11782" i="8" s="1"/>
  <c r="C11783" i="8" s="1"/>
  <c r="C11784" i="8" s="1"/>
  <c r="C11785" i="8" s="1"/>
  <c r="C11786" i="8" s="1"/>
  <c r="C11787" i="8" s="1"/>
  <c r="C11788" i="8" s="1"/>
  <c r="C11789" i="8" s="1"/>
  <c r="C11790" i="8" s="1"/>
  <c r="C11791" i="8" s="1"/>
  <c r="C11792" i="8" s="1"/>
  <c r="C11793" i="8" s="1"/>
  <c r="C11794" i="8" s="1"/>
  <c r="C11795" i="8" s="1"/>
  <c r="C11796" i="8" s="1"/>
  <c r="C11797" i="8" s="1"/>
  <c r="C11798" i="8" s="1"/>
  <c r="C11799" i="8" s="1"/>
  <c r="C11800" i="8" s="1"/>
  <c r="C11801" i="8" s="1"/>
  <c r="C11802" i="8" s="1"/>
  <c r="C11803" i="8" s="1"/>
  <c r="C11804" i="8" s="1"/>
  <c r="C11805" i="8" s="1"/>
  <c r="C11806" i="8" s="1"/>
  <c r="C11807" i="8" s="1"/>
  <c r="C11808" i="8" s="1"/>
  <c r="C11809" i="8" s="1"/>
  <c r="C11810" i="8" s="1"/>
  <c r="C11811" i="8" s="1"/>
  <c r="C11812" i="8" s="1"/>
  <c r="C11813" i="8" s="1"/>
  <c r="C11814" i="8" s="1"/>
  <c r="C11815" i="8" s="1"/>
  <c r="C11816" i="8" s="1"/>
  <c r="C11817" i="8" s="1"/>
  <c r="C11818" i="8" s="1"/>
  <c r="C11819" i="8" s="1"/>
  <c r="C11820" i="8" s="1"/>
  <c r="C11821" i="8" s="1"/>
  <c r="C11822" i="8" s="1"/>
  <c r="C11823" i="8" s="1"/>
  <c r="C11824" i="8" s="1"/>
  <c r="C11825" i="8" s="1"/>
  <c r="C11826" i="8" s="1"/>
  <c r="C11827" i="8" s="1"/>
  <c r="C11828" i="8" s="1"/>
  <c r="C11829" i="8" s="1"/>
  <c r="C11830" i="8" s="1"/>
  <c r="C11831" i="8" s="1"/>
  <c r="C11832" i="8" s="1"/>
  <c r="C11833" i="8" s="1"/>
  <c r="C11834" i="8" s="1"/>
  <c r="C11835" i="8" s="1"/>
  <c r="C11836" i="8" s="1"/>
  <c r="C11837" i="8" s="1"/>
  <c r="C11838" i="8" s="1"/>
  <c r="C11839" i="8" s="1"/>
  <c r="C11840" i="8" s="1"/>
  <c r="C11841" i="8" s="1"/>
  <c r="C11842" i="8" s="1"/>
  <c r="C11843" i="8" s="1"/>
  <c r="C11844" i="8" s="1"/>
  <c r="C11845" i="8" s="1"/>
  <c r="C11846" i="8" s="1"/>
  <c r="C11847" i="8" s="1"/>
  <c r="C11848" i="8" s="1"/>
  <c r="C11849" i="8" s="1"/>
  <c r="C11850" i="8" s="1"/>
  <c r="C11851" i="8" s="1"/>
  <c r="C11852" i="8" s="1"/>
  <c r="C11853" i="8" s="1"/>
  <c r="C11854" i="8" s="1"/>
  <c r="C11855" i="8" s="1"/>
  <c r="C11856" i="8" s="1"/>
  <c r="C11857" i="8" s="1"/>
  <c r="C11858" i="8" s="1"/>
  <c r="C11859" i="8" s="1"/>
  <c r="C11860" i="8" s="1"/>
  <c r="C11861" i="8" s="1"/>
  <c r="C11862" i="8" s="1"/>
  <c r="C11863" i="8" s="1"/>
  <c r="C11864" i="8" s="1"/>
  <c r="C11865" i="8" s="1"/>
  <c r="C11866" i="8" s="1"/>
  <c r="C11867" i="8" s="1"/>
  <c r="C11868" i="8" s="1"/>
  <c r="C11869" i="8" s="1"/>
  <c r="C11870" i="8" s="1"/>
  <c r="C11871" i="8" s="1"/>
  <c r="C11872" i="8" s="1"/>
  <c r="C11873" i="8" s="1"/>
  <c r="C11874" i="8" s="1"/>
  <c r="C11875" i="8" s="1"/>
  <c r="C11876" i="8" s="1"/>
  <c r="C11877" i="8" s="1"/>
  <c r="C11878" i="8" s="1"/>
  <c r="C11879" i="8" s="1"/>
  <c r="C11880" i="8" s="1"/>
  <c r="C11881" i="8" s="1"/>
  <c r="C11882" i="8" s="1"/>
  <c r="C11883" i="8" s="1"/>
  <c r="C11884" i="8" s="1"/>
  <c r="C11885" i="8" s="1"/>
  <c r="C11886" i="8" s="1"/>
  <c r="C11887" i="8" s="1"/>
  <c r="C11888" i="8" s="1"/>
  <c r="C11889" i="8" s="1"/>
  <c r="C11890" i="8" s="1"/>
  <c r="C11891" i="8" s="1"/>
  <c r="C11892" i="8" s="1"/>
  <c r="C11893" i="8" s="1"/>
  <c r="C11894" i="8" s="1"/>
  <c r="C11895" i="8" s="1"/>
  <c r="C11896" i="8" s="1"/>
  <c r="C11897" i="8" s="1"/>
  <c r="C11898" i="8" s="1"/>
  <c r="C11899" i="8" s="1"/>
  <c r="C11900" i="8" s="1"/>
  <c r="C11901" i="8" s="1"/>
  <c r="C11902" i="8" s="1"/>
  <c r="C11903" i="8" s="1"/>
  <c r="C11904" i="8" s="1"/>
  <c r="C11905" i="8" s="1"/>
  <c r="C11906" i="8" s="1"/>
  <c r="C11907" i="8" s="1"/>
  <c r="C11908" i="8" s="1"/>
  <c r="C11909" i="8" s="1"/>
  <c r="C11910" i="8" s="1"/>
  <c r="C11911" i="8" s="1"/>
  <c r="C11912" i="8" s="1"/>
  <c r="C11913" i="8" s="1"/>
  <c r="C11914" i="8" s="1"/>
  <c r="C11915" i="8" s="1"/>
  <c r="C11916" i="8" s="1"/>
  <c r="C11917" i="8" s="1"/>
  <c r="C11918" i="8" s="1"/>
  <c r="C11919" i="8" s="1"/>
  <c r="C11920" i="8" s="1"/>
  <c r="C11921" i="8" s="1"/>
  <c r="C11922" i="8" s="1"/>
  <c r="C11923" i="8" s="1"/>
  <c r="C11924" i="8" s="1"/>
  <c r="C11925" i="8" s="1"/>
  <c r="C11926" i="8" s="1"/>
  <c r="C11927" i="8" s="1"/>
  <c r="C11928" i="8" s="1"/>
  <c r="C11929" i="8" s="1"/>
  <c r="C11930" i="8" s="1"/>
  <c r="C11931" i="8" s="1"/>
  <c r="C11932" i="8" s="1"/>
  <c r="C11933" i="8" s="1"/>
  <c r="C11934" i="8" s="1"/>
  <c r="C11935" i="8" s="1"/>
  <c r="C11936" i="8" s="1"/>
  <c r="C11937" i="8" s="1"/>
  <c r="C11938" i="8" s="1"/>
  <c r="C11939" i="8" s="1"/>
  <c r="C11940" i="8" s="1"/>
  <c r="C11941" i="8" s="1"/>
  <c r="C11942" i="8" s="1"/>
  <c r="C11943" i="8" s="1"/>
  <c r="C11944" i="8" s="1"/>
  <c r="C11945" i="8" s="1"/>
  <c r="C11946" i="8" s="1"/>
  <c r="C11947" i="8" s="1"/>
  <c r="C11948" i="8" s="1"/>
  <c r="C11949" i="8" s="1"/>
  <c r="C11950" i="8" s="1"/>
  <c r="C11951" i="8" s="1"/>
  <c r="C11952" i="8" s="1"/>
  <c r="C11953" i="8" s="1"/>
  <c r="C11954" i="8" s="1"/>
  <c r="C11955" i="8" s="1"/>
  <c r="C11956" i="8" s="1"/>
  <c r="C11957" i="8" s="1"/>
  <c r="C11958" i="8" s="1"/>
  <c r="C11959" i="8" s="1"/>
  <c r="C11960" i="8" s="1"/>
  <c r="C11961" i="8" s="1"/>
  <c r="C11962" i="8" s="1"/>
  <c r="C11963" i="8" s="1"/>
  <c r="C11964" i="8" s="1"/>
  <c r="C11965" i="8" s="1"/>
  <c r="C11966" i="8" s="1"/>
  <c r="C11967" i="8" s="1"/>
  <c r="C11968" i="8" s="1"/>
  <c r="C11969" i="8" s="1"/>
  <c r="C11970" i="8" s="1"/>
  <c r="C11971" i="8" s="1"/>
  <c r="C11972" i="8" s="1"/>
  <c r="C11973" i="8" s="1"/>
  <c r="C11974" i="8" s="1"/>
  <c r="C11975" i="8" s="1"/>
  <c r="C11976" i="8" s="1"/>
  <c r="C11977" i="8" s="1"/>
  <c r="C11978" i="8" s="1"/>
  <c r="C11979" i="8" s="1"/>
  <c r="C11980" i="8" s="1"/>
  <c r="C11981" i="8" s="1"/>
  <c r="C11982" i="8" s="1"/>
  <c r="C11983" i="8" s="1"/>
  <c r="C11984" i="8" s="1"/>
  <c r="C11985" i="8" s="1"/>
  <c r="C11986" i="8" s="1"/>
  <c r="C11987" i="8" s="1"/>
  <c r="C11988" i="8" s="1"/>
  <c r="C11989" i="8" s="1"/>
  <c r="C11990" i="8" s="1"/>
  <c r="C11991" i="8" s="1"/>
  <c r="C11992" i="8" s="1"/>
  <c r="C11993" i="8" s="1"/>
  <c r="C11994" i="8" s="1"/>
  <c r="C11995" i="8" s="1"/>
  <c r="C11996" i="8" s="1"/>
  <c r="C11997" i="8" s="1"/>
  <c r="C11998" i="8" s="1"/>
  <c r="C11999" i="8" s="1"/>
  <c r="C12000" i="8" s="1"/>
  <c r="C12001" i="8" s="1"/>
  <c r="C12002" i="8" s="1"/>
  <c r="C12003" i="8" s="1"/>
  <c r="C12004" i="8" s="1"/>
  <c r="C9" i="4" l="1"/>
  <c r="C18" i="4"/>
  <c r="J59" i="4" l="1"/>
  <c r="J58" i="4"/>
  <c r="J28" i="4"/>
  <c r="J48" i="4"/>
  <c r="J57" i="4"/>
  <c r="J29" i="4"/>
  <c r="J49" i="4"/>
  <c r="J30" i="4"/>
  <c r="J50" i="4"/>
  <c r="J31" i="4"/>
  <c r="J51" i="4"/>
  <c r="J32" i="4"/>
  <c r="J52" i="4"/>
  <c r="J33" i="4"/>
  <c r="J53" i="4"/>
  <c r="J34" i="4"/>
  <c r="J54" i="4"/>
  <c r="J35" i="4"/>
  <c r="J55" i="4"/>
  <c r="J36" i="4"/>
  <c r="J56" i="4"/>
  <c r="J37" i="4"/>
  <c r="J23" i="4"/>
  <c r="J38" i="4"/>
  <c r="J39" i="4"/>
  <c r="J40" i="4"/>
  <c r="J41" i="4"/>
  <c r="J42" i="4"/>
  <c r="J43" i="4"/>
  <c r="J24" i="4"/>
  <c r="J44" i="4"/>
  <c r="J25" i="4"/>
  <c r="J45" i="4"/>
  <c r="J26" i="4"/>
  <c r="J46" i="4"/>
  <c r="J27" i="4"/>
  <c r="J47" i="4"/>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3" i="4" l="1"/>
  <c r="I67" i="4" l="1"/>
  <c r="I68" i="4"/>
  <c r="I69" i="4"/>
  <c r="I70" i="4"/>
  <c r="I71" i="4"/>
  <c r="I72" i="4"/>
  <c r="I73" i="4"/>
  <c r="I74" i="4"/>
  <c r="I75" i="4"/>
  <c r="C23" i="4" l="1"/>
  <c r="G23" i="4" l="1"/>
  <c r="H23" i="4" s="1"/>
  <c r="X23" i="4"/>
  <c r="C19" i="4"/>
  <c r="F25" i="13" l="1"/>
  <c r="K22" i="17" l="1"/>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21" i="17"/>
  <c r="G27" i="17"/>
  <c r="C14" i="17"/>
  <c r="E83" i="17"/>
  <c r="E82" i="17"/>
  <c r="E81" i="17"/>
  <c r="C82" i="17" s="1"/>
  <c r="E80" i="17"/>
  <c r="C81" i="17" s="1"/>
  <c r="E79" i="17"/>
  <c r="E78" i="17"/>
  <c r="E77" i="17"/>
  <c r="C78" i="17" s="1"/>
  <c r="E76" i="17"/>
  <c r="C77" i="17" s="1"/>
  <c r="E75" i="17"/>
  <c r="E74" i="17"/>
  <c r="E73" i="17"/>
  <c r="C74" i="17" s="1"/>
  <c r="E72" i="17"/>
  <c r="C73" i="17" s="1"/>
  <c r="E71" i="17"/>
  <c r="E70" i="17"/>
  <c r="C70" i="17"/>
  <c r="E69" i="17"/>
  <c r="A69" i="17" s="1"/>
  <c r="E68" i="17"/>
  <c r="C69" i="17" s="1"/>
  <c r="Q69" i="17" s="1"/>
  <c r="E67" i="17"/>
  <c r="E66" i="17"/>
  <c r="E65" i="17"/>
  <c r="C66" i="17" s="1"/>
  <c r="E64" i="17"/>
  <c r="A64" i="17" s="1"/>
  <c r="E63" i="17"/>
  <c r="E62" i="17"/>
  <c r="E61" i="17"/>
  <c r="Q61" i="17" s="1"/>
  <c r="C61" i="17"/>
  <c r="E60" i="17"/>
  <c r="A60" i="17" s="1"/>
  <c r="C60" i="17"/>
  <c r="E59" i="17"/>
  <c r="A59" i="17"/>
  <c r="E58" i="17"/>
  <c r="E57" i="17"/>
  <c r="E56" i="17"/>
  <c r="A56" i="17"/>
  <c r="E55" i="17"/>
  <c r="A55" i="17" s="1"/>
  <c r="E54" i="17"/>
  <c r="E53" i="17"/>
  <c r="E52" i="17"/>
  <c r="C53" i="17" s="1"/>
  <c r="C52" i="17"/>
  <c r="E51" i="17"/>
  <c r="A51" i="17" s="1"/>
  <c r="E50" i="17"/>
  <c r="E49" i="17"/>
  <c r="E48" i="17"/>
  <c r="C49" i="17" s="1"/>
  <c r="A48" i="17"/>
  <c r="E47" i="17"/>
  <c r="C48" i="17" s="1"/>
  <c r="A47" i="17"/>
  <c r="E46" i="17"/>
  <c r="E45" i="17"/>
  <c r="E44" i="17"/>
  <c r="C45" i="17" s="1"/>
  <c r="A44" i="17"/>
  <c r="E43" i="17"/>
  <c r="E42" i="17"/>
  <c r="C42" i="17"/>
  <c r="E41" i="17"/>
  <c r="A41" i="17"/>
  <c r="E40" i="17"/>
  <c r="C41" i="17" s="1"/>
  <c r="E39" i="17"/>
  <c r="E38" i="17"/>
  <c r="E37" i="17"/>
  <c r="A37" i="17" s="1"/>
  <c r="C37" i="17"/>
  <c r="E36" i="17"/>
  <c r="A36" i="17"/>
  <c r="E35" i="17"/>
  <c r="E34" i="17"/>
  <c r="E33" i="17"/>
  <c r="C34" i="17" s="1"/>
  <c r="C33" i="17"/>
  <c r="E32" i="17"/>
  <c r="A32" i="17"/>
  <c r="E31" i="17"/>
  <c r="E30" i="17"/>
  <c r="E29" i="17"/>
  <c r="A29" i="17"/>
  <c r="E28" i="17"/>
  <c r="A28" i="17" s="1"/>
  <c r="N28" i="17" s="1"/>
  <c r="E27" i="17"/>
  <c r="E26" i="17"/>
  <c r="E25" i="17"/>
  <c r="C26" i="17" s="1"/>
  <c r="A25" i="17"/>
  <c r="N25" i="17" s="1"/>
  <c r="E24" i="17"/>
  <c r="C25" i="17" s="1"/>
  <c r="E23" i="17"/>
  <c r="E22" i="17"/>
  <c r="C23" i="17" s="1"/>
  <c r="Q23" i="17" s="1"/>
  <c r="C22" i="17"/>
  <c r="F21" i="17"/>
  <c r="E21" i="17"/>
  <c r="C21" i="17"/>
  <c r="P21" i="17" s="1"/>
  <c r="A21" i="17"/>
  <c r="I21" i="17" s="1"/>
  <c r="C18" i="17"/>
  <c r="H12" i="17"/>
  <c r="C15" i="17" s="1"/>
  <c r="N8" i="17"/>
  <c r="C13" i="17" s="1"/>
  <c r="C6" i="17"/>
  <c r="S81" i="16"/>
  <c r="E81" i="16"/>
  <c r="S80" i="16"/>
  <c r="E80" i="16"/>
  <c r="C80" i="16"/>
  <c r="S79" i="16"/>
  <c r="E79" i="16"/>
  <c r="A79" i="16"/>
  <c r="S78" i="16"/>
  <c r="E78" i="16"/>
  <c r="C79" i="16" s="1"/>
  <c r="L79" i="16" s="1"/>
  <c r="S77" i="16"/>
  <c r="E77" i="16"/>
  <c r="S76" i="16"/>
  <c r="E76" i="16"/>
  <c r="C76" i="16"/>
  <c r="S75" i="16"/>
  <c r="E75" i="16"/>
  <c r="A75" i="16"/>
  <c r="S74" i="16"/>
  <c r="E74" i="16"/>
  <c r="C75" i="16" s="1"/>
  <c r="L75" i="16" s="1"/>
  <c r="S73" i="16"/>
  <c r="E73" i="16"/>
  <c r="S72" i="16"/>
  <c r="E72" i="16"/>
  <c r="S71" i="16"/>
  <c r="E71" i="16"/>
  <c r="C72" i="16" s="1"/>
  <c r="S70" i="16"/>
  <c r="E70" i="16"/>
  <c r="C71" i="16" s="1"/>
  <c r="A70" i="16"/>
  <c r="S69" i="16"/>
  <c r="E69" i="16"/>
  <c r="S68" i="16"/>
  <c r="E68" i="16"/>
  <c r="C68" i="16"/>
  <c r="S67" i="16"/>
  <c r="E67" i="16"/>
  <c r="C67" i="16"/>
  <c r="L67" i="16" s="1"/>
  <c r="A67" i="16"/>
  <c r="S66" i="16"/>
  <c r="E66" i="16"/>
  <c r="A66" i="16"/>
  <c r="S65" i="16"/>
  <c r="E65" i="16"/>
  <c r="S64" i="16"/>
  <c r="E64" i="16"/>
  <c r="S63" i="16"/>
  <c r="E63" i="16"/>
  <c r="A63" i="16" s="1"/>
  <c r="S62" i="16"/>
  <c r="E62" i="16"/>
  <c r="C63" i="16" s="1"/>
  <c r="A62" i="16"/>
  <c r="S61" i="16"/>
  <c r="E61" i="16"/>
  <c r="S60" i="16"/>
  <c r="E60" i="16"/>
  <c r="C61" i="16" s="1"/>
  <c r="S59" i="16"/>
  <c r="E59" i="16"/>
  <c r="C60" i="16" s="1"/>
  <c r="L60" i="16" s="1"/>
  <c r="A59" i="16"/>
  <c r="S58" i="16"/>
  <c r="E58" i="16"/>
  <c r="S57" i="16"/>
  <c r="E57" i="16"/>
  <c r="S56" i="16"/>
  <c r="E56" i="16"/>
  <c r="S55" i="16"/>
  <c r="E55" i="16"/>
  <c r="A55" i="16"/>
  <c r="S54" i="16"/>
  <c r="E54" i="16"/>
  <c r="C55" i="16" s="1"/>
  <c r="S53" i="16"/>
  <c r="E53" i="16"/>
  <c r="S52" i="16"/>
  <c r="E52" i="16"/>
  <c r="C53" i="16" s="1"/>
  <c r="C52" i="16"/>
  <c r="L52" i="16" s="1"/>
  <c r="S51" i="16"/>
  <c r="E51" i="16"/>
  <c r="A51" i="16"/>
  <c r="S50" i="16"/>
  <c r="E50" i="16"/>
  <c r="C51" i="16" s="1"/>
  <c r="A50" i="16"/>
  <c r="S49" i="16"/>
  <c r="E49" i="16"/>
  <c r="S48" i="16"/>
  <c r="E48" i="16"/>
  <c r="C49" i="16" s="1"/>
  <c r="S47" i="16"/>
  <c r="E47" i="16"/>
  <c r="A47" i="16"/>
  <c r="S46" i="16"/>
  <c r="E46" i="16"/>
  <c r="C47" i="16" s="1"/>
  <c r="A46" i="16"/>
  <c r="S45" i="16"/>
  <c r="E45" i="16"/>
  <c r="A45" i="16"/>
  <c r="I45" i="16" s="1"/>
  <c r="S44" i="16"/>
  <c r="E44" i="16"/>
  <c r="C45" i="16" s="1"/>
  <c r="S43" i="16"/>
  <c r="E43" i="16"/>
  <c r="S42" i="16"/>
  <c r="E42" i="16"/>
  <c r="C43" i="16" s="1"/>
  <c r="A42" i="16"/>
  <c r="I42" i="16" s="1"/>
  <c r="S41" i="16"/>
  <c r="E41" i="16"/>
  <c r="C42" i="16" s="1"/>
  <c r="S40" i="16"/>
  <c r="E40" i="16"/>
  <c r="C41" i="16" s="1"/>
  <c r="S39" i="16"/>
  <c r="E39" i="16"/>
  <c r="C40" i="16" s="1"/>
  <c r="L40" i="16" s="1"/>
  <c r="S38" i="16"/>
  <c r="E38" i="16"/>
  <c r="S37" i="16"/>
  <c r="E37" i="16"/>
  <c r="C38" i="16" s="1"/>
  <c r="C37" i="16"/>
  <c r="S36" i="16"/>
  <c r="E36" i="16"/>
  <c r="A36" i="16"/>
  <c r="I36" i="16" s="1"/>
  <c r="S35" i="16"/>
  <c r="E35" i="16"/>
  <c r="C36" i="16" s="1"/>
  <c r="S34" i="16"/>
  <c r="E34" i="16"/>
  <c r="S33" i="16"/>
  <c r="E33" i="16"/>
  <c r="C34" i="16" s="1"/>
  <c r="S32" i="16"/>
  <c r="E32" i="16"/>
  <c r="C33" i="16" s="1"/>
  <c r="L33" i="16" s="1"/>
  <c r="A32" i="16"/>
  <c r="I32" i="16" s="1"/>
  <c r="S31" i="16"/>
  <c r="E31" i="16"/>
  <c r="C32" i="16" s="1"/>
  <c r="S30" i="16"/>
  <c r="E30" i="16"/>
  <c r="S29" i="16"/>
  <c r="E29" i="16"/>
  <c r="C30" i="16" s="1"/>
  <c r="S28" i="16"/>
  <c r="E28" i="16"/>
  <c r="A28" i="16"/>
  <c r="I28" i="16" s="1"/>
  <c r="S27" i="16"/>
  <c r="E27" i="16"/>
  <c r="C28" i="16" s="1"/>
  <c r="S26" i="16"/>
  <c r="E26" i="16"/>
  <c r="S25" i="16"/>
  <c r="E25" i="16"/>
  <c r="C26" i="16" s="1"/>
  <c r="S24" i="16"/>
  <c r="P24" i="16"/>
  <c r="O24" i="16"/>
  <c r="E24" i="16"/>
  <c r="A24" i="16" s="1"/>
  <c r="I24" i="16" s="1"/>
  <c r="S23" i="16"/>
  <c r="P23" i="16"/>
  <c r="O23" i="16"/>
  <c r="E23" i="16"/>
  <c r="S22" i="16"/>
  <c r="P22" i="16"/>
  <c r="O22" i="16"/>
  <c r="E22" i="16"/>
  <c r="C23" i="16" s="1"/>
  <c r="S21" i="16"/>
  <c r="P21" i="16"/>
  <c r="O21" i="16"/>
  <c r="E21" i="16"/>
  <c r="C22" i="16" s="1"/>
  <c r="A21" i="16"/>
  <c r="S20" i="16"/>
  <c r="P20" i="16"/>
  <c r="O20" i="16"/>
  <c r="E20" i="16"/>
  <c r="C21" i="16" s="1"/>
  <c r="S19" i="16"/>
  <c r="P19" i="16"/>
  <c r="O19" i="16"/>
  <c r="E19" i="16"/>
  <c r="C16" i="16"/>
  <c r="G11" i="16"/>
  <c r="C13" i="16" s="1"/>
  <c r="C6" i="16"/>
  <c r="E83" i="15"/>
  <c r="A83" i="15" s="1"/>
  <c r="E82" i="15"/>
  <c r="E81" i="15"/>
  <c r="E80" i="15"/>
  <c r="E79" i="15"/>
  <c r="E78" i="15"/>
  <c r="E77" i="15"/>
  <c r="E76" i="15"/>
  <c r="E75" i="15"/>
  <c r="E74" i="15"/>
  <c r="E73" i="15"/>
  <c r="E72" i="15"/>
  <c r="E71" i="15"/>
  <c r="E70" i="15"/>
  <c r="E69" i="15"/>
  <c r="E68" i="15"/>
  <c r="E67" i="15"/>
  <c r="E66" i="15"/>
  <c r="E65" i="15"/>
  <c r="E64" i="15"/>
  <c r="E63" i="15"/>
  <c r="C64" i="15" s="1"/>
  <c r="E62" i="15"/>
  <c r="E61" i="15"/>
  <c r="C62" i="15" s="1"/>
  <c r="E60" i="15"/>
  <c r="E59" i="15"/>
  <c r="C60" i="15" s="1"/>
  <c r="E58" i="15"/>
  <c r="E57" i="15"/>
  <c r="C58" i="15" s="1"/>
  <c r="E56" i="15"/>
  <c r="E55" i="15"/>
  <c r="C56" i="15" s="1"/>
  <c r="E54" i="15"/>
  <c r="E53" i="15"/>
  <c r="C54" i="15" s="1"/>
  <c r="E52" i="15"/>
  <c r="E51" i="15"/>
  <c r="C52" i="15" s="1"/>
  <c r="E50" i="15"/>
  <c r="E49" i="15"/>
  <c r="C50" i="15" s="1"/>
  <c r="A49" i="15"/>
  <c r="J49" i="15" s="1"/>
  <c r="E48" i="15"/>
  <c r="A48" i="15"/>
  <c r="J48" i="15" s="1"/>
  <c r="E47" i="15"/>
  <c r="A47" i="15" s="1"/>
  <c r="J47" i="15" s="1"/>
  <c r="E46" i="15"/>
  <c r="A46" i="15"/>
  <c r="J46" i="15" s="1"/>
  <c r="E45" i="15"/>
  <c r="A45" i="15"/>
  <c r="J45" i="15" s="1"/>
  <c r="E44" i="15"/>
  <c r="A44" i="15"/>
  <c r="J44" i="15" s="1"/>
  <c r="E43" i="15"/>
  <c r="A43" i="15"/>
  <c r="J43" i="15" s="1"/>
  <c r="E42" i="15"/>
  <c r="A42" i="15" s="1"/>
  <c r="J42" i="15" s="1"/>
  <c r="E41" i="15"/>
  <c r="A41" i="15"/>
  <c r="J41" i="15" s="1"/>
  <c r="E40" i="15"/>
  <c r="A40" i="15"/>
  <c r="J40" i="15" s="1"/>
  <c r="E39" i="15"/>
  <c r="A39" i="15"/>
  <c r="J39" i="15" s="1"/>
  <c r="E38" i="15"/>
  <c r="A38" i="15"/>
  <c r="J38" i="15" s="1"/>
  <c r="E37" i="15"/>
  <c r="A37" i="15"/>
  <c r="J37" i="15" s="1"/>
  <c r="E36" i="15"/>
  <c r="A36" i="15"/>
  <c r="J36" i="15" s="1"/>
  <c r="E35" i="15"/>
  <c r="A35" i="15"/>
  <c r="J35" i="15" s="1"/>
  <c r="E34" i="15"/>
  <c r="A34" i="15"/>
  <c r="J34" i="15" s="1"/>
  <c r="E33" i="15"/>
  <c r="A33" i="15"/>
  <c r="J33" i="15" s="1"/>
  <c r="E32" i="15"/>
  <c r="A32" i="15"/>
  <c r="J32" i="15" s="1"/>
  <c r="E31" i="15"/>
  <c r="C32" i="15" s="1"/>
  <c r="E30" i="15"/>
  <c r="C31" i="15" s="1"/>
  <c r="E29" i="15"/>
  <c r="C30" i="15" s="1"/>
  <c r="A29" i="15"/>
  <c r="J29" i="15" s="1"/>
  <c r="E28" i="15"/>
  <c r="C29" i="15" s="1"/>
  <c r="E27" i="15"/>
  <c r="C28" i="15" s="1"/>
  <c r="A27" i="15"/>
  <c r="J27" i="15" s="1"/>
  <c r="E26" i="15"/>
  <c r="C27" i="15" s="1"/>
  <c r="E25" i="15"/>
  <c r="C26" i="15" s="1"/>
  <c r="E24" i="15"/>
  <c r="C25" i="15" s="1"/>
  <c r="A24" i="15"/>
  <c r="J24" i="15" s="1"/>
  <c r="E23" i="15"/>
  <c r="C24" i="15" s="1"/>
  <c r="E22" i="15"/>
  <c r="C23" i="15" s="1"/>
  <c r="A22" i="15"/>
  <c r="J22" i="15" s="1"/>
  <c r="E21" i="15"/>
  <c r="C22" i="15" s="1"/>
  <c r="C21" i="15"/>
  <c r="L21" i="15" s="1"/>
  <c r="C16" i="15"/>
  <c r="G11" i="15"/>
  <c r="C13" i="15" s="1"/>
  <c r="C6" i="15"/>
  <c r="E81" i="14"/>
  <c r="E80" i="14"/>
  <c r="E79" i="14"/>
  <c r="C80" i="14" s="1"/>
  <c r="C79" i="14"/>
  <c r="A79" i="14"/>
  <c r="E78" i="14"/>
  <c r="A78" i="14"/>
  <c r="E77" i="14"/>
  <c r="E76" i="14"/>
  <c r="E75" i="14"/>
  <c r="C76" i="14" s="1"/>
  <c r="A75" i="14"/>
  <c r="E74" i="14"/>
  <c r="C75" i="14" s="1"/>
  <c r="A74" i="14"/>
  <c r="E73" i="14"/>
  <c r="E72" i="14"/>
  <c r="C72" i="14"/>
  <c r="E71" i="14"/>
  <c r="A71" i="14"/>
  <c r="E70" i="14"/>
  <c r="C71" i="14" s="1"/>
  <c r="A70" i="14"/>
  <c r="E69" i="14"/>
  <c r="E68" i="14"/>
  <c r="E67" i="14"/>
  <c r="C68" i="14" s="1"/>
  <c r="A67" i="14"/>
  <c r="E66" i="14"/>
  <c r="C67" i="14" s="1"/>
  <c r="A66" i="14"/>
  <c r="E65" i="14"/>
  <c r="E64" i="14"/>
  <c r="E63" i="14"/>
  <c r="C64" i="14" s="1"/>
  <c r="A63" i="14"/>
  <c r="E62" i="14"/>
  <c r="C63" i="14" s="1"/>
  <c r="E61" i="14"/>
  <c r="E60" i="14"/>
  <c r="E59" i="14"/>
  <c r="C60" i="14" s="1"/>
  <c r="A59" i="14"/>
  <c r="E58" i="14"/>
  <c r="E57" i="14"/>
  <c r="C58" i="14" s="1"/>
  <c r="A57" i="14"/>
  <c r="E56" i="14"/>
  <c r="C57" i="14" s="1"/>
  <c r="A56" i="14"/>
  <c r="E55" i="14"/>
  <c r="E54" i="14"/>
  <c r="E53" i="14"/>
  <c r="C54" i="14" s="1"/>
  <c r="A53" i="14"/>
  <c r="E52" i="14"/>
  <c r="C53" i="14" s="1"/>
  <c r="E51" i="14"/>
  <c r="E50" i="14"/>
  <c r="E49" i="14"/>
  <c r="C50" i="14" s="1"/>
  <c r="C49" i="14"/>
  <c r="A49" i="14"/>
  <c r="J49" i="14" s="1"/>
  <c r="E48" i="14"/>
  <c r="A48" i="14"/>
  <c r="J48" i="14" s="1"/>
  <c r="E47" i="14"/>
  <c r="E46" i="14"/>
  <c r="E45" i="14"/>
  <c r="C46" i="14" s="1"/>
  <c r="A45" i="14"/>
  <c r="E44" i="14"/>
  <c r="C45" i="14" s="1"/>
  <c r="A44" i="14"/>
  <c r="E43" i="14"/>
  <c r="E42" i="14"/>
  <c r="E41" i="14"/>
  <c r="C42" i="14" s="1"/>
  <c r="E40" i="14"/>
  <c r="C41" i="14" s="1"/>
  <c r="A40" i="14"/>
  <c r="E39" i="14"/>
  <c r="E38" i="14"/>
  <c r="A38" i="14" s="1"/>
  <c r="C38" i="14"/>
  <c r="E37" i="14"/>
  <c r="A37" i="14"/>
  <c r="J37" i="14" s="1"/>
  <c r="E36" i="14"/>
  <c r="E35" i="14"/>
  <c r="E34" i="14"/>
  <c r="C35" i="14" s="1"/>
  <c r="A34" i="14"/>
  <c r="E33" i="14"/>
  <c r="C34" i="14" s="1"/>
  <c r="E32" i="14"/>
  <c r="E31" i="14"/>
  <c r="E30" i="14"/>
  <c r="C31" i="14" s="1"/>
  <c r="A30" i="14"/>
  <c r="E29" i="14"/>
  <c r="C30" i="14" s="1"/>
  <c r="A29" i="14"/>
  <c r="J29" i="14" s="1"/>
  <c r="E28" i="14"/>
  <c r="E27" i="14"/>
  <c r="E26" i="14"/>
  <c r="C27" i="14" s="1"/>
  <c r="A26" i="14"/>
  <c r="E25" i="14"/>
  <c r="C26" i="14" s="1"/>
  <c r="A25" i="14"/>
  <c r="J25" i="14" s="1"/>
  <c r="E24" i="14"/>
  <c r="E23" i="14"/>
  <c r="E22" i="14"/>
  <c r="C23" i="14" s="1"/>
  <c r="C22" i="14"/>
  <c r="E21" i="14"/>
  <c r="A21" i="14"/>
  <c r="J21" i="14" s="1"/>
  <c r="E20" i="14"/>
  <c r="E19" i="14"/>
  <c r="C19" i="14"/>
  <c r="C16" i="14"/>
  <c r="G11" i="14"/>
  <c r="C13" i="14" s="1"/>
  <c r="C12" i="14"/>
  <c r="C6" i="14"/>
  <c r="E81" i="13"/>
  <c r="E80" i="13"/>
  <c r="E79" i="13"/>
  <c r="C80" i="13" s="1"/>
  <c r="E78" i="13"/>
  <c r="C79" i="13" s="1"/>
  <c r="A78" i="13"/>
  <c r="E77" i="13"/>
  <c r="E76" i="13"/>
  <c r="E75" i="13"/>
  <c r="C76" i="13" s="1"/>
  <c r="A75" i="13"/>
  <c r="E74" i="13"/>
  <c r="C75" i="13" s="1"/>
  <c r="L75" i="13" s="1"/>
  <c r="A74" i="13"/>
  <c r="E73" i="13"/>
  <c r="E72" i="13"/>
  <c r="E71" i="13"/>
  <c r="C72" i="13" s="1"/>
  <c r="E70" i="13"/>
  <c r="A70" i="13" s="1"/>
  <c r="E69" i="13"/>
  <c r="E68" i="13"/>
  <c r="E67" i="13"/>
  <c r="C68" i="13" s="1"/>
  <c r="A67" i="13"/>
  <c r="E66" i="13"/>
  <c r="A66" i="13" s="1"/>
  <c r="E65" i="13"/>
  <c r="E64" i="13"/>
  <c r="E63" i="13"/>
  <c r="A63" i="13" s="1"/>
  <c r="E62" i="13"/>
  <c r="C63" i="13" s="1"/>
  <c r="A62" i="13"/>
  <c r="E61" i="13"/>
  <c r="E60" i="13"/>
  <c r="E59" i="13"/>
  <c r="A59" i="13" s="1"/>
  <c r="E58" i="13"/>
  <c r="C59" i="13" s="1"/>
  <c r="E57" i="13"/>
  <c r="E56" i="13"/>
  <c r="C57" i="13" s="1"/>
  <c r="E55" i="13"/>
  <c r="A55" i="13" s="1"/>
  <c r="E54" i="13"/>
  <c r="E53" i="13"/>
  <c r="E52" i="13"/>
  <c r="C53" i="13" s="1"/>
  <c r="E51" i="13"/>
  <c r="A51" i="13" s="1"/>
  <c r="E50" i="13"/>
  <c r="E49" i="13"/>
  <c r="E48" i="13"/>
  <c r="C49" i="13" s="1"/>
  <c r="E47" i="13"/>
  <c r="A47" i="13" s="1"/>
  <c r="E46" i="13"/>
  <c r="E45" i="13"/>
  <c r="E44" i="13"/>
  <c r="C45" i="13" s="1"/>
  <c r="L45" i="13" s="1"/>
  <c r="E43" i="13"/>
  <c r="A43" i="13" s="1"/>
  <c r="E42" i="13"/>
  <c r="E41" i="13"/>
  <c r="C42" i="13" s="1"/>
  <c r="E40" i="13"/>
  <c r="C41" i="13" s="1"/>
  <c r="L41" i="13" s="1"/>
  <c r="E39" i="13"/>
  <c r="E38" i="13"/>
  <c r="C39" i="13" s="1"/>
  <c r="E37" i="13"/>
  <c r="E36" i="13"/>
  <c r="C37" i="13" s="1"/>
  <c r="E35" i="13"/>
  <c r="C36" i="13" s="1"/>
  <c r="A35" i="13"/>
  <c r="E34" i="13"/>
  <c r="C35" i="13" s="1"/>
  <c r="E33" i="13"/>
  <c r="C34" i="13" s="1"/>
  <c r="E32" i="13"/>
  <c r="C33" i="13" s="1"/>
  <c r="E31" i="13"/>
  <c r="C32" i="13" s="1"/>
  <c r="E30" i="13"/>
  <c r="C31" i="13" s="1"/>
  <c r="E29" i="13"/>
  <c r="C30" i="13" s="1"/>
  <c r="E28" i="13"/>
  <c r="C29" i="13" s="1"/>
  <c r="A28" i="13"/>
  <c r="E27" i="13"/>
  <c r="A27" i="13"/>
  <c r="E26" i="13"/>
  <c r="C27" i="13" s="1"/>
  <c r="E25" i="13"/>
  <c r="C26" i="13" s="1"/>
  <c r="L26" i="13" s="1"/>
  <c r="P24" i="13"/>
  <c r="O24" i="13"/>
  <c r="E24" i="13"/>
  <c r="C25" i="13" s="1"/>
  <c r="P23" i="13"/>
  <c r="O23" i="13"/>
  <c r="E23" i="13"/>
  <c r="A23" i="13" s="1"/>
  <c r="C23" i="13"/>
  <c r="P22" i="13"/>
  <c r="O22" i="13"/>
  <c r="E22" i="13"/>
  <c r="A22" i="13" s="1"/>
  <c r="P21" i="13"/>
  <c r="O21" i="13"/>
  <c r="E21" i="13"/>
  <c r="A21" i="13" s="1"/>
  <c r="P20" i="13"/>
  <c r="O20" i="13"/>
  <c r="E20" i="13"/>
  <c r="C21" i="13" s="1"/>
  <c r="P19" i="13"/>
  <c r="O19" i="13"/>
  <c r="E19" i="13"/>
  <c r="C20" i="13" s="1"/>
  <c r="A19" i="13"/>
  <c r="C16" i="13"/>
  <c r="G11" i="13"/>
  <c r="C13" i="13" s="1"/>
  <c r="C6" i="13"/>
  <c r="Q41" i="17" l="1"/>
  <c r="Q56" i="17"/>
  <c r="N51" i="17"/>
  <c r="I51" i="17"/>
  <c r="H51" i="17"/>
  <c r="A78" i="16"/>
  <c r="I78" i="16" s="1"/>
  <c r="C30" i="17"/>
  <c r="Q48" i="17"/>
  <c r="C57" i="17"/>
  <c r="Q57" i="17" s="1"/>
  <c r="Q65" i="17"/>
  <c r="A22" i="14"/>
  <c r="J22" i="14" s="1"/>
  <c r="L43" i="16"/>
  <c r="L63" i="16"/>
  <c r="C39" i="14"/>
  <c r="C57" i="16"/>
  <c r="L57" i="16" s="1"/>
  <c r="C29" i="17"/>
  <c r="Q29" i="17" s="1"/>
  <c r="Q37" i="17"/>
  <c r="C56" i="17"/>
  <c r="A65" i="17"/>
  <c r="L37" i="16"/>
  <c r="C64" i="16"/>
  <c r="A71" i="16"/>
  <c r="C38" i="17"/>
  <c r="Q38" i="17" s="1"/>
  <c r="C65" i="17"/>
  <c r="Q73" i="17"/>
  <c r="G39" i="15"/>
  <c r="G24" i="16"/>
  <c r="H24" i="16" s="1"/>
  <c r="L51" i="16"/>
  <c r="L39" i="13"/>
  <c r="A52" i="14"/>
  <c r="J52" i="14" s="1"/>
  <c r="A62" i="14"/>
  <c r="J83" i="15"/>
  <c r="A31" i="15"/>
  <c r="J31" i="15" s="1"/>
  <c r="L71" i="16"/>
  <c r="H21" i="17"/>
  <c r="J21" i="17" s="1"/>
  <c r="A40" i="17"/>
  <c r="N40" i="17" s="1"/>
  <c r="Q49" i="17"/>
  <c r="A76" i="17"/>
  <c r="A33" i="14"/>
  <c r="J33" i="14" s="1"/>
  <c r="C25" i="16"/>
  <c r="K25" i="16" s="1"/>
  <c r="A40" i="16"/>
  <c r="I40" i="16" s="1"/>
  <c r="A68" i="17"/>
  <c r="N68" i="17" s="1"/>
  <c r="A77" i="17"/>
  <c r="A24" i="17"/>
  <c r="A33" i="17"/>
  <c r="Q60" i="17"/>
  <c r="A52" i="17"/>
  <c r="N52" i="17" s="1"/>
  <c r="Q77" i="17"/>
  <c r="A74" i="16"/>
  <c r="Q33" i="17"/>
  <c r="A61" i="17"/>
  <c r="A80" i="17"/>
  <c r="C62" i="17"/>
  <c r="Q62" i="17" s="1"/>
  <c r="M21" i="15"/>
  <c r="O21" i="15" s="1"/>
  <c r="A54" i="16"/>
  <c r="I54" i="16" s="1"/>
  <c r="C64" i="13"/>
  <c r="L64" i="13" s="1"/>
  <c r="Q25" i="17"/>
  <c r="Q52" i="17"/>
  <c r="L42" i="16"/>
  <c r="L28" i="16"/>
  <c r="L55" i="16"/>
  <c r="C67" i="13"/>
  <c r="L67" i="13" s="1"/>
  <c r="A43" i="16"/>
  <c r="I43" i="16" s="1"/>
  <c r="A72" i="17"/>
  <c r="A81" i="17"/>
  <c r="L47" i="16"/>
  <c r="C48" i="16"/>
  <c r="L48" i="16"/>
  <c r="C22" i="13"/>
  <c r="L34" i="13"/>
  <c r="C29" i="16"/>
  <c r="L29" i="16" s="1"/>
  <c r="G36" i="16"/>
  <c r="C56" i="16"/>
  <c r="L56" i="16" s="1"/>
  <c r="A73" i="17"/>
  <c r="N73" i="17" s="1"/>
  <c r="Q81" i="17"/>
  <c r="I25" i="17"/>
  <c r="A40" i="13"/>
  <c r="A44" i="13"/>
  <c r="A48" i="13"/>
  <c r="A52" i="13"/>
  <c r="A56" i="13"/>
  <c r="L59" i="13"/>
  <c r="A71" i="13"/>
  <c r="A20" i="13"/>
  <c r="A25" i="13"/>
  <c r="I25" i="13" s="1"/>
  <c r="L30" i="13"/>
  <c r="C40" i="13"/>
  <c r="L40" i="13" s="1"/>
  <c r="C44" i="13"/>
  <c r="L44" i="13" s="1"/>
  <c r="C48" i="13"/>
  <c r="L48" i="13" s="1"/>
  <c r="C52" i="13"/>
  <c r="L52" i="13" s="1"/>
  <c r="C56" i="13"/>
  <c r="L56" i="13" s="1"/>
  <c r="C60" i="13"/>
  <c r="L60" i="13" s="1"/>
  <c r="L63" i="13"/>
  <c r="C71" i="13"/>
  <c r="L71" i="13" s="1"/>
  <c r="A24" i="13"/>
  <c r="A79" i="13"/>
  <c r="C24" i="13"/>
  <c r="L32" i="13"/>
  <c r="L36" i="13"/>
  <c r="L79" i="13"/>
  <c r="A39" i="13"/>
  <c r="G28" i="17"/>
  <c r="I28" i="17" s="1"/>
  <c r="J51" i="17"/>
  <c r="K84" i="17"/>
  <c r="L51" i="17"/>
  <c r="M51" i="17" s="1"/>
  <c r="C7" i="17"/>
  <c r="P22" i="17"/>
  <c r="R21" i="17"/>
  <c r="Q44" i="17"/>
  <c r="N21" i="17"/>
  <c r="L21" i="17" s="1"/>
  <c r="M21" i="17" s="1"/>
  <c r="Q22" i="17"/>
  <c r="Q24" i="17"/>
  <c r="C46" i="17"/>
  <c r="Q46" i="17" s="1"/>
  <c r="A45" i="17"/>
  <c r="Q45" i="17"/>
  <c r="A22" i="17"/>
  <c r="I22" i="17" s="1"/>
  <c r="Q26" i="17"/>
  <c r="C27" i="17"/>
  <c r="A26" i="17"/>
  <c r="I26" i="17" s="1"/>
  <c r="Q21" i="17"/>
  <c r="S21" i="17" s="1"/>
  <c r="U21" i="17" s="1"/>
  <c r="C67" i="17"/>
  <c r="Q67" i="17" s="1"/>
  <c r="A66" i="17"/>
  <c r="Q66" i="17"/>
  <c r="C24" i="17"/>
  <c r="A23" i="17"/>
  <c r="I23" i="17" s="1"/>
  <c r="Q27" i="17"/>
  <c r="Q30" i="17"/>
  <c r="C31" i="17"/>
  <c r="Q31" i="17" s="1"/>
  <c r="A30" i="17"/>
  <c r="N32" i="17"/>
  <c r="Q34" i="17"/>
  <c r="C35" i="17"/>
  <c r="Q35" i="17" s="1"/>
  <c r="A34" i="17"/>
  <c r="N36" i="17"/>
  <c r="C39" i="17"/>
  <c r="A38" i="17"/>
  <c r="I38" i="17" s="1"/>
  <c r="Q39" i="17"/>
  <c r="Q42" i="17"/>
  <c r="C43" i="17"/>
  <c r="Q43" i="17" s="1"/>
  <c r="A42" i="17"/>
  <c r="N44" i="17"/>
  <c r="A27" i="17"/>
  <c r="I27" i="17" s="1"/>
  <c r="C28" i="17"/>
  <c r="Q28" i="17" s="1"/>
  <c r="N29" i="17"/>
  <c r="A31" i="17"/>
  <c r="C32" i="17"/>
  <c r="Q32" i="17" s="1"/>
  <c r="N33" i="17"/>
  <c r="A35" i="17"/>
  <c r="C36" i="17"/>
  <c r="Q36" i="17" s="1"/>
  <c r="N37" i="17"/>
  <c r="A39" i="17"/>
  <c r="I39" i="17" s="1"/>
  <c r="C40" i="17"/>
  <c r="Q40" i="17" s="1"/>
  <c r="N41" i="17"/>
  <c r="A43" i="17"/>
  <c r="C44" i="17"/>
  <c r="N47" i="17"/>
  <c r="N48" i="17"/>
  <c r="C51" i="17"/>
  <c r="Q51" i="17" s="1"/>
  <c r="A50" i="17"/>
  <c r="I50" i="17" s="1"/>
  <c r="C63" i="17"/>
  <c r="A62" i="17"/>
  <c r="I62" i="17" s="1"/>
  <c r="C47" i="17"/>
  <c r="Q47" i="17" s="1"/>
  <c r="A46" i="17"/>
  <c r="C50" i="17"/>
  <c r="Q50" i="17" s="1"/>
  <c r="A49" i="17"/>
  <c r="Q53" i="17"/>
  <c r="C54" i="17"/>
  <c r="Q54" i="17" s="1"/>
  <c r="A53" i="17"/>
  <c r="N55" i="17"/>
  <c r="C58" i="17"/>
  <c r="A57" i="17"/>
  <c r="Q58" i="17"/>
  <c r="N59" i="17"/>
  <c r="A54" i="17"/>
  <c r="C55" i="17"/>
  <c r="Q55" i="17" s="1"/>
  <c r="N56" i="17"/>
  <c r="A58" i="17"/>
  <c r="C59" i="17"/>
  <c r="Q59" i="17" s="1"/>
  <c r="N61" i="17"/>
  <c r="N64" i="17"/>
  <c r="N65" i="17"/>
  <c r="N60" i="17"/>
  <c r="Q63" i="17"/>
  <c r="C64" i="17"/>
  <c r="Q64" i="17" s="1"/>
  <c r="A63" i="17"/>
  <c r="I63" i="17" s="1"/>
  <c r="Q70" i="17"/>
  <c r="C71" i="17"/>
  <c r="Q71" i="17" s="1"/>
  <c r="A70" i="17"/>
  <c r="N72" i="17"/>
  <c r="Q74" i="17"/>
  <c r="C75" i="17"/>
  <c r="Q75" i="17" s="1"/>
  <c r="A74" i="17"/>
  <c r="I74" i="17" s="1"/>
  <c r="N76" i="17"/>
  <c r="Q78" i="17"/>
  <c r="C79" i="17"/>
  <c r="A78" i="17"/>
  <c r="Q79" i="17"/>
  <c r="N80" i="17"/>
  <c r="Q82" i="17"/>
  <c r="C83" i="17"/>
  <c r="A82" i="17"/>
  <c r="Q83" i="17"/>
  <c r="A67" i="17"/>
  <c r="C68" i="17"/>
  <c r="Q68" i="17" s="1"/>
  <c r="N69" i="17"/>
  <c r="A71" i="17"/>
  <c r="C72" i="17"/>
  <c r="Q72" i="17" s="1"/>
  <c r="A75" i="17"/>
  <c r="I75" i="17" s="1"/>
  <c r="C76" i="17"/>
  <c r="Q76" i="17" s="1"/>
  <c r="N77" i="17"/>
  <c r="A79" i="17"/>
  <c r="C80" i="17"/>
  <c r="Q80" i="17" s="1"/>
  <c r="N81" i="17"/>
  <c r="A83" i="17"/>
  <c r="S82" i="16"/>
  <c r="C24" i="16"/>
  <c r="A23" i="16"/>
  <c r="L26" i="16"/>
  <c r="C27" i="16"/>
  <c r="L27" i="16" s="1"/>
  <c r="A26" i="16"/>
  <c r="L32" i="16"/>
  <c r="L38" i="16"/>
  <c r="C39" i="16"/>
  <c r="L39" i="16" s="1"/>
  <c r="A38" i="16"/>
  <c r="L34" i="16"/>
  <c r="C35" i="16"/>
  <c r="L35" i="16" s="1"/>
  <c r="A34" i="16"/>
  <c r="A19" i="16"/>
  <c r="C20" i="16"/>
  <c r="M25" i="16"/>
  <c r="L25" i="16"/>
  <c r="N25" i="16" s="1"/>
  <c r="L36" i="16"/>
  <c r="I47" i="16"/>
  <c r="L53" i="16"/>
  <c r="C54" i="16"/>
  <c r="L54" i="16" s="1"/>
  <c r="A53" i="16"/>
  <c r="L30" i="16"/>
  <c r="C31" i="16"/>
  <c r="L31" i="16" s="1"/>
  <c r="A30" i="16"/>
  <c r="I62" i="16"/>
  <c r="L72" i="16"/>
  <c r="C73" i="16"/>
  <c r="L73" i="16" s="1"/>
  <c r="A72" i="16"/>
  <c r="A20" i="16"/>
  <c r="A27" i="16"/>
  <c r="A31" i="16"/>
  <c r="A35" i="16"/>
  <c r="A39" i="16"/>
  <c r="A41" i="16"/>
  <c r="C44" i="16"/>
  <c r="L44" i="16" s="1"/>
  <c r="L49" i="16"/>
  <c r="C50" i="16"/>
  <c r="L50" i="16" s="1"/>
  <c r="A49" i="16"/>
  <c r="I50" i="16"/>
  <c r="L41" i="16"/>
  <c r="I46" i="16"/>
  <c r="I55" i="16"/>
  <c r="A22" i="16"/>
  <c r="A25" i="16"/>
  <c r="A29" i="16"/>
  <c r="A33" i="16"/>
  <c r="A37" i="16"/>
  <c r="L45" i="16"/>
  <c r="C46" i="16"/>
  <c r="L46" i="16" s="1"/>
  <c r="I51" i="16"/>
  <c r="C59" i="16"/>
  <c r="L59" i="16" s="1"/>
  <c r="A58" i="16"/>
  <c r="C58" i="16"/>
  <c r="L58" i="16" s="1"/>
  <c r="A57" i="16"/>
  <c r="L68" i="16"/>
  <c r="C69" i="16"/>
  <c r="A68" i="16"/>
  <c r="L69" i="16"/>
  <c r="I74" i="16"/>
  <c r="I59" i="16"/>
  <c r="L64" i="16"/>
  <c r="C65" i="16"/>
  <c r="L65" i="16" s="1"/>
  <c r="A64" i="16"/>
  <c r="I70" i="16"/>
  <c r="L80" i="16"/>
  <c r="C81" i="16"/>
  <c r="A80" i="16"/>
  <c r="L81" i="16"/>
  <c r="A44" i="16"/>
  <c r="A48" i="16"/>
  <c r="A52" i="16"/>
  <c r="A56" i="16"/>
  <c r="A60" i="16"/>
  <c r="L61" i="16"/>
  <c r="I66" i="16"/>
  <c r="L76" i="16"/>
  <c r="C77" i="16"/>
  <c r="A76" i="16"/>
  <c r="L77" i="16"/>
  <c r="A61" i="16"/>
  <c r="C62" i="16"/>
  <c r="L62" i="16" s="1"/>
  <c r="I63" i="16"/>
  <c r="A65" i="16"/>
  <c r="C66" i="16"/>
  <c r="L66" i="16" s="1"/>
  <c r="I67" i="16"/>
  <c r="A69" i="16"/>
  <c r="C70" i="16"/>
  <c r="L70" i="16" s="1"/>
  <c r="I71" i="16"/>
  <c r="A73" i="16"/>
  <c r="C74" i="16"/>
  <c r="L74" i="16" s="1"/>
  <c r="I75" i="16"/>
  <c r="A77" i="16"/>
  <c r="C78" i="16"/>
  <c r="L78" i="16" s="1"/>
  <c r="I79" i="16"/>
  <c r="A81" i="16"/>
  <c r="M26" i="15"/>
  <c r="M24" i="15"/>
  <c r="A25" i="15"/>
  <c r="M27" i="15"/>
  <c r="A28" i="15"/>
  <c r="M31" i="15"/>
  <c r="M32" i="15"/>
  <c r="C51" i="15"/>
  <c r="A50" i="15"/>
  <c r="M50" i="15"/>
  <c r="C53" i="15"/>
  <c r="M53" i="15" s="1"/>
  <c r="A52" i="15"/>
  <c r="M52" i="15"/>
  <c r="C55" i="15"/>
  <c r="M55" i="15" s="1"/>
  <c r="A54" i="15"/>
  <c r="M54" i="15"/>
  <c r="C57" i="15"/>
  <c r="M57" i="15" s="1"/>
  <c r="A56" i="15"/>
  <c r="M56" i="15"/>
  <c r="C59" i="15"/>
  <c r="M59" i="15" s="1"/>
  <c r="A58" i="15"/>
  <c r="M58" i="15"/>
  <c r="C61" i="15"/>
  <c r="M61" i="15" s="1"/>
  <c r="A60" i="15"/>
  <c r="M60" i="15"/>
  <c r="C63" i="15"/>
  <c r="A62" i="15"/>
  <c r="M62" i="15"/>
  <c r="A64" i="15"/>
  <c r="C65" i="15"/>
  <c r="M64" i="15"/>
  <c r="M65" i="15"/>
  <c r="A66" i="15"/>
  <c r="C67" i="15"/>
  <c r="M67" i="15"/>
  <c r="A68" i="15"/>
  <c r="C69" i="15"/>
  <c r="M69" i="15"/>
  <c r="A70" i="15"/>
  <c r="C71" i="15"/>
  <c r="M71" i="15"/>
  <c r="A72" i="15"/>
  <c r="C73" i="15"/>
  <c r="M73" i="15"/>
  <c r="A74" i="15"/>
  <c r="C75" i="15"/>
  <c r="M75" i="15" s="1"/>
  <c r="M23" i="15"/>
  <c r="M30" i="15"/>
  <c r="G27" i="15"/>
  <c r="M28" i="15"/>
  <c r="G38" i="15"/>
  <c r="A21" i="15"/>
  <c r="M22" i="15"/>
  <c r="A23" i="15"/>
  <c r="M25" i="15"/>
  <c r="A26" i="15"/>
  <c r="M29" i="15"/>
  <c r="A30" i="15"/>
  <c r="M35" i="15"/>
  <c r="M39" i="15"/>
  <c r="M43" i="15"/>
  <c r="M47" i="15"/>
  <c r="N21" i="15"/>
  <c r="L22" i="15"/>
  <c r="A77" i="15"/>
  <c r="C78" i="15"/>
  <c r="C33" i="15"/>
  <c r="M33" i="15" s="1"/>
  <c r="C34" i="15"/>
  <c r="M34" i="15" s="1"/>
  <c r="C35" i="15"/>
  <c r="C36" i="15"/>
  <c r="M36" i="15" s="1"/>
  <c r="C37" i="15"/>
  <c r="M37" i="15" s="1"/>
  <c r="C38" i="15"/>
  <c r="M38" i="15" s="1"/>
  <c r="C39" i="15"/>
  <c r="C40" i="15"/>
  <c r="M40" i="15" s="1"/>
  <c r="C41" i="15"/>
  <c r="M41" i="15" s="1"/>
  <c r="C42" i="15"/>
  <c r="M42" i="15" s="1"/>
  <c r="C43" i="15"/>
  <c r="C44" i="15"/>
  <c r="M44" i="15" s="1"/>
  <c r="C45" i="15"/>
  <c r="M45" i="15" s="1"/>
  <c r="C46" i="15"/>
  <c r="M46" i="15" s="1"/>
  <c r="C47" i="15"/>
  <c r="C48" i="15"/>
  <c r="M48" i="15" s="1"/>
  <c r="C49" i="15"/>
  <c r="M49" i="15" s="1"/>
  <c r="A51" i="15"/>
  <c r="A53" i="15"/>
  <c r="A55" i="15"/>
  <c r="A57" i="15"/>
  <c r="A59" i="15"/>
  <c r="A61" i="15"/>
  <c r="A63" i="15"/>
  <c r="M63" i="15"/>
  <c r="A65" i="15"/>
  <c r="C66" i="15"/>
  <c r="M66" i="15" s="1"/>
  <c r="A67" i="15"/>
  <c r="C68" i="15"/>
  <c r="M68" i="15" s="1"/>
  <c r="A69" i="15"/>
  <c r="C70" i="15"/>
  <c r="M70" i="15" s="1"/>
  <c r="A71" i="15"/>
  <c r="C72" i="15"/>
  <c r="M72" i="15" s="1"/>
  <c r="A73" i="15"/>
  <c r="C74" i="15"/>
  <c r="M74" i="15" s="1"/>
  <c r="A75" i="15"/>
  <c r="C76" i="15"/>
  <c r="M76" i="15" s="1"/>
  <c r="M51" i="15"/>
  <c r="A76" i="15"/>
  <c r="C77" i="15"/>
  <c r="M77" i="15" s="1"/>
  <c r="A78" i="15"/>
  <c r="C79" i="15"/>
  <c r="M78" i="15"/>
  <c r="A79" i="15"/>
  <c r="C80" i="15"/>
  <c r="M79" i="15"/>
  <c r="A80" i="15"/>
  <c r="C81" i="15"/>
  <c r="M80" i="15"/>
  <c r="A81" i="15"/>
  <c r="C82" i="15"/>
  <c r="M81" i="15"/>
  <c r="A82" i="15"/>
  <c r="C83" i="15"/>
  <c r="M82" i="15"/>
  <c r="M83" i="15"/>
  <c r="G23" i="13"/>
  <c r="G21" i="13"/>
  <c r="G19" i="13"/>
  <c r="C47" i="14"/>
  <c r="A46" i="14"/>
  <c r="C21" i="14"/>
  <c r="A20" i="14"/>
  <c r="C20" i="14"/>
  <c r="A19" i="14"/>
  <c r="C7" i="14"/>
  <c r="C24" i="14"/>
  <c r="A23" i="14"/>
  <c r="C28" i="14"/>
  <c r="A27" i="14"/>
  <c r="C32" i="14"/>
  <c r="A31" i="14"/>
  <c r="C36" i="14"/>
  <c r="A35" i="14"/>
  <c r="C40" i="14"/>
  <c r="A39" i="14"/>
  <c r="C51" i="14"/>
  <c r="A50" i="14"/>
  <c r="A24" i="14"/>
  <c r="C25" i="14"/>
  <c r="J26" i="14"/>
  <c r="A28" i="14"/>
  <c r="C29" i="14"/>
  <c r="J30" i="14"/>
  <c r="A32" i="14"/>
  <c r="C33" i="14"/>
  <c r="J34" i="14"/>
  <c r="A36" i="14"/>
  <c r="C37" i="14"/>
  <c r="J38" i="14"/>
  <c r="J40" i="14"/>
  <c r="A41" i="14"/>
  <c r="C43" i="14"/>
  <c r="A42" i="14"/>
  <c r="J44" i="14"/>
  <c r="J45" i="14"/>
  <c r="C44" i="14"/>
  <c r="A43" i="14"/>
  <c r="C48" i="14"/>
  <c r="A47" i="14"/>
  <c r="C55" i="14"/>
  <c r="A54" i="14"/>
  <c r="J56" i="14"/>
  <c r="C59" i="14"/>
  <c r="A58" i="14"/>
  <c r="A51" i="14"/>
  <c r="C52" i="14"/>
  <c r="J53" i="14"/>
  <c r="A55" i="14"/>
  <c r="C56" i="14"/>
  <c r="J57" i="14"/>
  <c r="J59" i="14"/>
  <c r="J62" i="14"/>
  <c r="J63" i="14"/>
  <c r="C62" i="14"/>
  <c r="A61" i="14"/>
  <c r="C61" i="14"/>
  <c r="A60" i="14"/>
  <c r="C65" i="14"/>
  <c r="A64" i="14"/>
  <c r="J66" i="14"/>
  <c r="C69" i="14"/>
  <c r="A68" i="14"/>
  <c r="J70" i="14"/>
  <c r="C73" i="14"/>
  <c r="A72" i="14"/>
  <c r="J74" i="14"/>
  <c r="C77" i="14"/>
  <c r="A76" i="14"/>
  <c r="J78" i="14"/>
  <c r="C81" i="14"/>
  <c r="A80" i="14"/>
  <c r="A65" i="14"/>
  <c r="C66" i="14"/>
  <c r="J67" i="14"/>
  <c r="A69" i="14"/>
  <c r="C70" i="14"/>
  <c r="J71" i="14"/>
  <c r="A73" i="14"/>
  <c r="C74" i="14"/>
  <c r="J75" i="14"/>
  <c r="A77" i="14"/>
  <c r="C78" i="14"/>
  <c r="J79" i="14"/>
  <c r="A81" i="14"/>
  <c r="J24" i="13"/>
  <c r="K25" i="13"/>
  <c r="L25" i="13"/>
  <c r="C7" i="13"/>
  <c r="G20" i="13"/>
  <c r="G22" i="13"/>
  <c r="L27" i="13"/>
  <c r="C28" i="13"/>
  <c r="L28" i="13" s="1"/>
  <c r="A29" i="13"/>
  <c r="A31" i="13"/>
  <c r="A33" i="13"/>
  <c r="L29" i="13"/>
  <c r="L31" i="13"/>
  <c r="L33" i="13"/>
  <c r="L35" i="13"/>
  <c r="C65" i="13"/>
  <c r="A64" i="13"/>
  <c r="L37" i="13"/>
  <c r="C38" i="13"/>
  <c r="L38" i="13" s="1"/>
  <c r="A37" i="13"/>
  <c r="I37" i="13" s="1"/>
  <c r="A26" i="13"/>
  <c r="A30" i="13"/>
  <c r="A34" i="13"/>
  <c r="A38" i="13"/>
  <c r="L42" i="13"/>
  <c r="C43" i="13"/>
  <c r="L43" i="13" s="1"/>
  <c r="A42" i="13"/>
  <c r="L49" i="13"/>
  <c r="C50" i="13"/>
  <c r="L50" i="13" s="1"/>
  <c r="A49" i="13"/>
  <c r="I49" i="13" s="1"/>
  <c r="L53" i="13"/>
  <c r="C54" i="13"/>
  <c r="L54" i="13" s="1"/>
  <c r="A53" i="13"/>
  <c r="C58" i="13"/>
  <c r="L58" i="13" s="1"/>
  <c r="L57" i="13"/>
  <c r="A57" i="13"/>
  <c r="C61" i="13"/>
  <c r="L61" i="13" s="1"/>
  <c r="A60" i="13"/>
  <c r="I60" i="13" s="1"/>
  <c r="A32" i="13"/>
  <c r="A36" i="13"/>
  <c r="I36" i="13" s="1"/>
  <c r="A41" i="13"/>
  <c r="C46" i="13"/>
  <c r="L46" i="13" s="1"/>
  <c r="A45" i="13"/>
  <c r="A46" i="13"/>
  <c r="C47" i="13"/>
  <c r="L47" i="13" s="1"/>
  <c r="A50" i="13"/>
  <c r="C51" i="13"/>
  <c r="L51" i="13" s="1"/>
  <c r="A54" i="13"/>
  <c r="C55" i="13"/>
  <c r="L55" i="13" s="1"/>
  <c r="A58" i="13"/>
  <c r="C62" i="13"/>
  <c r="L62" i="13" s="1"/>
  <c r="A61" i="13"/>
  <c r="I61" i="13" s="1"/>
  <c r="L65" i="13"/>
  <c r="L68" i="13"/>
  <c r="C69" i="13"/>
  <c r="A68" i="13"/>
  <c r="L69" i="13"/>
  <c r="L72" i="13"/>
  <c r="C73" i="13"/>
  <c r="A72" i="13"/>
  <c r="I72" i="13" s="1"/>
  <c r="L73" i="13"/>
  <c r="L76" i="13"/>
  <c r="C77" i="13"/>
  <c r="L77" i="13" s="1"/>
  <c r="A76" i="13"/>
  <c r="L80" i="13"/>
  <c r="C81" i="13"/>
  <c r="L81" i="13" s="1"/>
  <c r="A80" i="13"/>
  <c r="A65" i="13"/>
  <c r="C66" i="13"/>
  <c r="L66" i="13" s="1"/>
  <c r="A69" i="13"/>
  <c r="C70" i="13"/>
  <c r="L70" i="13" s="1"/>
  <c r="A73" i="13"/>
  <c r="I73" i="13" s="1"/>
  <c r="C74" i="13"/>
  <c r="L74" i="13" s="1"/>
  <c r="A77" i="13"/>
  <c r="C78" i="13"/>
  <c r="L78" i="13" s="1"/>
  <c r="A81" i="13"/>
  <c r="N24" i="17" l="1"/>
  <c r="I24" i="17"/>
  <c r="K26" i="16"/>
  <c r="G25" i="13"/>
  <c r="I24" i="13"/>
  <c r="G24" i="13"/>
  <c r="G48" i="13"/>
  <c r="I48" i="13"/>
  <c r="M84" i="17"/>
  <c r="Z21" i="17"/>
  <c r="G29" i="17"/>
  <c r="Z51" i="17"/>
  <c r="G30" i="17"/>
  <c r="I29" i="17"/>
  <c r="N35" i="17"/>
  <c r="N79" i="17"/>
  <c r="N78" i="17"/>
  <c r="H63" i="17"/>
  <c r="N63" i="17"/>
  <c r="N54" i="17"/>
  <c r="N57" i="17"/>
  <c r="N49" i="17"/>
  <c r="N39" i="17"/>
  <c r="H39" i="17"/>
  <c r="N34" i="17"/>
  <c r="N23" i="17"/>
  <c r="N45" i="17"/>
  <c r="N83" i="17"/>
  <c r="N67" i="17"/>
  <c r="H74" i="17"/>
  <c r="N74" i="17"/>
  <c r="N58" i="17"/>
  <c r="N53" i="17"/>
  <c r="N43" i="17"/>
  <c r="N27" i="17"/>
  <c r="H27" i="17"/>
  <c r="N30" i="17"/>
  <c r="N75" i="17"/>
  <c r="H75" i="17"/>
  <c r="N82" i="17"/>
  <c r="H62" i="17"/>
  <c r="N62" i="17"/>
  <c r="H38" i="17"/>
  <c r="N38" i="17"/>
  <c r="N66" i="17"/>
  <c r="H26" i="17"/>
  <c r="N26" i="17"/>
  <c r="P23" i="17"/>
  <c r="S22" i="17"/>
  <c r="R22" i="17"/>
  <c r="N71" i="17"/>
  <c r="N70" i="17"/>
  <c r="N46" i="17"/>
  <c r="H50" i="17"/>
  <c r="N50" i="17"/>
  <c r="N31" i="17"/>
  <c r="N42" i="17"/>
  <c r="N22" i="17"/>
  <c r="T21" i="17"/>
  <c r="I65" i="16"/>
  <c r="G60" i="16"/>
  <c r="I60" i="16"/>
  <c r="I58" i="16"/>
  <c r="G37" i="16"/>
  <c r="I37" i="16"/>
  <c r="I29" i="16"/>
  <c r="K27" i="16"/>
  <c r="N26" i="16"/>
  <c r="M26" i="16"/>
  <c r="I26" i="16"/>
  <c r="I69" i="16"/>
  <c r="I76" i="16"/>
  <c r="I56" i="16"/>
  <c r="I64" i="16"/>
  <c r="I41" i="16"/>
  <c r="I35" i="16"/>
  <c r="I27" i="16"/>
  <c r="I30" i="16"/>
  <c r="I73" i="16"/>
  <c r="G73" i="16"/>
  <c r="I52" i="16"/>
  <c r="G25" i="16"/>
  <c r="I25" i="16"/>
  <c r="I53" i="16"/>
  <c r="I81" i="16"/>
  <c r="I44" i="16"/>
  <c r="I80" i="16"/>
  <c r="I68" i="16"/>
  <c r="I33" i="16"/>
  <c r="I77" i="16"/>
  <c r="I61" i="16"/>
  <c r="G61" i="16"/>
  <c r="G48" i="16"/>
  <c r="I48" i="16"/>
  <c r="I57" i="16"/>
  <c r="G49" i="16"/>
  <c r="I49" i="16"/>
  <c r="I39" i="16"/>
  <c r="I31" i="16"/>
  <c r="G72" i="16"/>
  <c r="I72" i="16"/>
  <c r="I34" i="16"/>
  <c r="I38" i="16"/>
  <c r="J24" i="16"/>
  <c r="J82" i="15"/>
  <c r="J78" i="15"/>
  <c r="J55" i="15"/>
  <c r="N22" i="15"/>
  <c r="L23" i="15"/>
  <c r="O22" i="15"/>
  <c r="J21" i="15"/>
  <c r="J72" i="15"/>
  <c r="J68" i="15"/>
  <c r="J66" i="15"/>
  <c r="J58" i="15"/>
  <c r="J28" i="15"/>
  <c r="J79" i="15"/>
  <c r="J73" i="15"/>
  <c r="J69" i="15"/>
  <c r="J65" i="15"/>
  <c r="J61" i="15"/>
  <c r="J53" i="15"/>
  <c r="J60" i="15"/>
  <c r="J52" i="15"/>
  <c r="J59" i="15"/>
  <c r="J23" i="15"/>
  <c r="J80" i="15"/>
  <c r="J76" i="15"/>
  <c r="J51" i="15"/>
  <c r="G51" i="15"/>
  <c r="J77" i="15"/>
  <c r="J30" i="15"/>
  <c r="J62" i="15"/>
  <c r="G62" i="15"/>
  <c r="J54" i="15"/>
  <c r="J25" i="15"/>
  <c r="J81" i="15"/>
  <c r="G75" i="15"/>
  <c r="J75" i="15"/>
  <c r="J71" i="15"/>
  <c r="J67" i="15"/>
  <c r="J57" i="15"/>
  <c r="J56" i="15"/>
  <c r="G63" i="15"/>
  <c r="J63" i="15"/>
  <c r="J26" i="15"/>
  <c r="G26" i="15"/>
  <c r="G74" i="15"/>
  <c r="J74" i="15"/>
  <c r="J70" i="15"/>
  <c r="J64" i="15"/>
  <c r="J50" i="15"/>
  <c r="G50" i="15"/>
  <c r="J64" i="14"/>
  <c r="J36" i="14"/>
  <c r="J77" i="14"/>
  <c r="J76" i="14"/>
  <c r="J51" i="14"/>
  <c r="J58" i="14"/>
  <c r="J24" i="14"/>
  <c r="J50" i="14"/>
  <c r="J39" i="14"/>
  <c r="J23" i="14"/>
  <c r="J73" i="14"/>
  <c r="J27" i="14"/>
  <c r="J61" i="14"/>
  <c r="J54" i="14"/>
  <c r="J42" i="14"/>
  <c r="J28" i="14"/>
  <c r="J35" i="14"/>
  <c r="J20" i="14"/>
  <c r="J80" i="14"/>
  <c r="J81" i="14"/>
  <c r="J65" i="14"/>
  <c r="J72" i="14"/>
  <c r="J55" i="14"/>
  <c r="J43" i="14"/>
  <c r="J69" i="14"/>
  <c r="J68" i="14"/>
  <c r="J60" i="14"/>
  <c r="J47" i="14"/>
  <c r="J41" i="14"/>
  <c r="J32" i="14"/>
  <c r="J31" i="14"/>
  <c r="J19" i="14"/>
  <c r="J46" i="14"/>
  <c r="G61" i="13"/>
  <c r="G72" i="13"/>
  <c r="G37" i="13"/>
  <c r="K26" i="13"/>
  <c r="M25" i="13"/>
  <c r="N25" i="13"/>
  <c r="G60" i="13"/>
  <c r="G49" i="13"/>
  <c r="G73" i="13"/>
  <c r="G36" i="13"/>
  <c r="H48" i="13" l="1"/>
  <c r="H36" i="13"/>
  <c r="H73" i="13"/>
  <c r="H37" i="13"/>
  <c r="H72" i="13"/>
  <c r="H61" i="13"/>
  <c r="H49" i="13"/>
  <c r="H60" i="13"/>
  <c r="G31" i="17"/>
  <c r="I30" i="17"/>
  <c r="J50" i="17"/>
  <c r="L50" i="17"/>
  <c r="M50" i="17" s="1"/>
  <c r="J63" i="17"/>
  <c r="L63" i="17"/>
  <c r="M63" i="17" s="1"/>
  <c r="J62" i="17"/>
  <c r="L62" i="17"/>
  <c r="M62" i="17" s="1"/>
  <c r="J26" i="17"/>
  <c r="L26" i="17"/>
  <c r="M26" i="17" s="1"/>
  <c r="J27" i="17"/>
  <c r="L27" i="17"/>
  <c r="M27" i="17" s="1"/>
  <c r="J39" i="17"/>
  <c r="L39" i="17"/>
  <c r="M39" i="17" s="1"/>
  <c r="J74" i="17"/>
  <c r="L74" i="17"/>
  <c r="M74" i="17" s="1"/>
  <c r="J38" i="17"/>
  <c r="L38" i="17"/>
  <c r="M38" i="17" s="1"/>
  <c r="J75" i="17"/>
  <c r="L75" i="17"/>
  <c r="M75" i="17" s="1"/>
  <c r="N84" i="17"/>
  <c r="O21" i="17"/>
  <c r="F22" i="17" s="1"/>
  <c r="S23" i="17"/>
  <c r="P24" i="17"/>
  <c r="R23" i="17"/>
  <c r="M27" i="16"/>
  <c r="K28" i="16"/>
  <c r="N27" i="16"/>
  <c r="H25" i="16"/>
  <c r="I82" i="16"/>
  <c r="N23" i="15"/>
  <c r="L24" i="15"/>
  <c r="O23" i="15"/>
  <c r="J84" i="15"/>
  <c r="J82" i="14"/>
  <c r="M26" i="13"/>
  <c r="N26" i="13"/>
  <c r="K27" i="13"/>
  <c r="Z74" i="17" l="1"/>
  <c r="Z62" i="17"/>
  <c r="Z26" i="17"/>
  <c r="Z39" i="17"/>
  <c r="Z63" i="17"/>
  <c r="Z38" i="17"/>
  <c r="Z75" i="17"/>
  <c r="Z27" i="17"/>
  <c r="Z50" i="17"/>
  <c r="G32" i="17"/>
  <c r="I31" i="17"/>
  <c r="T22" i="17"/>
  <c r="U22" i="17"/>
  <c r="H22" i="17"/>
  <c r="R24" i="17"/>
  <c r="S24" i="17"/>
  <c r="P25" i="17"/>
  <c r="K29" i="16"/>
  <c r="N28" i="16"/>
  <c r="M28" i="16"/>
  <c r="N24" i="15"/>
  <c r="L25" i="15"/>
  <c r="O24" i="15"/>
  <c r="K28" i="13"/>
  <c r="N27" i="13"/>
  <c r="M27" i="13"/>
  <c r="G33" i="17" l="1"/>
  <c r="I32" i="17"/>
  <c r="J22" i="17"/>
  <c r="L22" i="17"/>
  <c r="M22" i="17" s="1"/>
  <c r="P26" i="17"/>
  <c r="S25" i="17"/>
  <c r="R25" i="17"/>
  <c r="K30" i="16"/>
  <c r="N29" i="16"/>
  <c r="M29" i="16"/>
  <c r="N25" i="15"/>
  <c r="L26" i="15"/>
  <c r="O25" i="15"/>
  <c r="M28" i="13"/>
  <c r="N28" i="13"/>
  <c r="K29" i="13"/>
  <c r="Z22" i="17" l="1"/>
  <c r="G34" i="17"/>
  <c r="I33" i="17"/>
  <c r="P27" i="17"/>
  <c r="S26" i="17"/>
  <c r="R26" i="17"/>
  <c r="O22" i="17"/>
  <c r="F23" i="17" s="1"/>
  <c r="K31" i="16"/>
  <c r="N30" i="16"/>
  <c r="M30" i="16"/>
  <c r="N26" i="15"/>
  <c r="L27" i="15"/>
  <c r="O26" i="15"/>
  <c r="K30" i="13"/>
  <c r="N29" i="13"/>
  <c r="M29" i="13"/>
  <c r="G35" i="17" l="1"/>
  <c r="I34" i="17"/>
  <c r="U23" i="17"/>
  <c r="T23" i="17"/>
  <c r="H23" i="17"/>
  <c r="R27" i="17"/>
  <c r="P28" i="17"/>
  <c r="S27" i="17"/>
  <c r="M31" i="16"/>
  <c r="K32" i="16"/>
  <c r="N31" i="16"/>
  <c r="N27" i="15"/>
  <c r="L28" i="15"/>
  <c r="O27" i="15"/>
  <c r="M30" i="13"/>
  <c r="N30" i="13"/>
  <c r="K31" i="13"/>
  <c r="G36" i="17" l="1"/>
  <c r="I35" i="17"/>
  <c r="J23" i="17"/>
  <c r="L23" i="17"/>
  <c r="M23" i="17" s="1"/>
  <c r="P29" i="17"/>
  <c r="S28" i="17"/>
  <c r="R28" i="17"/>
  <c r="K33" i="16"/>
  <c r="N32" i="16"/>
  <c r="M32" i="16"/>
  <c r="N28" i="15"/>
  <c r="L29" i="15"/>
  <c r="O28" i="15"/>
  <c r="K32" i="13"/>
  <c r="N31" i="13"/>
  <c r="M31" i="13"/>
  <c r="Z23" i="17" l="1"/>
  <c r="G37" i="17"/>
  <c r="I36" i="17"/>
  <c r="O23" i="17"/>
  <c r="F24" i="17" s="1"/>
  <c r="P30" i="17"/>
  <c r="S29" i="17"/>
  <c r="R29" i="17"/>
  <c r="K34" i="16"/>
  <c r="N33" i="16"/>
  <c r="M33" i="16"/>
  <c r="N29" i="15"/>
  <c r="L30" i="15"/>
  <c r="O29" i="15"/>
  <c r="M32" i="13"/>
  <c r="N32" i="13"/>
  <c r="K33" i="13"/>
  <c r="G38" i="17" l="1"/>
  <c r="G39" i="17" s="1"/>
  <c r="G40" i="17" s="1"/>
  <c r="I37" i="17"/>
  <c r="P31" i="17"/>
  <c r="S30" i="17"/>
  <c r="R30" i="17"/>
  <c r="U24" i="17"/>
  <c r="T24" i="17"/>
  <c r="H24" i="17"/>
  <c r="K35" i="16"/>
  <c r="N34" i="16"/>
  <c r="M34" i="16"/>
  <c r="N30" i="15"/>
  <c r="L31" i="15"/>
  <c r="O30" i="15"/>
  <c r="K34" i="13"/>
  <c r="N33" i="13"/>
  <c r="M33" i="13"/>
  <c r="G41" i="17" l="1"/>
  <c r="I40" i="17"/>
  <c r="J24" i="17"/>
  <c r="L24" i="17"/>
  <c r="M24" i="17" s="1"/>
  <c r="R31" i="17"/>
  <c r="P32" i="17"/>
  <c r="S31" i="17"/>
  <c r="M35" i="16"/>
  <c r="N35" i="16"/>
  <c r="K36" i="16"/>
  <c r="N31" i="15"/>
  <c r="L32" i="15"/>
  <c r="O31" i="15"/>
  <c r="M34" i="13"/>
  <c r="N34" i="13"/>
  <c r="K35" i="13"/>
  <c r="Z24" i="17" l="1"/>
  <c r="G42" i="17"/>
  <c r="I41" i="17"/>
  <c r="O24" i="17"/>
  <c r="F25" i="17" s="1"/>
  <c r="P33" i="17"/>
  <c r="S32" i="17"/>
  <c r="R32" i="17"/>
  <c r="K37" i="16"/>
  <c r="N36" i="16"/>
  <c r="M36" i="16"/>
  <c r="N32" i="15"/>
  <c r="L33" i="15"/>
  <c r="O32" i="15"/>
  <c r="K36" i="13"/>
  <c r="N35" i="13"/>
  <c r="M35" i="13"/>
  <c r="G43" i="17" l="1"/>
  <c r="I42" i="17"/>
  <c r="T25" i="17"/>
  <c r="U25" i="17"/>
  <c r="H25" i="17"/>
  <c r="L25" i="17" s="1"/>
  <c r="M25" i="17" s="1"/>
  <c r="P34" i="17"/>
  <c r="S33" i="17"/>
  <c r="R33" i="17"/>
  <c r="K38" i="16"/>
  <c r="N37" i="16"/>
  <c r="M37" i="16"/>
  <c r="N33" i="15"/>
  <c r="L34" i="15"/>
  <c r="O33" i="15"/>
  <c r="K37" i="13"/>
  <c r="N36" i="13"/>
  <c r="M36" i="13"/>
  <c r="G44" i="17" l="1"/>
  <c r="I43" i="17"/>
  <c r="O25" i="17"/>
  <c r="F26" i="17" s="1"/>
  <c r="O26" i="17" s="1"/>
  <c r="F27" i="17" s="1"/>
  <c r="J25" i="17"/>
  <c r="Z25" i="17" s="1"/>
  <c r="P35" i="17"/>
  <c r="S34" i="17"/>
  <c r="R34" i="17"/>
  <c r="K39" i="16"/>
  <c r="N38" i="16"/>
  <c r="M38" i="16"/>
  <c r="N34" i="15"/>
  <c r="L35" i="15"/>
  <c r="O34" i="15"/>
  <c r="K38" i="13"/>
  <c r="N37" i="13"/>
  <c r="M37" i="13"/>
  <c r="G45" i="17" l="1"/>
  <c r="I44" i="17"/>
  <c r="T26" i="17"/>
  <c r="U26" i="17"/>
  <c r="U27" i="17"/>
  <c r="T27" i="17"/>
  <c r="O27" i="17"/>
  <c r="F28" i="17" s="1"/>
  <c r="R35" i="17"/>
  <c r="P36" i="17"/>
  <c r="S35" i="17"/>
  <c r="K40" i="16"/>
  <c r="M39" i="16"/>
  <c r="N39" i="16"/>
  <c r="N35" i="15"/>
  <c r="L36" i="15"/>
  <c r="O35" i="15"/>
  <c r="M38" i="13"/>
  <c r="K39" i="13"/>
  <c r="N38" i="13"/>
  <c r="G46" i="17" l="1"/>
  <c r="I45" i="17"/>
  <c r="P37" i="17"/>
  <c r="S36" i="17"/>
  <c r="R36" i="17"/>
  <c r="U28" i="17"/>
  <c r="T28" i="17"/>
  <c r="H28" i="17"/>
  <c r="L28" i="17" s="1"/>
  <c r="M28" i="17" s="1"/>
  <c r="K41" i="16"/>
  <c r="N40" i="16"/>
  <c r="M40" i="16"/>
  <c r="N36" i="15"/>
  <c r="L37" i="15"/>
  <c r="O36" i="15"/>
  <c r="N39" i="13"/>
  <c r="K40" i="13"/>
  <c r="M39" i="13"/>
  <c r="G47" i="17" l="1"/>
  <c r="I46" i="17"/>
  <c r="J28" i="17"/>
  <c r="Z28" i="17" s="1"/>
  <c r="O28" i="17"/>
  <c r="F29" i="17" s="1"/>
  <c r="P38" i="17"/>
  <c r="S37" i="17"/>
  <c r="R37" i="17"/>
  <c r="K42" i="16"/>
  <c r="N41" i="16"/>
  <c r="M41" i="16"/>
  <c r="N37" i="15"/>
  <c r="L38" i="15"/>
  <c r="O37" i="15"/>
  <c r="M40" i="13"/>
  <c r="K41" i="13"/>
  <c r="N40" i="13"/>
  <c r="G48" i="17" l="1"/>
  <c r="I47" i="17"/>
  <c r="P39" i="17"/>
  <c r="S38" i="17"/>
  <c r="R38" i="17"/>
  <c r="T29" i="17"/>
  <c r="U29" i="17"/>
  <c r="H29" i="17"/>
  <c r="L29" i="17" s="1"/>
  <c r="M29" i="17" s="1"/>
  <c r="M42" i="16"/>
  <c r="K43" i="16"/>
  <c r="N42" i="16"/>
  <c r="N38" i="15"/>
  <c r="L39" i="15"/>
  <c r="O38" i="15"/>
  <c r="K42" i="13"/>
  <c r="N41" i="13"/>
  <c r="M41" i="13"/>
  <c r="G49" i="17" l="1"/>
  <c r="I48" i="17"/>
  <c r="O29" i="17"/>
  <c r="F30" i="17" s="1"/>
  <c r="T30" i="17" s="1"/>
  <c r="J29" i="17"/>
  <c r="Z29" i="17" s="1"/>
  <c r="R39" i="17"/>
  <c r="P40" i="17"/>
  <c r="S39" i="17"/>
  <c r="K44" i="16"/>
  <c r="N43" i="16"/>
  <c r="M43" i="16"/>
  <c r="N39" i="15"/>
  <c r="L40" i="15"/>
  <c r="O39" i="15"/>
  <c r="N42" i="13"/>
  <c r="K43" i="13"/>
  <c r="M42" i="13"/>
  <c r="H30" i="17" l="1"/>
  <c r="L30" i="17" s="1"/>
  <c r="M30" i="17" s="1"/>
  <c r="U30" i="17"/>
  <c r="G50" i="17"/>
  <c r="G51" i="17" s="1"/>
  <c r="G52" i="17" s="1"/>
  <c r="I49" i="17"/>
  <c r="J30" i="17"/>
  <c r="Z30" i="17" s="1"/>
  <c r="O30" i="17"/>
  <c r="F31" i="17" s="1"/>
  <c r="P41" i="17"/>
  <c r="S40" i="17"/>
  <c r="R40" i="17"/>
  <c r="M44" i="16"/>
  <c r="N44" i="16"/>
  <c r="K45" i="16"/>
  <c r="N40" i="15"/>
  <c r="L41" i="15"/>
  <c r="O40" i="15"/>
  <c r="M43" i="13"/>
  <c r="N43" i="13"/>
  <c r="K44" i="13"/>
  <c r="G53" i="17" l="1"/>
  <c r="I52" i="17"/>
  <c r="P42" i="17"/>
  <c r="S41" i="17"/>
  <c r="R41" i="17"/>
  <c r="U31" i="17"/>
  <c r="T31" i="17"/>
  <c r="H31" i="17"/>
  <c r="L31" i="17" s="1"/>
  <c r="M31" i="17" s="1"/>
  <c r="K46" i="16"/>
  <c r="N45" i="16"/>
  <c r="M45" i="16"/>
  <c r="N41" i="15"/>
  <c r="L42" i="15"/>
  <c r="O41" i="15"/>
  <c r="K45" i="13"/>
  <c r="N44" i="13"/>
  <c r="M44" i="13"/>
  <c r="G54" i="17" l="1"/>
  <c r="I53" i="17"/>
  <c r="O31" i="17"/>
  <c r="F32" i="17" s="1"/>
  <c r="T32" i="17" s="1"/>
  <c r="J31" i="17"/>
  <c r="Z31" i="17" s="1"/>
  <c r="P43" i="17"/>
  <c r="S42" i="17"/>
  <c r="R42" i="17"/>
  <c r="M46" i="16"/>
  <c r="N46" i="16"/>
  <c r="K47" i="16"/>
  <c r="N42" i="15"/>
  <c r="L43" i="15"/>
  <c r="O42" i="15"/>
  <c r="K46" i="13"/>
  <c r="N45" i="13"/>
  <c r="M45" i="13"/>
  <c r="H32" i="17" l="1"/>
  <c r="L32" i="17" s="1"/>
  <c r="G55" i="17"/>
  <c r="I54" i="17"/>
  <c r="U32" i="17"/>
  <c r="R43" i="17"/>
  <c r="P44" i="17"/>
  <c r="S43" i="17"/>
  <c r="K48" i="16"/>
  <c r="N47" i="16"/>
  <c r="M47" i="16"/>
  <c r="N43" i="15"/>
  <c r="L44" i="15"/>
  <c r="O43" i="15"/>
  <c r="M46" i="13"/>
  <c r="K47" i="13"/>
  <c r="N46" i="13"/>
  <c r="O32" i="17" l="1"/>
  <c r="F33" i="17" s="1"/>
  <c r="H33" i="17" s="1"/>
  <c r="L33" i="17" s="1"/>
  <c r="M33" i="17" s="1"/>
  <c r="M32" i="17"/>
  <c r="J32" i="17"/>
  <c r="Z32" i="17" s="1"/>
  <c r="G56" i="17"/>
  <c r="I55" i="17"/>
  <c r="U33" i="17"/>
  <c r="T33" i="17"/>
  <c r="O33" i="17"/>
  <c r="F34" i="17" s="1"/>
  <c r="T34" i="17" s="1"/>
  <c r="J33" i="17"/>
  <c r="Z33" i="17" s="1"/>
  <c r="S44" i="17"/>
  <c r="R44" i="17"/>
  <c r="P45" i="17"/>
  <c r="K49" i="16"/>
  <c r="N48" i="16"/>
  <c r="M48" i="16"/>
  <c r="N44" i="15"/>
  <c r="L45" i="15"/>
  <c r="O44" i="15"/>
  <c r="K48" i="13"/>
  <c r="N47" i="13"/>
  <c r="M47" i="13"/>
  <c r="G57" i="17" l="1"/>
  <c r="I56" i="17"/>
  <c r="H34" i="17"/>
  <c r="L34" i="17" s="1"/>
  <c r="U34" i="17"/>
  <c r="P46" i="17"/>
  <c r="S45" i="17"/>
  <c r="R45" i="17"/>
  <c r="K50" i="16"/>
  <c r="N49" i="16"/>
  <c r="M49" i="16"/>
  <c r="N45" i="15"/>
  <c r="L46" i="15"/>
  <c r="O45" i="15"/>
  <c r="K49" i="13"/>
  <c r="N48" i="13"/>
  <c r="M48" i="13"/>
  <c r="O34" i="17" l="1"/>
  <c r="F35" i="17" s="1"/>
  <c r="M34" i="17"/>
  <c r="G58" i="17"/>
  <c r="I57" i="17"/>
  <c r="T35" i="17"/>
  <c r="H35" i="17"/>
  <c r="L35" i="17" s="1"/>
  <c r="U35" i="17"/>
  <c r="J34" i="17"/>
  <c r="Z34" i="17" s="1"/>
  <c r="P47" i="17"/>
  <c r="S46" i="17"/>
  <c r="R46" i="17"/>
  <c r="M50" i="16"/>
  <c r="K51" i="16"/>
  <c r="N50" i="16"/>
  <c r="N46" i="15"/>
  <c r="L47" i="15"/>
  <c r="O46" i="15"/>
  <c r="K50" i="13"/>
  <c r="N49" i="13"/>
  <c r="M49" i="13"/>
  <c r="O35" i="17" l="1"/>
  <c r="F36" i="17" s="1"/>
  <c r="M35" i="17"/>
  <c r="G59" i="17"/>
  <c r="I58" i="17"/>
  <c r="J35" i="17"/>
  <c r="Z35" i="17" s="1"/>
  <c r="R47" i="17"/>
  <c r="S47" i="17"/>
  <c r="P48" i="17"/>
  <c r="U36" i="17"/>
  <c r="T36" i="17"/>
  <c r="H36" i="17"/>
  <c r="L36" i="17" s="1"/>
  <c r="M36" i="17" s="1"/>
  <c r="K52" i="16"/>
  <c r="N51" i="16"/>
  <c r="M51" i="16"/>
  <c r="N47" i="15"/>
  <c r="L48" i="15"/>
  <c r="O47" i="15"/>
  <c r="M50" i="13"/>
  <c r="K51" i="13"/>
  <c r="N50" i="13"/>
  <c r="G60" i="17" l="1"/>
  <c r="I59" i="17"/>
  <c r="O36" i="17"/>
  <c r="F37" i="17" s="1"/>
  <c r="T37" i="17" s="1"/>
  <c r="J36" i="17"/>
  <c r="Z36" i="17" s="1"/>
  <c r="P49" i="17"/>
  <c r="S48" i="17"/>
  <c r="R48" i="17"/>
  <c r="K53" i="16"/>
  <c r="N52" i="16"/>
  <c r="M52" i="16"/>
  <c r="N48" i="15"/>
  <c r="L49" i="15"/>
  <c r="O48" i="15"/>
  <c r="K52" i="13"/>
  <c r="N51" i="13"/>
  <c r="M51" i="13"/>
  <c r="G61" i="17" l="1"/>
  <c r="I60" i="17"/>
  <c r="H37" i="17"/>
  <c r="L37" i="17" s="1"/>
  <c r="U37" i="17"/>
  <c r="P50" i="17"/>
  <c r="S49" i="17"/>
  <c r="R49" i="17"/>
  <c r="K54" i="16"/>
  <c r="N53" i="16"/>
  <c r="M53" i="16"/>
  <c r="N49" i="15"/>
  <c r="L50" i="15"/>
  <c r="O49" i="15"/>
  <c r="K53" i="13"/>
  <c r="N52" i="13"/>
  <c r="M52" i="13"/>
  <c r="O37" i="17" l="1"/>
  <c r="F38" i="17" s="1"/>
  <c r="M37" i="17"/>
  <c r="G62" i="17"/>
  <c r="G63" i="17" s="1"/>
  <c r="G64" i="17" s="1"/>
  <c r="I61" i="17"/>
  <c r="J37" i="17"/>
  <c r="Z37" i="17" s="1"/>
  <c r="S50" i="17"/>
  <c r="P51" i="17"/>
  <c r="R50" i="17"/>
  <c r="U38" i="17"/>
  <c r="T38" i="17"/>
  <c r="O38" i="17"/>
  <c r="F39" i="17" s="1"/>
  <c r="M54" i="16"/>
  <c r="K55" i="16"/>
  <c r="N54" i="16"/>
  <c r="N50" i="15"/>
  <c r="L51" i="15"/>
  <c r="O50" i="15"/>
  <c r="K54" i="13"/>
  <c r="N53" i="13"/>
  <c r="M53" i="13"/>
  <c r="G65" i="17" l="1"/>
  <c r="I64" i="17"/>
  <c r="U39" i="17"/>
  <c r="T39" i="17"/>
  <c r="O39" i="17"/>
  <c r="F40" i="17" s="1"/>
  <c r="P52" i="17"/>
  <c r="S51" i="17"/>
  <c r="R51" i="17"/>
  <c r="N55" i="16"/>
  <c r="K56" i="16"/>
  <c r="M55" i="16"/>
  <c r="N51" i="15"/>
  <c r="L52" i="15"/>
  <c r="O51" i="15"/>
  <c r="M54" i="13"/>
  <c r="K55" i="13"/>
  <c r="N54" i="13"/>
  <c r="G66" i="17" l="1"/>
  <c r="I65" i="17"/>
  <c r="P53" i="17"/>
  <c r="S52" i="17"/>
  <c r="R52" i="17"/>
  <c r="U40" i="17"/>
  <c r="T40" i="17"/>
  <c r="H40" i="17"/>
  <c r="L40" i="17" s="1"/>
  <c r="M40" i="17" s="1"/>
  <c r="K57" i="16"/>
  <c r="N56" i="16"/>
  <c r="M56" i="16"/>
  <c r="N52" i="15"/>
  <c r="L53" i="15"/>
  <c r="O52" i="15"/>
  <c r="K56" i="13"/>
  <c r="N55" i="13"/>
  <c r="M55" i="13"/>
  <c r="G67" i="17" l="1"/>
  <c r="I66" i="17"/>
  <c r="O40" i="17"/>
  <c r="F41" i="17" s="1"/>
  <c r="U41" i="17" s="1"/>
  <c r="J40" i="17"/>
  <c r="Z40" i="17" s="1"/>
  <c r="P54" i="17"/>
  <c r="S53" i="17"/>
  <c r="R53" i="17"/>
  <c r="M57" i="16"/>
  <c r="K58" i="16"/>
  <c r="N57" i="16"/>
  <c r="N53" i="15"/>
  <c r="L54" i="15"/>
  <c r="O53" i="15"/>
  <c r="K57" i="13"/>
  <c r="N56" i="13"/>
  <c r="M56" i="13"/>
  <c r="H41" i="17" l="1"/>
  <c r="L41" i="17" s="1"/>
  <c r="M41" i="17" s="1"/>
  <c r="G68" i="17"/>
  <c r="I67" i="17"/>
  <c r="T41" i="17"/>
  <c r="J41" i="17"/>
  <c r="Z41" i="17" s="1"/>
  <c r="R54" i="17"/>
  <c r="P55" i="17"/>
  <c r="S54" i="17"/>
  <c r="O41" i="17"/>
  <c r="F42" i="17" s="1"/>
  <c r="N58" i="16"/>
  <c r="M58" i="16"/>
  <c r="K59" i="16"/>
  <c r="N54" i="15"/>
  <c r="L55" i="15"/>
  <c r="O54" i="15"/>
  <c r="K58" i="13"/>
  <c r="N57" i="13"/>
  <c r="M57" i="13"/>
  <c r="G69" i="17" l="1"/>
  <c r="I68" i="17"/>
  <c r="P56" i="17"/>
  <c r="S55" i="17"/>
  <c r="R55" i="17"/>
  <c r="U42" i="17"/>
  <c r="T42" i="17"/>
  <c r="H42" i="17"/>
  <c r="L42" i="17" s="1"/>
  <c r="M42" i="17" s="1"/>
  <c r="M59" i="16"/>
  <c r="N59" i="16"/>
  <c r="K60" i="16"/>
  <c r="N55" i="15"/>
  <c r="L56" i="15"/>
  <c r="O55" i="15"/>
  <c r="K59" i="13"/>
  <c r="N58" i="13"/>
  <c r="M58" i="13"/>
  <c r="G70" i="17" l="1"/>
  <c r="I69" i="17"/>
  <c r="J42" i="17"/>
  <c r="Z42" i="17" s="1"/>
  <c r="O42" i="17"/>
  <c r="F43" i="17" s="1"/>
  <c r="P57" i="17"/>
  <c r="S56" i="17"/>
  <c r="R56" i="17"/>
  <c r="K61" i="16"/>
  <c r="N60" i="16"/>
  <c r="M60" i="16"/>
  <c r="N56" i="15"/>
  <c r="L57" i="15"/>
  <c r="O56" i="15"/>
  <c r="K60" i="13"/>
  <c r="N59" i="13"/>
  <c r="M59" i="13"/>
  <c r="G71" i="17" l="1"/>
  <c r="I70" i="17"/>
  <c r="P58" i="17"/>
  <c r="S57" i="17"/>
  <c r="R57" i="17"/>
  <c r="U43" i="17"/>
  <c r="T43" i="17"/>
  <c r="H43" i="17"/>
  <c r="L43" i="17" s="1"/>
  <c r="M43" i="17" s="1"/>
  <c r="M61" i="16"/>
  <c r="K62" i="16"/>
  <c r="N61" i="16"/>
  <c r="N57" i="15"/>
  <c r="L58" i="15"/>
  <c r="O57" i="15"/>
  <c r="K61" i="13"/>
  <c r="N60" i="13"/>
  <c r="M60" i="13"/>
  <c r="G72" i="17" l="1"/>
  <c r="I71" i="17"/>
  <c r="J43" i="17"/>
  <c r="Z43" i="17" s="1"/>
  <c r="O43" i="17"/>
  <c r="F44" i="17" s="1"/>
  <c r="R58" i="17"/>
  <c r="P59" i="17"/>
  <c r="S58" i="17"/>
  <c r="K63" i="16"/>
  <c r="N62" i="16"/>
  <c r="M62" i="16"/>
  <c r="N58" i="15"/>
  <c r="L59" i="15"/>
  <c r="O58" i="15"/>
  <c r="K62" i="13"/>
  <c r="M61" i="13"/>
  <c r="N61" i="13"/>
  <c r="G73" i="17" l="1"/>
  <c r="I72" i="17"/>
  <c r="S59" i="17"/>
  <c r="P60" i="17"/>
  <c r="R59" i="17"/>
  <c r="U44" i="17"/>
  <c r="T44" i="17"/>
  <c r="H44" i="17"/>
  <c r="L44" i="17" s="1"/>
  <c r="M44" i="17" s="1"/>
  <c r="K64" i="16"/>
  <c r="N63" i="16"/>
  <c r="M63" i="16"/>
  <c r="N59" i="15"/>
  <c r="L60" i="15"/>
  <c r="O59" i="15"/>
  <c r="M62" i="13"/>
  <c r="K63" i="13"/>
  <c r="N62" i="13"/>
  <c r="G74" i="17" l="1"/>
  <c r="G75" i="17" s="1"/>
  <c r="G76" i="17" s="1"/>
  <c r="I73" i="17"/>
  <c r="O44" i="17"/>
  <c r="F45" i="17" s="1"/>
  <c r="T45" i="17" s="1"/>
  <c r="J44" i="17"/>
  <c r="Z44" i="17" s="1"/>
  <c r="R60" i="17"/>
  <c r="P61" i="17"/>
  <c r="S60" i="17"/>
  <c r="K65" i="16"/>
  <c r="N64" i="16"/>
  <c r="M64" i="16"/>
  <c r="N60" i="15"/>
  <c r="L61" i="15"/>
  <c r="O60" i="15"/>
  <c r="K64" i="13"/>
  <c r="N63" i="13"/>
  <c r="M63" i="13"/>
  <c r="G77" i="17" l="1"/>
  <c r="I76" i="17"/>
  <c r="H45" i="17"/>
  <c r="L45" i="17" s="1"/>
  <c r="U45" i="17"/>
  <c r="P62" i="17"/>
  <c r="S61" i="17"/>
  <c r="R61" i="17"/>
  <c r="M65" i="16"/>
  <c r="K66" i="16"/>
  <c r="N65" i="16"/>
  <c r="N61" i="15"/>
  <c r="L62" i="15"/>
  <c r="O61" i="15"/>
  <c r="K65" i="13"/>
  <c r="N64" i="13"/>
  <c r="M64" i="13"/>
  <c r="O45" i="17" l="1"/>
  <c r="F46" i="17" s="1"/>
  <c r="M45" i="17"/>
  <c r="G78" i="17"/>
  <c r="I77" i="17"/>
  <c r="J45" i="17"/>
  <c r="Z45" i="17" s="1"/>
  <c r="T46" i="17"/>
  <c r="U46" i="17"/>
  <c r="H46" i="17"/>
  <c r="L46" i="17" s="1"/>
  <c r="M46" i="17" s="1"/>
  <c r="P63" i="17"/>
  <c r="S62" i="17"/>
  <c r="R62" i="17"/>
  <c r="K67" i="16"/>
  <c r="N66" i="16"/>
  <c r="M66" i="16"/>
  <c r="L63" i="15"/>
  <c r="N62" i="15"/>
  <c r="O62" i="15"/>
  <c r="M65" i="13"/>
  <c r="K66" i="13"/>
  <c r="N65" i="13"/>
  <c r="G79" i="17" l="1"/>
  <c r="I78" i="17"/>
  <c r="J46" i="17"/>
  <c r="Z46" i="17" s="1"/>
  <c r="O46" i="17"/>
  <c r="F47" i="17" s="1"/>
  <c r="P64" i="17"/>
  <c r="R63" i="17"/>
  <c r="S63" i="17"/>
  <c r="K68" i="16"/>
  <c r="N67" i="16"/>
  <c r="M67" i="16"/>
  <c r="O63" i="15"/>
  <c r="L64" i="15"/>
  <c r="N63" i="15"/>
  <c r="K67" i="13"/>
  <c r="N66" i="13"/>
  <c r="M66" i="13"/>
  <c r="G80" i="17" l="1"/>
  <c r="I79" i="17"/>
  <c r="R64" i="17"/>
  <c r="P65" i="17"/>
  <c r="S64" i="17"/>
  <c r="U47" i="17"/>
  <c r="T47" i="17"/>
  <c r="H47" i="17"/>
  <c r="L47" i="17" s="1"/>
  <c r="M47" i="17" s="1"/>
  <c r="K69" i="16"/>
  <c r="N68" i="16"/>
  <c r="M68" i="16"/>
  <c r="O64" i="15"/>
  <c r="L65" i="15"/>
  <c r="N64" i="15"/>
  <c r="K68" i="13"/>
  <c r="N67" i="13"/>
  <c r="M67" i="13"/>
  <c r="G81" i="17" l="1"/>
  <c r="I80" i="17"/>
  <c r="O47" i="17"/>
  <c r="F48" i="17" s="1"/>
  <c r="H48" i="17" s="1"/>
  <c r="L48" i="17" s="1"/>
  <c r="M48" i="17" s="1"/>
  <c r="J47" i="17"/>
  <c r="Z47" i="17" s="1"/>
  <c r="P66" i="17"/>
  <c r="S65" i="17"/>
  <c r="R65" i="17"/>
  <c r="M69" i="16"/>
  <c r="K70" i="16"/>
  <c r="N69" i="16"/>
  <c r="O65" i="15"/>
  <c r="L66" i="15"/>
  <c r="N65" i="15"/>
  <c r="K69" i="13"/>
  <c r="N68" i="13"/>
  <c r="M68" i="13"/>
  <c r="T48" i="17" l="1"/>
  <c r="G82" i="17"/>
  <c r="I81" i="17"/>
  <c r="U48" i="17"/>
  <c r="J48" i="17"/>
  <c r="Z48" i="17" s="1"/>
  <c r="P67" i="17"/>
  <c r="S66" i="17"/>
  <c r="R66" i="17"/>
  <c r="O48" i="17"/>
  <c r="F49" i="17" s="1"/>
  <c r="K71" i="16"/>
  <c r="N70" i="16"/>
  <c r="M70" i="16"/>
  <c r="O66" i="15"/>
  <c r="L67" i="15"/>
  <c r="N66" i="15"/>
  <c r="M69" i="13"/>
  <c r="K70" i="13"/>
  <c r="N69" i="13"/>
  <c r="G83" i="17" l="1"/>
  <c r="I83" i="17" s="1"/>
  <c r="I84" i="17" s="1"/>
  <c r="I82" i="17"/>
  <c r="R67" i="17"/>
  <c r="P68" i="17"/>
  <c r="S67" i="17"/>
  <c r="T49" i="17"/>
  <c r="U49" i="17"/>
  <c r="H49" i="17"/>
  <c r="L49" i="17" s="1"/>
  <c r="M49" i="17" s="1"/>
  <c r="K72" i="16"/>
  <c r="N71" i="16"/>
  <c r="M71" i="16"/>
  <c r="O67" i="15"/>
  <c r="L68" i="15"/>
  <c r="N67" i="15"/>
  <c r="K71" i="13"/>
  <c r="N70" i="13"/>
  <c r="M70" i="13"/>
  <c r="J49" i="17" l="1"/>
  <c r="Z49" i="17" s="1"/>
  <c r="P69" i="17"/>
  <c r="S68" i="17"/>
  <c r="R68" i="17"/>
  <c r="O49" i="17"/>
  <c r="F50" i="17" s="1"/>
  <c r="K73" i="16"/>
  <c r="N72" i="16"/>
  <c r="M72" i="16"/>
  <c r="O68" i="15"/>
  <c r="L69" i="15"/>
  <c r="N68" i="15"/>
  <c r="K72" i="13"/>
  <c r="N71" i="13"/>
  <c r="M71" i="13"/>
  <c r="P70" i="17" l="1"/>
  <c r="S69" i="17"/>
  <c r="R69" i="17"/>
  <c r="U50" i="17"/>
  <c r="T50" i="17"/>
  <c r="O50" i="17"/>
  <c r="F51" i="17" s="1"/>
  <c r="M73" i="16"/>
  <c r="N73" i="16"/>
  <c r="K74" i="16"/>
  <c r="O69" i="15"/>
  <c r="L70" i="15"/>
  <c r="N69" i="15"/>
  <c r="K73" i="13"/>
  <c r="N72" i="13"/>
  <c r="M72" i="13"/>
  <c r="U51" i="17" l="1"/>
  <c r="T51" i="17"/>
  <c r="O51" i="17"/>
  <c r="F52" i="17" s="1"/>
  <c r="P71" i="17"/>
  <c r="S70" i="17"/>
  <c r="R70" i="17"/>
  <c r="K75" i="16"/>
  <c r="N74" i="16"/>
  <c r="M74" i="16"/>
  <c r="O70" i="15"/>
  <c r="L71" i="15"/>
  <c r="N70" i="15"/>
  <c r="M73" i="13"/>
  <c r="K74" i="13"/>
  <c r="N73" i="13"/>
  <c r="R71" i="17" l="1"/>
  <c r="P72" i="17"/>
  <c r="S71" i="17"/>
  <c r="T52" i="17"/>
  <c r="U52" i="17"/>
  <c r="H52" i="17"/>
  <c r="L52" i="17" s="1"/>
  <c r="M52" i="17" s="1"/>
  <c r="K76" i="16"/>
  <c r="N75" i="16"/>
  <c r="M75" i="16"/>
  <c r="O71" i="15"/>
  <c r="L72" i="15"/>
  <c r="N71" i="15"/>
  <c r="K75" i="13"/>
  <c r="N74" i="13"/>
  <c r="M74" i="13"/>
  <c r="J52" i="17" l="1"/>
  <c r="Z52" i="17" s="1"/>
  <c r="P73" i="17"/>
  <c r="S72" i="17"/>
  <c r="R72" i="17"/>
  <c r="O52" i="17"/>
  <c r="F53" i="17" s="1"/>
  <c r="K77" i="16"/>
  <c r="N76" i="16"/>
  <c r="M76" i="16"/>
  <c r="O72" i="15"/>
  <c r="L73" i="15"/>
  <c r="N72" i="15"/>
  <c r="K76" i="13"/>
  <c r="N75" i="13"/>
  <c r="M75" i="13"/>
  <c r="P74" i="17" l="1"/>
  <c r="S73" i="17"/>
  <c r="R73" i="17"/>
  <c r="U53" i="17"/>
  <c r="T53" i="17"/>
  <c r="H53" i="17"/>
  <c r="L53" i="17" s="1"/>
  <c r="M53" i="17" s="1"/>
  <c r="M77" i="16"/>
  <c r="K78" i="16"/>
  <c r="N77" i="16"/>
  <c r="O73" i="15"/>
  <c r="L74" i="15"/>
  <c r="N73" i="15"/>
  <c r="K77" i="13"/>
  <c r="N76" i="13"/>
  <c r="M76" i="13"/>
  <c r="O53" i="17" l="1"/>
  <c r="F54" i="17" s="1"/>
  <c r="U54" i="17" s="1"/>
  <c r="J53" i="17"/>
  <c r="Z53" i="17" s="1"/>
  <c r="H54" i="17"/>
  <c r="L54" i="17" s="1"/>
  <c r="M54" i="17" s="1"/>
  <c r="P75" i="17"/>
  <c r="S74" i="17"/>
  <c r="R74" i="17"/>
  <c r="K79" i="16"/>
  <c r="N78" i="16"/>
  <c r="M78" i="16"/>
  <c r="O74" i="15"/>
  <c r="L75" i="15"/>
  <c r="N74" i="15"/>
  <c r="M77" i="13"/>
  <c r="K78" i="13"/>
  <c r="N77" i="13"/>
  <c r="T54" i="17" l="1"/>
  <c r="O54" i="17"/>
  <c r="F55" i="17" s="1"/>
  <c r="T55" i="17" s="1"/>
  <c r="J54" i="17"/>
  <c r="Z54" i="17" s="1"/>
  <c r="R75" i="17"/>
  <c r="P76" i="17"/>
  <c r="S75" i="17"/>
  <c r="K80" i="16"/>
  <c r="N79" i="16"/>
  <c r="M79" i="16"/>
  <c r="O75" i="15"/>
  <c r="L76" i="15"/>
  <c r="N75" i="15"/>
  <c r="K79" i="13"/>
  <c r="N78" i="13"/>
  <c r="M78" i="13"/>
  <c r="U55" i="17" l="1"/>
  <c r="H55" i="17"/>
  <c r="L55" i="17" s="1"/>
  <c r="M55" i="17" s="1"/>
  <c r="P77" i="17"/>
  <c r="S76" i="17"/>
  <c r="R76" i="17"/>
  <c r="K81" i="16"/>
  <c r="N80" i="16"/>
  <c r="M80" i="16"/>
  <c r="O76" i="15"/>
  <c r="L77" i="15"/>
  <c r="N76" i="15"/>
  <c r="K80" i="13"/>
  <c r="N79" i="13"/>
  <c r="M79" i="13"/>
  <c r="J55" i="17" l="1"/>
  <c r="Z55" i="17" s="1"/>
  <c r="O55" i="17"/>
  <c r="F56" i="17" s="1"/>
  <c r="T56" i="17" s="1"/>
  <c r="H56" i="17"/>
  <c r="L56" i="17" s="1"/>
  <c r="U56" i="17"/>
  <c r="P78" i="17"/>
  <c r="S77" i="17"/>
  <c r="R77" i="17"/>
  <c r="M81" i="16"/>
  <c r="N81" i="16"/>
  <c r="O77" i="15"/>
  <c r="L78" i="15"/>
  <c r="N77" i="15"/>
  <c r="K81" i="13"/>
  <c r="N80" i="13"/>
  <c r="M80" i="13"/>
  <c r="O56" i="17" l="1"/>
  <c r="F57" i="17" s="1"/>
  <c r="M56" i="17"/>
  <c r="J56" i="17"/>
  <c r="Z56" i="17" s="1"/>
  <c r="P79" i="17"/>
  <c r="S78" i="17"/>
  <c r="R78" i="17"/>
  <c r="U57" i="17"/>
  <c r="T57" i="17"/>
  <c r="H57" i="17"/>
  <c r="L57" i="17" s="1"/>
  <c r="M57" i="17" s="1"/>
  <c r="O78" i="15"/>
  <c r="L79" i="15"/>
  <c r="N78" i="15"/>
  <c r="M81" i="13"/>
  <c r="N81" i="13"/>
  <c r="O57" i="17" l="1"/>
  <c r="F58" i="17" s="1"/>
  <c r="U58" i="17" s="1"/>
  <c r="J57" i="17"/>
  <c r="Z57" i="17" s="1"/>
  <c r="R79" i="17"/>
  <c r="P80" i="17"/>
  <c r="S79" i="17"/>
  <c r="O79" i="15"/>
  <c r="L80" i="15"/>
  <c r="N79" i="15"/>
  <c r="H58" i="17" l="1"/>
  <c r="L58" i="17" s="1"/>
  <c r="T58" i="17"/>
  <c r="J58" i="17"/>
  <c r="P81" i="17"/>
  <c r="S80" i="17"/>
  <c r="R80" i="17"/>
  <c r="O80" i="15"/>
  <c r="L81" i="15"/>
  <c r="N80" i="15"/>
  <c r="O58" i="17" l="1"/>
  <c r="F59" i="17" s="1"/>
  <c r="H59" i="17" s="1"/>
  <c r="L59" i="17" s="1"/>
  <c r="M59" i="17" s="1"/>
  <c r="M58" i="17"/>
  <c r="P82" i="17"/>
  <c r="S81" i="17"/>
  <c r="R81" i="17"/>
  <c r="U59" i="17"/>
  <c r="T59" i="17"/>
  <c r="O81" i="15"/>
  <c r="L82" i="15"/>
  <c r="N81" i="15"/>
  <c r="Z58" i="17" l="1"/>
  <c r="O59" i="17"/>
  <c r="F60" i="17" s="1"/>
  <c r="U60" i="17" s="1"/>
  <c r="J59" i="17"/>
  <c r="Z59" i="17" s="1"/>
  <c r="H60" i="17"/>
  <c r="L60" i="17" s="1"/>
  <c r="M60" i="17" s="1"/>
  <c r="P83" i="17"/>
  <c r="S82" i="17"/>
  <c r="R82" i="17"/>
  <c r="O82" i="15"/>
  <c r="L83" i="15"/>
  <c r="N82" i="15"/>
  <c r="T60" i="17" l="1"/>
  <c r="O60" i="17"/>
  <c r="F61" i="17" s="1"/>
  <c r="U61" i="17" s="1"/>
  <c r="J60" i="17"/>
  <c r="Z60" i="17" s="1"/>
  <c r="H61" i="17"/>
  <c r="L61" i="17" s="1"/>
  <c r="M61" i="17" s="1"/>
  <c r="R83" i="17"/>
  <c r="S83" i="17"/>
  <c r="O83" i="15"/>
  <c r="N83" i="15"/>
  <c r="T61" i="17" l="1"/>
  <c r="J61" i="17"/>
  <c r="Z61" i="17" s="1"/>
  <c r="O61" i="17"/>
  <c r="F62" i="17" s="1"/>
  <c r="T62" i="17" l="1"/>
  <c r="O62" i="17"/>
  <c r="F63" i="17" s="1"/>
  <c r="U62" i="17"/>
  <c r="U63" i="17" l="1"/>
  <c r="T63" i="17"/>
  <c r="O63" i="17"/>
  <c r="F64" i="17" s="1"/>
  <c r="U64" i="17" l="1"/>
  <c r="T64" i="17"/>
  <c r="H64" i="17"/>
  <c r="L64" i="17" s="1"/>
  <c r="M64" i="17" s="1"/>
  <c r="J64" i="17" l="1"/>
  <c r="Z64" i="17" s="1"/>
  <c r="O64" i="17"/>
  <c r="F65" i="17" s="1"/>
  <c r="U65" i="17" l="1"/>
  <c r="T65" i="17"/>
  <c r="H65" i="17"/>
  <c r="L65" i="17" s="1"/>
  <c r="M65" i="17" s="1"/>
  <c r="J65" i="17" l="1"/>
  <c r="Z65" i="17" s="1"/>
  <c r="O65" i="17"/>
  <c r="F66" i="17" s="1"/>
  <c r="T66" i="17" l="1"/>
  <c r="U66" i="17"/>
  <c r="H66" i="17"/>
  <c r="L66" i="17" s="1"/>
  <c r="M66" i="17" s="1"/>
  <c r="J66" i="17" l="1"/>
  <c r="Z66" i="17" s="1"/>
  <c r="O66" i="17"/>
  <c r="F67" i="17" s="1"/>
  <c r="U67" i="17" l="1"/>
  <c r="T67" i="17"/>
  <c r="H67" i="17"/>
  <c r="L67" i="17" s="1"/>
  <c r="M67" i="17" s="1"/>
  <c r="J67" i="17" l="1"/>
  <c r="Z67" i="17" s="1"/>
  <c r="O67" i="17"/>
  <c r="F68" i="17" s="1"/>
  <c r="U68" i="17" l="1"/>
  <c r="T68" i="17"/>
  <c r="H68" i="17"/>
  <c r="L68" i="17" s="1"/>
  <c r="M68" i="17" s="1"/>
  <c r="J68" i="17" l="1"/>
  <c r="Z68" i="17" s="1"/>
  <c r="O68" i="17"/>
  <c r="F69" i="17" s="1"/>
  <c r="T69" i="17" l="1"/>
  <c r="U69" i="17"/>
  <c r="H69" i="17"/>
  <c r="L69" i="17" s="1"/>
  <c r="M69" i="17" s="1"/>
  <c r="J69" i="17" l="1"/>
  <c r="Z69" i="17" s="1"/>
  <c r="O69" i="17"/>
  <c r="F70" i="17" s="1"/>
  <c r="U70" i="17" l="1"/>
  <c r="T70" i="17"/>
  <c r="H70" i="17"/>
  <c r="L70" i="17" s="1"/>
  <c r="M70" i="17" s="1"/>
  <c r="J70" i="17" l="1"/>
  <c r="Z70" i="17" s="1"/>
  <c r="O70" i="17"/>
  <c r="F71" i="17" s="1"/>
  <c r="U71" i="17" l="1"/>
  <c r="T71" i="17"/>
  <c r="H71" i="17"/>
  <c r="L71" i="17" s="1"/>
  <c r="M71" i="17" s="1"/>
  <c r="J71" i="17" l="1"/>
  <c r="Z71" i="17" s="1"/>
  <c r="O71" i="17"/>
  <c r="F72" i="17" s="1"/>
  <c r="U72" i="17" l="1"/>
  <c r="T72" i="17"/>
  <c r="H72" i="17"/>
  <c r="L72" i="17" s="1"/>
  <c r="M72" i="17" s="1"/>
  <c r="J72" i="17" l="1"/>
  <c r="Z72" i="17" s="1"/>
  <c r="O72" i="17"/>
  <c r="F73" i="17" s="1"/>
  <c r="T73" i="17" l="1"/>
  <c r="U73" i="17"/>
  <c r="H73" i="17"/>
  <c r="L73" i="17" s="1"/>
  <c r="M73" i="17" s="1"/>
  <c r="J73" i="17" l="1"/>
  <c r="Z73" i="17" s="1"/>
  <c r="O73" i="17"/>
  <c r="F74" i="17" s="1"/>
  <c r="U74" i="17" l="1"/>
  <c r="T74" i="17"/>
  <c r="O74" i="17"/>
  <c r="F75" i="17" s="1"/>
  <c r="U75" i="17" l="1"/>
  <c r="T75" i="17"/>
  <c r="O75" i="17"/>
  <c r="F76" i="17" s="1"/>
  <c r="U76" i="17" l="1"/>
  <c r="T76" i="17"/>
  <c r="H76" i="17"/>
  <c r="L76" i="17" s="1"/>
  <c r="M76" i="17" s="1"/>
  <c r="J76" i="17" l="1"/>
  <c r="Z76" i="17" s="1"/>
  <c r="O76" i="17"/>
  <c r="F77" i="17" s="1"/>
  <c r="T77" i="17" l="1"/>
  <c r="U77" i="17"/>
  <c r="H77" i="17"/>
  <c r="L77" i="17" s="1"/>
  <c r="M77" i="17" s="1"/>
  <c r="J77" i="17" l="1"/>
  <c r="Z77" i="17" s="1"/>
  <c r="O77" i="17"/>
  <c r="F78" i="17" s="1"/>
  <c r="U78" i="17" l="1"/>
  <c r="T78" i="17"/>
  <c r="H78" i="17"/>
  <c r="L78" i="17" s="1"/>
  <c r="M78" i="17" s="1"/>
  <c r="J78" i="17" l="1"/>
  <c r="Z78" i="17" s="1"/>
  <c r="O78" i="17"/>
  <c r="F79" i="17" s="1"/>
  <c r="U79" i="17" l="1"/>
  <c r="T79" i="17"/>
  <c r="H79" i="17"/>
  <c r="L79" i="17" s="1"/>
  <c r="M79" i="17" s="1"/>
  <c r="F21" i="11"/>
  <c r="F19" i="14" l="1"/>
  <c r="J79" i="17"/>
  <c r="Z79" i="17" s="1"/>
  <c r="O79" i="17"/>
  <c r="F80" i="17" s="1"/>
  <c r="U80" i="17" l="1"/>
  <c r="T80" i="17"/>
  <c r="H80" i="17"/>
  <c r="L80" i="17" s="1"/>
  <c r="M80" i="17" s="1"/>
  <c r="J80" i="17" l="1"/>
  <c r="Z80" i="17" s="1"/>
  <c r="O80" i="17"/>
  <c r="F81" i="17" s="1"/>
  <c r="T81" i="17" l="1"/>
  <c r="U81" i="17"/>
  <c r="H81" i="17"/>
  <c r="L81" i="17" s="1"/>
  <c r="M81" i="17" s="1"/>
  <c r="J81" i="17" l="1"/>
  <c r="Z81" i="17" s="1"/>
  <c r="O81" i="17"/>
  <c r="F82" i="17" s="1"/>
  <c r="U82" i="17" l="1"/>
  <c r="T82" i="17"/>
  <c r="H82" i="17"/>
  <c r="L82" i="17" s="1"/>
  <c r="M82" i="17" s="1"/>
  <c r="J82" i="17" l="1"/>
  <c r="Z82" i="17" s="1"/>
  <c r="O82" i="17"/>
  <c r="F83" i="17" s="1"/>
  <c r="U83" i="17" l="1"/>
  <c r="T83" i="17"/>
  <c r="E13" i="17" s="1"/>
  <c r="E15" i="17" s="1"/>
  <c r="H83" i="17"/>
  <c r="J83" i="17" l="1"/>
  <c r="L83" i="17"/>
  <c r="H84" i="17"/>
  <c r="C9" i="17" l="1"/>
  <c r="M83" i="17"/>
  <c r="X83" i="17" s="1"/>
  <c r="Z83" i="17"/>
  <c r="L84" i="17"/>
  <c r="O83" i="17"/>
  <c r="X51" i="17" l="1"/>
  <c r="X21" i="17"/>
  <c r="X26" i="17"/>
  <c r="X50" i="17"/>
  <c r="X62" i="17"/>
  <c r="X74" i="17"/>
  <c r="X75" i="17"/>
  <c r="X38" i="17"/>
  <c r="X63" i="17"/>
  <c r="X39" i="17"/>
  <c r="X27" i="17"/>
  <c r="X22" i="17"/>
  <c r="X23" i="17"/>
  <c r="X24" i="17"/>
  <c r="X25" i="17"/>
  <c r="X28" i="17"/>
  <c r="X29" i="17"/>
  <c r="X30" i="17"/>
  <c r="X31" i="17"/>
  <c r="X32" i="17"/>
  <c r="X33" i="17"/>
  <c r="X34" i="17"/>
  <c r="X35" i="17"/>
  <c r="X36" i="17"/>
  <c r="X37" i="17"/>
  <c r="X40" i="17"/>
  <c r="X41" i="17"/>
  <c r="X42" i="17"/>
  <c r="X43" i="17"/>
  <c r="X44" i="17"/>
  <c r="X46" i="17"/>
  <c r="X45" i="17"/>
  <c r="X47" i="17"/>
  <c r="X48" i="17"/>
  <c r="X49" i="17"/>
  <c r="X52" i="17"/>
  <c r="X53" i="17"/>
  <c r="X54" i="17"/>
  <c r="X55" i="17"/>
  <c r="X56" i="17"/>
  <c r="X57" i="17"/>
  <c r="X59" i="17"/>
  <c r="X58" i="17"/>
  <c r="X60" i="17"/>
  <c r="X61" i="17"/>
  <c r="X64" i="17"/>
  <c r="X65" i="17"/>
  <c r="X66" i="17"/>
  <c r="X67" i="17"/>
  <c r="X68" i="17"/>
  <c r="X69" i="17"/>
  <c r="X70" i="17"/>
  <c r="X71" i="17"/>
  <c r="X72" i="17"/>
  <c r="X73" i="17"/>
  <c r="X76" i="17"/>
  <c r="X77" i="17"/>
  <c r="X78" i="17"/>
  <c r="X79" i="17"/>
  <c r="X80" i="17"/>
  <c r="X81" i="17"/>
  <c r="X82" i="17"/>
  <c r="E9" i="17"/>
  <c r="E11" i="17"/>
  <c r="E8" i="17"/>
  <c r="X84" i="17" l="1"/>
  <c r="E83" i="11" l="1"/>
  <c r="E82" i="11"/>
  <c r="E81" i="11"/>
  <c r="C82" i="11" s="1"/>
  <c r="E80" i="11"/>
  <c r="C81" i="11" s="1"/>
  <c r="A80" i="11"/>
  <c r="E79" i="11"/>
  <c r="E78" i="11"/>
  <c r="E77" i="11"/>
  <c r="C78" i="11" s="1"/>
  <c r="E76" i="11"/>
  <c r="C77" i="11" s="1"/>
  <c r="E75" i="11"/>
  <c r="E74" i="11"/>
  <c r="E73" i="11"/>
  <c r="C74" i="11" s="1"/>
  <c r="E72" i="11"/>
  <c r="A72" i="11" s="1"/>
  <c r="E71" i="11"/>
  <c r="E70" i="11"/>
  <c r="E69" i="11"/>
  <c r="C70" i="11" s="1"/>
  <c r="A69" i="11"/>
  <c r="E68" i="11"/>
  <c r="A68" i="11" s="1"/>
  <c r="E67" i="11"/>
  <c r="E66" i="11"/>
  <c r="E65" i="11"/>
  <c r="C66" i="11" s="1"/>
  <c r="E64" i="11"/>
  <c r="C65" i="11" s="1"/>
  <c r="A64" i="11"/>
  <c r="E63" i="11"/>
  <c r="E62" i="11"/>
  <c r="E61" i="11"/>
  <c r="A61" i="11" s="1"/>
  <c r="E60" i="11"/>
  <c r="C61" i="11" s="1"/>
  <c r="M61" i="11" s="1"/>
  <c r="A60" i="11"/>
  <c r="E59" i="11"/>
  <c r="C60" i="11" s="1"/>
  <c r="E58" i="11"/>
  <c r="E57" i="11"/>
  <c r="C58" i="11" s="1"/>
  <c r="E56" i="11"/>
  <c r="C57" i="11" s="1"/>
  <c r="E55" i="11"/>
  <c r="E54" i="11"/>
  <c r="E53" i="11"/>
  <c r="A53" i="11" s="1"/>
  <c r="E52" i="11"/>
  <c r="C53" i="11" s="1"/>
  <c r="M53" i="11" s="1"/>
  <c r="A52" i="11"/>
  <c r="E51" i="11"/>
  <c r="E50" i="11"/>
  <c r="E49" i="11"/>
  <c r="A49" i="11" s="1"/>
  <c r="E48" i="11"/>
  <c r="C49" i="11" s="1"/>
  <c r="M49" i="11" s="1"/>
  <c r="A48" i="11"/>
  <c r="E47" i="11"/>
  <c r="E46" i="11"/>
  <c r="E45" i="11"/>
  <c r="C46" i="11" s="1"/>
  <c r="E44" i="11"/>
  <c r="A44" i="11" s="1"/>
  <c r="E43" i="11"/>
  <c r="E42" i="11"/>
  <c r="E41" i="11"/>
  <c r="C42" i="11" s="1"/>
  <c r="E40" i="11"/>
  <c r="A40" i="11"/>
  <c r="J40" i="11" s="1"/>
  <c r="E39" i="11"/>
  <c r="A39" i="11" s="1"/>
  <c r="E38" i="11"/>
  <c r="E37" i="11"/>
  <c r="E36" i="11"/>
  <c r="C37" i="11" s="1"/>
  <c r="E35" i="11"/>
  <c r="A35" i="11" s="1"/>
  <c r="E34" i="11"/>
  <c r="C35" i="11" s="1"/>
  <c r="E33" i="11"/>
  <c r="E32" i="11"/>
  <c r="A32" i="11"/>
  <c r="J32" i="11" s="1"/>
  <c r="E31" i="11"/>
  <c r="C32" i="11" s="1"/>
  <c r="A31" i="11"/>
  <c r="E30" i="11"/>
  <c r="A30" i="11" s="1"/>
  <c r="E29" i="11"/>
  <c r="C30" i="11" s="1"/>
  <c r="E28" i="11"/>
  <c r="C29" i="11" s="1"/>
  <c r="M29" i="11" s="1"/>
  <c r="A28" i="11"/>
  <c r="E27" i="11"/>
  <c r="E26" i="11"/>
  <c r="M26" i="11" s="1"/>
  <c r="E25" i="11"/>
  <c r="C26" i="11" s="1"/>
  <c r="E24" i="11"/>
  <c r="A24" i="11" s="1"/>
  <c r="J24" i="11" s="1"/>
  <c r="E23" i="11"/>
  <c r="E22" i="11"/>
  <c r="E21" i="11"/>
  <c r="C22" i="11" s="1"/>
  <c r="C21" i="11"/>
  <c r="L21" i="11" s="1"/>
  <c r="C16" i="11"/>
  <c r="G11" i="11"/>
  <c r="C13" i="11" s="1"/>
  <c r="C6" i="11"/>
  <c r="M32" i="11" l="1"/>
  <c r="C33" i="11"/>
  <c r="A76" i="11"/>
  <c r="J39" i="11"/>
  <c r="G39" i="11"/>
  <c r="G37" i="14" s="1"/>
  <c r="A56" i="11"/>
  <c r="J56" i="11" s="1"/>
  <c r="A29" i="11"/>
  <c r="J29" i="11" s="1"/>
  <c r="A25" i="11"/>
  <c r="M33" i="11"/>
  <c r="C36" i="11"/>
  <c r="C40" i="11"/>
  <c r="M40" i="11" s="1"/>
  <c r="A45" i="11"/>
  <c r="C50" i="11"/>
  <c r="M50" i="11" s="1"/>
  <c r="C54" i="11"/>
  <c r="M54" i="11" s="1"/>
  <c r="M57" i="11"/>
  <c r="C69" i="11"/>
  <c r="M69" i="11" s="1"/>
  <c r="A73" i="11"/>
  <c r="J73" i="11" s="1"/>
  <c r="M77" i="11"/>
  <c r="A21" i="11"/>
  <c r="G21" i="11" s="1"/>
  <c r="G19" i="14" s="1"/>
  <c r="C25" i="11"/>
  <c r="M25" i="11" s="1"/>
  <c r="C31" i="11"/>
  <c r="M31" i="11" s="1"/>
  <c r="M35" i="11"/>
  <c r="C45" i="11"/>
  <c r="M45" i="11" s="1"/>
  <c r="M46" i="11"/>
  <c r="A57" i="11"/>
  <c r="C62" i="11"/>
  <c r="M62" i="11" s="1"/>
  <c r="M65" i="11"/>
  <c r="C73" i="11"/>
  <c r="M73" i="11" s="1"/>
  <c r="A77" i="11"/>
  <c r="M81" i="11"/>
  <c r="M36" i="11"/>
  <c r="C41" i="11"/>
  <c r="M41" i="11" s="1"/>
  <c r="A65" i="11"/>
  <c r="J65" i="11" s="1"/>
  <c r="A81" i="11"/>
  <c r="J81" i="11" s="1"/>
  <c r="M37" i="11"/>
  <c r="L22" i="11"/>
  <c r="N21" i="11"/>
  <c r="C7" i="11"/>
  <c r="M22" i="11"/>
  <c r="J44" i="11"/>
  <c r="J53" i="11"/>
  <c r="A23" i="11"/>
  <c r="C24" i="11"/>
  <c r="M24" i="11" s="1"/>
  <c r="J25" i="11"/>
  <c r="A27" i="11"/>
  <c r="G27" i="11" s="1"/>
  <c r="G25" i="14" s="1"/>
  <c r="C28" i="11"/>
  <c r="M28" i="11" s="1"/>
  <c r="M30" i="11"/>
  <c r="J35" i="11"/>
  <c r="A36" i="11"/>
  <c r="J52" i="11"/>
  <c r="C34" i="11"/>
  <c r="M34" i="11" s="1"/>
  <c r="A33" i="11"/>
  <c r="A22" i="11"/>
  <c r="C23" i="11"/>
  <c r="M23" i="11" s="1"/>
  <c r="A26" i="11"/>
  <c r="G26" i="11" s="1"/>
  <c r="G24" i="14" s="1"/>
  <c r="C27" i="11"/>
  <c r="M27" i="11" s="1"/>
  <c r="J28" i="11"/>
  <c r="A34" i="11"/>
  <c r="C38" i="11"/>
  <c r="M38" i="11" s="1"/>
  <c r="A37" i="11"/>
  <c r="J49" i="11"/>
  <c r="M21" i="11"/>
  <c r="O21" i="11" s="1"/>
  <c r="Q21" i="11" s="1"/>
  <c r="J30" i="11"/>
  <c r="J31" i="11"/>
  <c r="C39" i="11"/>
  <c r="M39" i="11" s="1"/>
  <c r="A38" i="11"/>
  <c r="G38" i="11" s="1"/>
  <c r="G36" i="14" s="1"/>
  <c r="C43" i="11"/>
  <c r="M43" i="11" s="1"/>
  <c r="A42" i="11"/>
  <c r="M42" i="11"/>
  <c r="J45" i="11"/>
  <c r="J48" i="11"/>
  <c r="C44" i="11"/>
  <c r="A43" i="11"/>
  <c r="M44" i="11"/>
  <c r="C48" i="11"/>
  <c r="M48" i="11" s="1"/>
  <c r="A47" i="11"/>
  <c r="C52" i="11"/>
  <c r="M52" i="11" s="1"/>
  <c r="A51" i="11"/>
  <c r="G51" i="11" s="1"/>
  <c r="G49" i="14" s="1"/>
  <c r="M58" i="11"/>
  <c r="C59" i="11"/>
  <c r="M59" i="11" s="1"/>
  <c r="A58" i="11"/>
  <c r="C47" i="11"/>
  <c r="M47" i="11" s="1"/>
  <c r="A46" i="11"/>
  <c r="C51" i="11"/>
  <c r="M51" i="11" s="1"/>
  <c r="A50" i="11"/>
  <c r="G50" i="11" s="1"/>
  <c r="G48" i="14" s="1"/>
  <c r="C55" i="11"/>
  <c r="M55" i="11" s="1"/>
  <c r="A54" i="11"/>
  <c r="A41" i="11"/>
  <c r="J60" i="11"/>
  <c r="A55" i="11"/>
  <c r="C56" i="11"/>
  <c r="M56" i="11" s="1"/>
  <c r="J57" i="11"/>
  <c r="A59" i="11"/>
  <c r="M60" i="11"/>
  <c r="J64" i="11"/>
  <c r="C64" i="11"/>
  <c r="M64" i="11" s="1"/>
  <c r="A63" i="11"/>
  <c r="G63" i="11" s="1"/>
  <c r="G61" i="14" s="1"/>
  <c r="J61" i="11"/>
  <c r="C63" i="11"/>
  <c r="M63" i="11" s="1"/>
  <c r="A62" i="11"/>
  <c r="G62" i="11" s="1"/>
  <c r="G60" i="14" s="1"/>
  <c r="M66" i="11"/>
  <c r="C67" i="11"/>
  <c r="M67" i="11" s="1"/>
  <c r="A66" i="11"/>
  <c r="J68" i="11"/>
  <c r="M70" i="11"/>
  <c r="C71" i="11"/>
  <c r="M71" i="11" s="1"/>
  <c r="A70" i="11"/>
  <c r="J72" i="11"/>
  <c r="M74" i="11"/>
  <c r="C75" i="11"/>
  <c r="M75" i="11" s="1"/>
  <c r="A74" i="11"/>
  <c r="G74" i="11" s="1"/>
  <c r="G72" i="14" s="1"/>
  <c r="J76" i="11"/>
  <c r="M78" i="11"/>
  <c r="C79" i="11"/>
  <c r="M79" i="11" s="1"/>
  <c r="A78" i="11"/>
  <c r="J80" i="11"/>
  <c r="M82" i="11"/>
  <c r="C83" i="11"/>
  <c r="M83" i="11" s="1"/>
  <c r="A82" i="11"/>
  <c r="A67" i="11"/>
  <c r="C68" i="11"/>
  <c r="M68" i="11" s="1"/>
  <c r="J69" i="11"/>
  <c r="A71" i="11"/>
  <c r="C72" i="11"/>
  <c r="M72" i="11" s="1"/>
  <c r="A75" i="11"/>
  <c r="G75" i="11" s="1"/>
  <c r="G73" i="14" s="1"/>
  <c r="C76" i="11"/>
  <c r="M76" i="11" s="1"/>
  <c r="J77" i="11"/>
  <c r="A79" i="11"/>
  <c r="C80" i="11"/>
  <c r="M80" i="11" s="1"/>
  <c r="A83" i="11"/>
  <c r="J21" i="11" l="1"/>
  <c r="J75" i="11"/>
  <c r="J82" i="11"/>
  <c r="J66" i="11"/>
  <c r="J63" i="11"/>
  <c r="J41" i="11"/>
  <c r="J54" i="11"/>
  <c r="J46" i="11"/>
  <c r="J22" i="11"/>
  <c r="J23" i="11"/>
  <c r="L23" i="11"/>
  <c r="O22" i="11"/>
  <c r="N22" i="11"/>
  <c r="J79" i="11"/>
  <c r="J78" i="11"/>
  <c r="J42" i="11"/>
  <c r="J38" i="11"/>
  <c r="J37" i="11"/>
  <c r="J33" i="11"/>
  <c r="J27" i="11"/>
  <c r="J83" i="11"/>
  <c r="J67" i="11"/>
  <c r="P21" i="11"/>
  <c r="J74" i="11"/>
  <c r="J55" i="11"/>
  <c r="J50" i="11"/>
  <c r="J58" i="11"/>
  <c r="J26" i="11"/>
  <c r="J71" i="11"/>
  <c r="J70" i="11"/>
  <c r="J62" i="11"/>
  <c r="J59" i="11"/>
  <c r="J51" i="11"/>
  <c r="J47" i="11"/>
  <c r="J43" i="11"/>
  <c r="J34" i="11"/>
  <c r="J36" i="11"/>
  <c r="N23" i="11" l="1"/>
  <c r="O23" i="11"/>
  <c r="L24" i="11"/>
  <c r="J84" i="11"/>
  <c r="L25" i="11" l="1"/>
  <c r="O24" i="11"/>
  <c r="N24" i="11"/>
  <c r="L26" i="11" l="1"/>
  <c r="O25" i="11"/>
  <c r="N25" i="11"/>
  <c r="N26" i="11" l="1"/>
  <c r="L27" i="11"/>
  <c r="O26" i="11"/>
  <c r="N27" i="11" l="1"/>
  <c r="O27" i="11"/>
  <c r="L28" i="11"/>
  <c r="L29" i="11" l="1"/>
  <c r="O28" i="11"/>
  <c r="N28" i="11"/>
  <c r="N29" i="11" l="1"/>
  <c r="L30" i="11"/>
  <c r="O29" i="11"/>
  <c r="N30" i="11" l="1"/>
  <c r="L31" i="11"/>
  <c r="O30" i="11"/>
  <c r="N31" i="11" l="1"/>
  <c r="O31" i="11"/>
  <c r="L32" i="11"/>
  <c r="L33" i="11" l="1"/>
  <c r="O32" i="11"/>
  <c r="N32" i="11"/>
  <c r="O33" i="11" l="1"/>
  <c r="N33" i="11"/>
  <c r="L34" i="11"/>
  <c r="O34" i="11" l="1"/>
  <c r="L35" i="11"/>
  <c r="N34" i="11"/>
  <c r="N35" i="11" l="1"/>
  <c r="L36" i="11"/>
  <c r="O35" i="11"/>
  <c r="L37" i="11" l="1"/>
  <c r="O36" i="11"/>
  <c r="N36" i="11"/>
  <c r="L38" i="11" l="1"/>
  <c r="O37" i="11"/>
  <c r="N37" i="11"/>
  <c r="L39" i="11" l="1"/>
  <c r="O38" i="11"/>
  <c r="N38" i="11"/>
  <c r="N39" i="11" l="1"/>
  <c r="O39" i="11"/>
  <c r="L40" i="11"/>
  <c r="L41" i="11" l="1"/>
  <c r="O40" i="11"/>
  <c r="N40" i="11"/>
  <c r="O41" i="11" l="1"/>
  <c r="N41" i="11"/>
  <c r="L42" i="11"/>
  <c r="L43" i="11" l="1"/>
  <c r="O42" i="11"/>
  <c r="N42" i="11"/>
  <c r="O43" i="11" l="1"/>
  <c r="L44" i="11"/>
  <c r="N43" i="11"/>
  <c r="N44" i="11" l="1"/>
  <c r="O44" i="11"/>
  <c r="L45" i="11"/>
  <c r="L46" i="11" l="1"/>
  <c r="O45" i="11"/>
  <c r="N45" i="11"/>
  <c r="L47" i="11" l="1"/>
  <c r="O46" i="11"/>
  <c r="N46" i="11"/>
  <c r="O47" i="11" l="1"/>
  <c r="L48" i="11"/>
  <c r="N47" i="11"/>
  <c r="N48" i="11" l="1"/>
  <c r="O48" i="11"/>
  <c r="L49" i="11"/>
  <c r="L50" i="11" l="1"/>
  <c r="O49" i="11"/>
  <c r="N49" i="11"/>
  <c r="L51" i="11" l="1"/>
  <c r="O50" i="11"/>
  <c r="N50" i="11"/>
  <c r="O51" i="11" l="1"/>
  <c r="L52" i="11"/>
  <c r="N51" i="11"/>
  <c r="N52" i="11" l="1"/>
  <c r="O52" i="11"/>
  <c r="L53" i="11"/>
  <c r="L54" i="11" l="1"/>
  <c r="O53" i="11"/>
  <c r="N53" i="11"/>
  <c r="L55" i="11" l="1"/>
  <c r="O54" i="11"/>
  <c r="N54" i="11"/>
  <c r="N55" i="11" l="1"/>
  <c r="O55" i="11"/>
  <c r="L56" i="11"/>
  <c r="L57" i="11" l="1"/>
  <c r="O56" i="11"/>
  <c r="N56" i="11"/>
  <c r="L58" i="11" l="1"/>
  <c r="O57" i="11"/>
  <c r="N57" i="11"/>
  <c r="L59" i="11" l="1"/>
  <c r="O58" i="11"/>
  <c r="N58" i="11"/>
  <c r="N59" i="11" l="1"/>
  <c r="L60" i="11"/>
  <c r="O59" i="11"/>
  <c r="N60" i="11" l="1"/>
  <c r="L61" i="11"/>
  <c r="O60" i="11"/>
  <c r="L62" i="11" l="1"/>
  <c r="O61" i="11"/>
  <c r="N61" i="11"/>
  <c r="L63" i="11" l="1"/>
  <c r="O62" i="11"/>
  <c r="N62" i="11"/>
  <c r="O63" i="11" l="1"/>
  <c r="L64" i="11"/>
  <c r="N63" i="11"/>
  <c r="N64" i="11" l="1"/>
  <c r="O64" i="11"/>
  <c r="L65" i="11"/>
  <c r="L66" i="11" l="1"/>
  <c r="O65" i="11"/>
  <c r="N65" i="11"/>
  <c r="L67" i="11" l="1"/>
  <c r="O66" i="11"/>
  <c r="N66" i="11"/>
  <c r="N67" i="11" l="1"/>
  <c r="L68" i="11"/>
  <c r="O67" i="11"/>
  <c r="L69" i="11" l="1"/>
  <c r="O68" i="11"/>
  <c r="N68" i="11"/>
  <c r="L70" i="11" l="1"/>
  <c r="O69" i="11"/>
  <c r="N69" i="11"/>
  <c r="L71" i="11" l="1"/>
  <c r="O70" i="11"/>
  <c r="N70" i="11"/>
  <c r="N71" i="11" l="1"/>
  <c r="L72" i="11"/>
  <c r="O71" i="11"/>
  <c r="L73" i="11" l="1"/>
  <c r="O72" i="11"/>
  <c r="N72" i="11"/>
  <c r="L74" i="11" l="1"/>
  <c r="O73" i="11"/>
  <c r="N73" i="11"/>
  <c r="L75" i="11" l="1"/>
  <c r="O74" i="11"/>
  <c r="N74" i="11"/>
  <c r="N75" i="11" l="1"/>
  <c r="L76" i="11"/>
  <c r="O75" i="11"/>
  <c r="L77" i="11" l="1"/>
  <c r="O76" i="11"/>
  <c r="N76" i="11"/>
  <c r="L78" i="11" l="1"/>
  <c r="O77" i="11"/>
  <c r="N77" i="11"/>
  <c r="L79" i="11" l="1"/>
  <c r="O78" i="11"/>
  <c r="N78" i="11"/>
  <c r="N79" i="11" l="1"/>
  <c r="L80" i="11"/>
  <c r="O79" i="11"/>
  <c r="L81" i="11" l="1"/>
  <c r="O80" i="11"/>
  <c r="N80" i="11"/>
  <c r="L82" i="11" l="1"/>
  <c r="O81" i="11"/>
  <c r="N81" i="11"/>
  <c r="L83" i="11" l="1"/>
  <c r="O82" i="11"/>
  <c r="N82" i="11"/>
  <c r="N83" i="11" l="1"/>
  <c r="O83" i="11"/>
  <c r="C68" i="9" l="1"/>
  <c r="C10" i="4" l="1"/>
  <c r="M28" i="4" l="1"/>
  <c r="M49" i="4"/>
  <c r="M57" i="4"/>
  <c r="A67" i="4"/>
  <c r="A75" i="4"/>
  <c r="M50" i="4"/>
  <c r="A68" i="4"/>
  <c r="M37" i="4"/>
  <c r="C24" i="4"/>
  <c r="M24" i="4" s="1"/>
  <c r="M32" i="4"/>
  <c r="M45" i="4"/>
  <c r="A71" i="4"/>
  <c r="M25" i="4"/>
  <c r="M54" i="4"/>
  <c r="A72" i="4"/>
  <c r="A66" i="4"/>
  <c r="A73" i="4"/>
  <c r="A69" i="4"/>
  <c r="A74" i="4"/>
  <c r="A65" i="4"/>
  <c r="A70" i="4"/>
  <c r="M30" i="4"/>
  <c r="M43" i="4"/>
  <c r="M42" i="4"/>
  <c r="M52" i="4"/>
  <c r="M31" i="4"/>
  <c r="M55" i="4"/>
  <c r="M23" i="4" l="1"/>
  <c r="L23" i="4"/>
  <c r="M35" i="4"/>
  <c r="M26" i="4"/>
  <c r="M44" i="4"/>
  <c r="M34" i="4"/>
  <c r="M65" i="4"/>
  <c r="M46" i="4"/>
  <c r="M38" i="4"/>
  <c r="M33" i="4"/>
  <c r="M58" i="4"/>
  <c r="M36" i="4"/>
  <c r="M29" i="4"/>
  <c r="M56" i="4"/>
  <c r="M27" i="4"/>
  <c r="M39" i="4"/>
  <c r="M53" i="4"/>
  <c r="M51" i="4"/>
  <c r="M66" i="4"/>
  <c r="M48" i="4"/>
  <c r="M47" i="4"/>
  <c r="M41" i="4"/>
  <c r="M40" i="4"/>
  <c r="O23" i="4" l="1"/>
  <c r="J76" i="4"/>
  <c r="L24" i="4" l="1"/>
  <c r="N23" i="4"/>
  <c r="P23" i="4" s="1"/>
  <c r="O24" i="4" l="1"/>
  <c r="N24" i="4"/>
  <c r="L25" i="4"/>
  <c r="E4" i="3"/>
  <c r="F4" i="3"/>
  <c r="G4" i="3"/>
  <c r="H4" i="3"/>
  <c r="I4" i="3"/>
  <c r="J4" i="3"/>
  <c r="K4" i="3"/>
  <c r="L4" i="3"/>
  <c r="D4" i="3"/>
  <c r="C4" i="3"/>
  <c r="L26" i="4" l="1"/>
  <c r="O25" i="4"/>
  <c r="N25" i="4"/>
  <c r="L27" i="4" l="1"/>
  <c r="N26" i="4"/>
  <c r="O26" i="4"/>
  <c r="Q23" i="4"/>
  <c r="L28" i="4" l="1"/>
  <c r="O27" i="4"/>
  <c r="N27" i="4"/>
  <c r="L29" i="4" l="1"/>
  <c r="O28" i="4"/>
  <c r="N28" i="4"/>
  <c r="L30" i="4" l="1"/>
  <c r="O29" i="4"/>
  <c r="N29" i="4"/>
  <c r="L31" i="4" l="1"/>
  <c r="O30" i="4"/>
  <c r="N30" i="4"/>
  <c r="L32" i="4" l="1"/>
  <c r="O31" i="4"/>
  <c r="N31" i="4"/>
  <c r="L33" i="4" l="1"/>
  <c r="O32" i="4"/>
  <c r="N32" i="4"/>
  <c r="L34" i="4" l="1"/>
  <c r="O33" i="4"/>
  <c r="N33" i="4"/>
  <c r="L35" i="4" l="1"/>
  <c r="O34" i="4"/>
  <c r="N34" i="4"/>
  <c r="L36" i="4" l="1"/>
  <c r="O35" i="4"/>
  <c r="N35" i="4"/>
  <c r="L37" i="4" l="1"/>
  <c r="N36" i="4"/>
  <c r="O36" i="4"/>
  <c r="L38" i="4" l="1"/>
  <c r="N37" i="4"/>
  <c r="O37" i="4"/>
  <c r="L39" i="4" l="1"/>
  <c r="O38" i="4"/>
  <c r="N38" i="4"/>
  <c r="L40" i="4" l="1"/>
  <c r="O39" i="4"/>
  <c r="N39" i="4"/>
  <c r="L41" i="4" l="1"/>
  <c r="O40" i="4"/>
  <c r="N40" i="4"/>
  <c r="L42" i="4" l="1"/>
  <c r="O41" i="4"/>
  <c r="N41" i="4"/>
  <c r="L43" i="4" l="1"/>
  <c r="O42" i="4"/>
  <c r="N42" i="4"/>
  <c r="L44" i="4" l="1"/>
  <c r="O43" i="4"/>
  <c r="N43" i="4"/>
  <c r="L45" i="4" l="1"/>
  <c r="N44" i="4"/>
  <c r="O44" i="4"/>
  <c r="L46" i="4" l="1"/>
  <c r="N45" i="4"/>
  <c r="O45" i="4"/>
  <c r="L47" i="4" l="1"/>
  <c r="O46" i="4"/>
  <c r="N46" i="4"/>
  <c r="L48" i="4" l="1"/>
  <c r="O47" i="4"/>
  <c r="N47" i="4"/>
  <c r="L49" i="4" l="1"/>
  <c r="O48" i="4"/>
  <c r="N48" i="4"/>
  <c r="L50" i="4" l="1"/>
  <c r="O49" i="4"/>
  <c r="N49" i="4"/>
  <c r="L51" i="4" l="1"/>
  <c r="N50" i="4"/>
  <c r="O50" i="4"/>
  <c r="L52" i="4" l="1"/>
  <c r="O51" i="4"/>
  <c r="N51" i="4"/>
  <c r="L53" i="4" l="1"/>
  <c r="O52" i="4"/>
  <c r="N52" i="4"/>
  <c r="L54" i="4" l="1"/>
  <c r="O53" i="4"/>
  <c r="N53" i="4"/>
  <c r="L55" i="4" l="1"/>
  <c r="N54" i="4"/>
  <c r="O54" i="4"/>
  <c r="L56" i="4" l="1"/>
  <c r="O55" i="4"/>
  <c r="N55" i="4"/>
  <c r="L57" i="4" l="1"/>
  <c r="O56" i="4"/>
  <c r="N56" i="4"/>
  <c r="L58" i="4" l="1"/>
  <c r="L59" i="4" s="1"/>
  <c r="O57" i="4"/>
  <c r="N57" i="4"/>
  <c r="O59" i="4" l="1"/>
  <c r="N59" i="4"/>
  <c r="O58" i="4"/>
  <c r="N58" i="4"/>
  <c r="L65" i="4" l="1"/>
  <c r="L66" i="4" l="1"/>
  <c r="O65" i="4"/>
  <c r="N65" i="4"/>
  <c r="O66" i="4" l="1"/>
  <c r="N66" i="4"/>
  <c r="Q65" i="4" l="1"/>
  <c r="P65" i="4"/>
  <c r="Q66" i="4" l="1"/>
  <c r="P66" i="4"/>
  <c r="O25" i="13" l="1"/>
  <c r="J25" i="13"/>
  <c r="F26" i="13" s="1"/>
  <c r="G26" i="13" l="1"/>
  <c r="O26" i="13"/>
  <c r="P26" i="13"/>
  <c r="P25" i="13"/>
  <c r="T72" i="15" l="1"/>
  <c r="T72" i="11"/>
  <c r="H72" i="11" s="1"/>
  <c r="T71" i="15"/>
  <c r="T71" i="11"/>
  <c r="H71" i="11" s="1"/>
  <c r="I23" i="4" l="1"/>
  <c r="K23" i="4"/>
  <c r="F24" i="4" s="1"/>
  <c r="G24" i="4" l="1"/>
  <c r="H24" i="4" s="1"/>
  <c r="Q24" i="4"/>
  <c r="P24" i="4"/>
  <c r="K24" i="4" l="1"/>
  <c r="F25" i="4" s="1"/>
  <c r="G25" i="4" l="1"/>
  <c r="H25" i="4" s="1"/>
  <c r="I24" i="4"/>
  <c r="P25" i="4"/>
  <c r="Q25" i="4"/>
  <c r="K25" i="4" l="1"/>
  <c r="F26" i="4" s="1"/>
  <c r="G26" i="4" l="1"/>
  <c r="H26" i="4" s="1"/>
  <c r="Q26" i="4"/>
  <c r="P26" i="4"/>
  <c r="I25" i="4"/>
  <c r="K26" i="4" l="1"/>
  <c r="F27" i="4" s="1"/>
  <c r="I26" i="4" l="1"/>
  <c r="Q27" i="4"/>
  <c r="P27" i="4"/>
  <c r="G27" i="4"/>
  <c r="H27" i="4" s="1"/>
  <c r="C9" i="15" l="1"/>
  <c r="H71" i="15" s="1"/>
  <c r="I27" i="4"/>
  <c r="H72" i="15" l="1"/>
  <c r="F21" i="15"/>
  <c r="K27" i="4"/>
  <c r="F28" i="4" s="1"/>
  <c r="P21" i="15"/>
  <c r="Q21" i="15"/>
  <c r="Q28" i="4" l="1"/>
  <c r="P28" i="4"/>
  <c r="G28" i="4"/>
  <c r="H28" i="4" l="1"/>
  <c r="K28" i="4" s="1"/>
  <c r="F29" i="4" s="1"/>
  <c r="I28" i="4"/>
  <c r="P29" i="4" l="1"/>
  <c r="G29" i="4"/>
  <c r="H29" i="4" s="1"/>
  <c r="K29" i="4"/>
  <c r="F30" i="4" s="1"/>
  <c r="Q29" i="4"/>
  <c r="G30" i="4"/>
  <c r="H30" i="4" s="1"/>
  <c r="I29" i="4"/>
  <c r="Q30" i="4"/>
  <c r="P30" i="4"/>
  <c r="I30" i="4" l="1"/>
  <c r="K30" i="4"/>
  <c r="F31" i="4" s="1"/>
  <c r="G31" i="4" l="1"/>
  <c r="H31" i="4" s="1"/>
  <c r="Q31" i="4"/>
  <c r="P31" i="4"/>
  <c r="K31" i="4" l="1"/>
  <c r="F32" i="4" s="1"/>
  <c r="I31" i="4"/>
  <c r="G32" i="4" l="1"/>
  <c r="H32" i="4" s="1"/>
  <c r="Q32" i="4"/>
  <c r="P32" i="4"/>
  <c r="K32" i="4" l="1"/>
  <c r="F33" i="4" s="1"/>
  <c r="I32" i="4"/>
  <c r="G33" i="4" l="1"/>
  <c r="H33" i="4" s="1"/>
  <c r="P33" i="4"/>
  <c r="Q33" i="4"/>
  <c r="K33" i="4" l="1"/>
  <c r="F34" i="4" s="1"/>
  <c r="I33" i="4"/>
  <c r="G34" i="4" l="1"/>
  <c r="H34" i="4" s="1"/>
  <c r="P34" i="4"/>
  <c r="Q34" i="4"/>
  <c r="K34" i="4" l="1"/>
  <c r="F35" i="4" s="1"/>
  <c r="I34" i="4"/>
  <c r="G35" i="4" l="1"/>
  <c r="H35" i="4" s="1"/>
  <c r="P35" i="4"/>
  <c r="Q35" i="4"/>
  <c r="K35" i="4" l="1"/>
  <c r="F36" i="4" s="1"/>
  <c r="I35" i="4"/>
  <c r="G36" i="4" l="1"/>
  <c r="H36" i="4" s="1"/>
  <c r="P36" i="4"/>
  <c r="Q36" i="4"/>
  <c r="K36" i="4" l="1"/>
  <c r="F37" i="4" s="1"/>
  <c r="I36" i="4"/>
  <c r="G37" i="4" l="1"/>
  <c r="H37" i="4" s="1"/>
  <c r="Q37" i="4"/>
  <c r="P37" i="4"/>
  <c r="K37" i="4" l="1"/>
  <c r="F38" i="4" s="1"/>
  <c r="I37" i="4"/>
  <c r="G38" i="4" l="1"/>
  <c r="H38" i="4" s="1"/>
  <c r="Q38" i="4"/>
  <c r="P38" i="4"/>
  <c r="I38" i="4" l="1"/>
  <c r="K38" i="4"/>
  <c r="F39" i="4" s="1"/>
  <c r="G39" i="4" l="1"/>
  <c r="H39" i="4" s="1"/>
  <c r="Q39" i="4"/>
  <c r="P39" i="4"/>
  <c r="K39" i="4" l="1"/>
  <c r="F40" i="4" s="1"/>
  <c r="I39" i="4"/>
  <c r="G40" i="4" l="1"/>
  <c r="H40" i="4" s="1"/>
  <c r="P40" i="4"/>
  <c r="Q40" i="4"/>
  <c r="I40" i="4" l="1"/>
  <c r="K40" i="4" l="1"/>
  <c r="F41" i="4" s="1"/>
  <c r="Q41" i="4" l="1"/>
  <c r="P41" i="4"/>
  <c r="G41" i="4"/>
  <c r="H41" i="4" s="1"/>
  <c r="K41" i="4" l="1"/>
  <c r="F42" i="4" s="1"/>
  <c r="I41" i="4" l="1"/>
  <c r="G42" i="4"/>
  <c r="H42" i="4" s="1"/>
  <c r="P42" i="4"/>
  <c r="Q42" i="4"/>
  <c r="K42" i="4" l="1"/>
  <c r="F43" i="4" s="1"/>
  <c r="I42" i="4"/>
  <c r="Q43" i="4" l="1"/>
  <c r="P43" i="4"/>
  <c r="G43" i="4"/>
  <c r="H43" i="4" s="1"/>
  <c r="K43" i="4" l="1"/>
  <c r="F44" i="4" s="1"/>
  <c r="I43" i="4"/>
  <c r="G44" i="4" l="1"/>
  <c r="H44" i="4" s="1"/>
  <c r="P44" i="4"/>
  <c r="Q44" i="4"/>
  <c r="K44" i="4" l="1"/>
  <c r="F45" i="4" s="1"/>
  <c r="I44" i="4"/>
  <c r="G45" i="4" l="1"/>
  <c r="H45" i="4" s="1"/>
  <c r="P45" i="4"/>
  <c r="Q45" i="4"/>
  <c r="K45" i="4" l="1"/>
  <c r="F46" i="4" s="1"/>
  <c r="I45" i="4" l="1"/>
  <c r="G46" i="4"/>
  <c r="H46" i="4" s="1"/>
  <c r="P46" i="4"/>
  <c r="Q46" i="4"/>
  <c r="K46" i="4" l="1"/>
  <c r="F47" i="4" s="1"/>
  <c r="I46" i="4"/>
  <c r="G47" i="4" l="1"/>
  <c r="H47" i="4" s="1"/>
  <c r="Q47" i="4"/>
  <c r="P47" i="4"/>
  <c r="K47" i="4" l="1"/>
  <c r="F48" i="4" s="1"/>
  <c r="I47" i="4" l="1"/>
  <c r="G48" i="4"/>
  <c r="H48" i="4" s="1"/>
  <c r="Q48" i="4"/>
  <c r="P48" i="4"/>
  <c r="K48" i="4" l="1"/>
  <c r="F49" i="4" s="1"/>
  <c r="I48" i="4"/>
  <c r="G49" i="4" l="1"/>
  <c r="H49" i="4" s="1"/>
  <c r="Q49" i="4"/>
  <c r="P49" i="4"/>
  <c r="K49" i="4" l="1"/>
  <c r="F50" i="4" s="1"/>
  <c r="I49" i="4" l="1"/>
  <c r="G50" i="4"/>
  <c r="H50" i="4" s="1"/>
  <c r="Q50" i="4"/>
  <c r="P50" i="4"/>
  <c r="K50" i="4" l="1"/>
  <c r="F51" i="4" s="1"/>
  <c r="I50" i="4"/>
  <c r="G51" i="4" l="1"/>
  <c r="H51" i="4" s="1"/>
  <c r="Q51" i="4"/>
  <c r="P51" i="4"/>
  <c r="K51" i="4" l="1"/>
  <c r="F52" i="4" s="1"/>
  <c r="I51" i="4" l="1"/>
  <c r="G52" i="4"/>
  <c r="H52" i="4" s="1"/>
  <c r="Q52" i="4"/>
  <c r="P52" i="4"/>
  <c r="K52" i="4" l="1"/>
  <c r="F53" i="4" s="1"/>
  <c r="I52" i="4"/>
  <c r="G53" i="4" l="1"/>
  <c r="H53" i="4" s="1"/>
  <c r="P53" i="4"/>
  <c r="Q53" i="4"/>
  <c r="K53" i="4" l="1"/>
  <c r="F54" i="4" s="1"/>
  <c r="I53" i="4"/>
  <c r="G54" i="4" l="1"/>
  <c r="H54" i="4" s="1"/>
  <c r="Q54" i="4"/>
  <c r="P54" i="4"/>
  <c r="K54" i="4" l="1"/>
  <c r="F55" i="4" s="1"/>
  <c r="I54" i="4" l="1"/>
  <c r="P55" i="4"/>
  <c r="G55" i="4"/>
  <c r="H55" i="4" s="1"/>
  <c r="Q55" i="4"/>
  <c r="K55" i="4" l="1"/>
  <c r="F56" i="4" s="1"/>
  <c r="I55" i="4" l="1"/>
  <c r="G56" i="4"/>
  <c r="H56" i="4" s="1"/>
  <c r="P56" i="4"/>
  <c r="Q56" i="4"/>
  <c r="K56" i="4" l="1"/>
  <c r="F57" i="4" s="1"/>
  <c r="I56" i="4" l="1"/>
  <c r="G57" i="4"/>
  <c r="H57" i="4" s="1"/>
  <c r="P57" i="4"/>
  <c r="Q57" i="4"/>
  <c r="K57" i="4" l="1"/>
  <c r="F58" i="4" s="1"/>
  <c r="G58" i="4" s="1"/>
  <c r="H58" i="4" s="1"/>
  <c r="I57" i="4"/>
  <c r="Q58" i="4"/>
  <c r="P58" i="4"/>
  <c r="K58" i="4"/>
  <c r="F59" i="4" s="1"/>
  <c r="I58" i="4" l="1"/>
  <c r="Q59" i="4"/>
  <c r="G59" i="4"/>
  <c r="H59" i="4" s="1"/>
  <c r="P59" i="4"/>
  <c r="G76" i="4" l="1"/>
  <c r="K59" i="4"/>
  <c r="E15" i="4"/>
  <c r="H76" i="4"/>
  <c r="I59" i="4" l="1"/>
  <c r="E16" i="4"/>
  <c r="E17" i="4" s="1"/>
  <c r="C12" i="4"/>
  <c r="T67" i="15"/>
  <c r="H67" i="15" s="1"/>
  <c r="T67" i="11"/>
  <c r="H67" i="11" s="1"/>
  <c r="D9" i="15" l="1"/>
  <c r="T59" i="4"/>
  <c r="V59" i="4" s="1"/>
  <c r="T31" i="4"/>
  <c r="V31" i="4" s="1"/>
  <c r="T62" i="4"/>
  <c r="T70" i="11" s="1"/>
  <c r="H70" i="11" s="1"/>
  <c r="T26" i="4"/>
  <c r="T70" i="4"/>
  <c r="T78" i="15" s="1"/>
  <c r="H78" i="15" s="1"/>
  <c r="T75" i="4"/>
  <c r="T83" i="15" s="1"/>
  <c r="H83" i="15" s="1"/>
  <c r="T48" i="4"/>
  <c r="T47" i="4"/>
  <c r="T73" i="4"/>
  <c r="T81" i="15" s="1"/>
  <c r="H81" i="15" s="1"/>
  <c r="T27" i="4"/>
  <c r="T24" i="4"/>
  <c r="T65" i="4"/>
  <c r="T73" i="11" s="1"/>
  <c r="H73" i="11" s="1"/>
  <c r="T67" i="4"/>
  <c r="T75" i="11" s="1"/>
  <c r="H75" i="11" s="1"/>
  <c r="T46" i="4"/>
  <c r="T40" i="4"/>
  <c r="T37" i="4"/>
  <c r="T72" i="4"/>
  <c r="T80" i="15" s="1"/>
  <c r="H80" i="15" s="1"/>
  <c r="T58" i="4"/>
  <c r="T34" i="4"/>
  <c r="T33" i="4"/>
  <c r="T38" i="4"/>
  <c r="T53" i="4"/>
  <c r="T28" i="4"/>
  <c r="V28" i="4" s="1"/>
  <c r="T49" i="4"/>
  <c r="T61" i="4"/>
  <c r="T69" i="15" s="1"/>
  <c r="H69" i="15" s="1"/>
  <c r="T60" i="4"/>
  <c r="T68" i="15" s="1"/>
  <c r="H68" i="15" s="1"/>
  <c r="T69" i="4"/>
  <c r="T77" i="11" s="1"/>
  <c r="H77" i="11" s="1"/>
  <c r="T45" i="4"/>
  <c r="T44" i="4"/>
  <c r="T43" i="4"/>
  <c r="T23" i="4"/>
  <c r="T42" i="4"/>
  <c r="T41" i="4"/>
  <c r="T68" i="4"/>
  <c r="T76" i="11" s="1"/>
  <c r="H76" i="11" s="1"/>
  <c r="T55" i="4"/>
  <c r="T66" i="4"/>
  <c r="T74" i="11" s="1"/>
  <c r="H74" i="11" s="1"/>
  <c r="E16" i="11"/>
  <c r="T36" i="4"/>
  <c r="T71" i="4"/>
  <c r="T79" i="15" s="1"/>
  <c r="H79" i="15" s="1"/>
  <c r="T57" i="4"/>
  <c r="T35" i="4"/>
  <c r="E12" i="4"/>
  <c r="T74" i="4"/>
  <c r="T82" i="11" s="1"/>
  <c r="H82" i="11" s="1"/>
  <c r="T54" i="4"/>
  <c r="T56" i="4"/>
  <c r="T32" i="4"/>
  <c r="T39" i="4"/>
  <c r="T51" i="4"/>
  <c r="T50" i="4"/>
  <c r="T30" i="4"/>
  <c r="E16" i="15"/>
  <c r="F15" i="16" s="1"/>
  <c r="C9" i="16" s="1"/>
  <c r="H49" i="16" s="1"/>
  <c r="T29" i="4"/>
  <c r="T25" i="4"/>
  <c r="T52" i="4"/>
  <c r="T29" i="15"/>
  <c r="H29" i="15" s="1"/>
  <c r="T29" i="11"/>
  <c r="H29" i="11" s="1"/>
  <c r="T75" i="15"/>
  <c r="H75" i="15" s="1"/>
  <c r="I75" i="15" s="1"/>
  <c r="T26" i="15"/>
  <c r="H26" i="15" s="1"/>
  <c r="I26" i="15" s="1"/>
  <c r="T26" i="11"/>
  <c r="H26" i="11" s="1"/>
  <c r="T65" i="15"/>
  <c r="H65" i="15" s="1"/>
  <c r="T65" i="11"/>
  <c r="H65" i="11" s="1"/>
  <c r="T58" i="15"/>
  <c r="H58" i="15" s="1"/>
  <c r="T58" i="11"/>
  <c r="H58" i="11" s="1"/>
  <c r="T64" i="11"/>
  <c r="H64" i="11" s="1"/>
  <c r="T64" i="15"/>
  <c r="H64" i="15" s="1"/>
  <c r="T70" i="15"/>
  <c r="H70" i="15" s="1"/>
  <c r="T63" i="11"/>
  <c r="H63" i="11" s="1"/>
  <c r="T63" i="15"/>
  <c r="H63" i="15" s="1"/>
  <c r="I63" i="15" s="1"/>
  <c r="T57" i="15"/>
  <c r="H57" i="15" s="1"/>
  <c r="T57" i="11"/>
  <c r="H57" i="11" s="1"/>
  <c r="T61" i="11"/>
  <c r="H61" i="11" s="1"/>
  <c r="T61" i="15"/>
  <c r="H61" i="15" s="1"/>
  <c r="T59" i="15"/>
  <c r="H59" i="15" s="1"/>
  <c r="T59" i="11"/>
  <c r="H59" i="11" s="1"/>
  <c r="T62" i="15"/>
  <c r="H62" i="15" s="1"/>
  <c r="I62" i="15" s="1"/>
  <c r="T62" i="11"/>
  <c r="H62" i="11" s="1"/>
  <c r="T60" i="15"/>
  <c r="H60" i="15" s="1"/>
  <c r="T60" i="11"/>
  <c r="H60" i="11" s="1"/>
  <c r="T66" i="15"/>
  <c r="H66" i="15" s="1"/>
  <c r="T66" i="11"/>
  <c r="H66" i="11" s="1"/>
  <c r="T38" i="15" l="1"/>
  <c r="H38" i="15" s="1"/>
  <c r="I38" i="15" s="1"/>
  <c r="V40" i="4"/>
  <c r="T50" i="15"/>
  <c r="H50" i="15" s="1"/>
  <c r="I50" i="15" s="1"/>
  <c r="V52" i="4"/>
  <c r="T44" i="11"/>
  <c r="H44" i="11" s="1"/>
  <c r="V46" i="4"/>
  <c r="T23" i="15"/>
  <c r="H23" i="15" s="1"/>
  <c r="V25" i="4"/>
  <c r="T43" i="11"/>
  <c r="H43" i="11" s="1"/>
  <c r="V45" i="4"/>
  <c r="T32" i="11"/>
  <c r="H32" i="11" s="1"/>
  <c r="V34" i="4"/>
  <c r="T56" i="11"/>
  <c r="H56" i="11" s="1"/>
  <c r="V58" i="4"/>
  <c r="T22" i="11"/>
  <c r="H22" i="11" s="1"/>
  <c r="H20" i="14" s="1"/>
  <c r="V24" i="4"/>
  <c r="T28" i="15"/>
  <c r="H28" i="15" s="1"/>
  <c r="V30" i="4"/>
  <c r="T41" i="15"/>
  <c r="H41" i="15" s="1"/>
  <c r="V43" i="4"/>
  <c r="T49" i="11"/>
  <c r="H49" i="11" s="1"/>
  <c r="V51" i="4"/>
  <c r="T47" i="11"/>
  <c r="H47" i="11" s="1"/>
  <c r="V49" i="4"/>
  <c r="T33" i="15"/>
  <c r="H33" i="15" s="1"/>
  <c r="V35" i="4"/>
  <c r="T36" i="15"/>
  <c r="H36" i="15" s="1"/>
  <c r="V38" i="4"/>
  <c r="T34" i="15"/>
  <c r="H34" i="15" s="1"/>
  <c r="V36" i="4"/>
  <c r="T35" i="11"/>
  <c r="H35" i="11" s="1"/>
  <c r="V37" i="4"/>
  <c r="T53" i="11"/>
  <c r="H53" i="11" s="1"/>
  <c r="V55" i="4"/>
  <c r="T39" i="11"/>
  <c r="H39" i="11" s="1"/>
  <c r="H37" i="14" s="1"/>
  <c r="I37" i="14" s="1"/>
  <c r="V41" i="4"/>
  <c r="T27" i="15"/>
  <c r="H27" i="15" s="1"/>
  <c r="I27" i="15" s="1"/>
  <c r="V29" i="4"/>
  <c r="T40" i="15"/>
  <c r="H40" i="15" s="1"/>
  <c r="V42" i="4"/>
  <c r="T21" i="11"/>
  <c r="V23" i="4"/>
  <c r="T25" i="15"/>
  <c r="H25" i="15" s="1"/>
  <c r="V27" i="4"/>
  <c r="T48" i="15"/>
  <c r="H48" i="15" s="1"/>
  <c r="V50" i="4"/>
  <c r="T42" i="11"/>
  <c r="H42" i="11" s="1"/>
  <c r="V44" i="4"/>
  <c r="T45" i="11"/>
  <c r="H45" i="11" s="1"/>
  <c r="V47" i="4"/>
  <c r="T37" i="15"/>
  <c r="H37" i="15" s="1"/>
  <c r="V39" i="4"/>
  <c r="T46" i="11"/>
  <c r="H46" i="11" s="1"/>
  <c r="V48" i="4"/>
  <c r="T30" i="15"/>
  <c r="H30" i="15" s="1"/>
  <c r="V32" i="4"/>
  <c r="T54" i="15"/>
  <c r="H54" i="15" s="1"/>
  <c r="V56" i="4"/>
  <c r="T52" i="11"/>
  <c r="H52" i="11" s="1"/>
  <c r="V54" i="4"/>
  <c r="T24" i="15"/>
  <c r="H24" i="15" s="1"/>
  <c r="V26" i="4"/>
  <c r="T51" i="15"/>
  <c r="H51" i="15" s="1"/>
  <c r="I51" i="15" s="1"/>
  <c r="V53" i="4"/>
  <c r="T55" i="11"/>
  <c r="H55" i="11" s="1"/>
  <c r="V57" i="4"/>
  <c r="T31" i="15"/>
  <c r="H31" i="15" s="1"/>
  <c r="V33" i="4"/>
  <c r="T45" i="15"/>
  <c r="H45" i="15" s="1"/>
  <c r="T24" i="11"/>
  <c r="H24" i="11" s="1"/>
  <c r="H22" i="14" s="1"/>
  <c r="T69" i="11"/>
  <c r="H69" i="11" s="1"/>
  <c r="T46" i="15"/>
  <c r="H46" i="15" s="1"/>
  <c r="T73" i="15"/>
  <c r="H73" i="15" s="1"/>
  <c r="T41" i="11"/>
  <c r="H41" i="11" s="1"/>
  <c r="T22" i="15"/>
  <c r="H22" i="15" s="1"/>
  <c r="T68" i="11"/>
  <c r="H68" i="11" s="1"/>
  <c r="T21" i="15"/>
  <c r="H21" i="15" s="1"/>
  <c r="T78" i="11"/>
  <c r="H78" i="11" s="1"/>
  <c r="T25" i="11"/>
  <c r="H25" i="11" s="1"/>
  <c r="H23" i="14" s="1"/>
  <c r="T42" i="15"/>
  <c r="H42" i="15" s="1"/>
  <c r="T83" i="11"/>
  <c r="H83" i="11" s="1"/>
  <c r="T80" i="11"/>
  <c r="H80" i="11" s="1"/>
  <c r="T81" i="11"/>
  <c r="H81" i="11" s="1"/>
  <c r="T38" i="11"/>
  <c r="H38" i="11" s="1"/>
  <c r="I38" i="11" s="1"/>
  <c r="T43" i="15"/>
  <c r="H43" i="15" s="1"/>
  <c r="T35" i="15"/>
  <c r="H35" i="15" s="1"/>
  <c r="T31" i="11"/>
  <c r="H31" i="11" s="1"/>
  <c r="T36" i="11"/>
  <c r="H36" i="11" s="1"/>
  <c r="T32" i="15"/>
  <c r="H32" i="15" s="1"/>
  <c r="T51" i="11"/>
  <c r="H51" i="11" s="1"/>
  <c r="H49" i="14" s="1"/>
  <c r="I49" i="14" s="1"/>
  <c r="T44" i="15"/>
  <c r="H44" i="15" s="1"/>
  <c r="T56" i="15"/>
  <c r="H56" i="15" s="1"/>
  <c r="T77" i="15"/>
  <c r="H77" i="15" s="1"/>
  <c r="T47" i="15"/>
  <c r="H47" i="15" s="1"/>
  <c r="T40" i="11"/>
  <c r="H40" i="11" s="1"/>
  <c r="T34" i="11"/>
  <c r="H34" i="11" s="1"/>
  <c r="T53" i="15"/>
  <c r="H53" i="15" s="1"/>
  <c r="T52" i="15"/>
  <c r="H52" i="15" s="1"/>
  <c r="T79" i="11"/>
  <c r="H79" i="11" s="1"/>
  <c r="T39" i="15"/>
  <c r="H39" i="15" s="1"/>
  <c r="I39" i="15" s="1"/>
  <c r="T76" i="15"/>
  <c r="H76" i="15" s="1"/>
  <c r="T74" i="15"/>
  <c r="H74" i="15" s="1"/>
  <c r="I74" i="15" s="1"/>
  <c r="T54" i="11"/>
  <c r="H54" i="11" s="1"/>
  <c r="T55" i="15"/>
  <c r="H55" i="15" s="1"/>
  <c r="T49" i="15"/>
  <c r="H49" i="15" s="1"/>
  <c r="T48" i="11"/>
  <c r="H48" i="11" s="1"/>
  <c r="T33" i="11"/>
  <c r="H33" i="11" s="1"/>
  <c r="H53" i="16"/>
  <c r="H47" i="16"/>
  <c r="H27" i="16"/>
  <c r="H31" i="16"/>
  <c r="H43" i="16"/>
  <c r="T50" i="11"/>
  <c r="H50" i="11" s="1"/>
  <c r="I50" i="11" s="1"/>
  <c r="T30" i="11"/>
  <c r="H30" i="11" s="1"/>
  <c r="T37" i="11"/>
  <c r="H37" i="11" s="1"/>
  <c r="T82" i="15"/>
  <c r="H82" i="15" s="1"/>
  <c r="H56" i="16"/>
  <c r="T28" i="11"/>
  <c r="H28" i="11" s="1"/>
  <c r="H62" i="16"/>
  <c r="H72" i="16"/>
  <c r="H65" i="16"/>
  <c r="H57" i="16"/>
  <c r="H81" i="16"/>
  <c r="E8" i="16"/>
  <c r="H52" i="16"/>
  <c r="H51" i="16"/>
  <c r="H55" i="16"/>
  <c r="T76" i="4"/>
  <c r="H38" i="16"/>
  <c r="F25" i="16"/>
  <c r="J25" i="16" s="1"/>
  <c r="F26" i="16" s="1"/>
  <c r="H32" i="16"/>
  <c r="H64" i="16"/>
  <c r="T27" i="11"/>
  <c r="H27" i="11" s="1"/>
  <c r="H25" i="14" s="1"/>
  <c r="I25" i="14" s="1"/>
  <c r="L25" i="14" s="1"/>
  <c r="H75" i="16"/>
  <c r="H48" i="16"/>
  <c r="H80" i="16"/>
  <c r="H26" i="16"/>
  <c r="H82" i="16" s="1"/>
  <c r="H50" i="16"/>
  <c r="H71" i="16"/>
  <c r="H46" i="16"/>
  <c r="H73" i="16"/>
  <c r="H67" i="16"/>
  <c r="H36" i="16"/>
  <c r="H45" i="16"/>
  <c r="H44" i="16"/>
  <c r="H78" i="16"/>
  <c r="H54" i="16"/>
  <c r="H41" i="16"/>
  <c r="H60" i="16"/>
  <c r="E9" i="16"/>
  <c r="H58" i="16"/>
  <c r="H39" i="16"/>
  <c r="H42" i="16"/>
  <c r="H63" i="16"/>
  <c r="H34" i="16"/>
  <c r="H37" i="16"/>
  <c r="H69" i="16"/>
  <c r="H40" i="16"/>
  <c r="H59" i="16"/>
  <c r="H68" i="16"/>
  <c r="H28" i="16"/>
  <c r="H30" i="16"/>
  <c r="H77" i="16"/>
  <c r="H33" i="16"/>
  <c r="H70" i="16"/>
  <c r="H29" i="16"/>
  <c r="H74" i="16"/>
  <c r="H35" i="16"/>
  <c r="H61" i="16"/>
  <c r="T23" i="11"/>
  <c r="H23" i="11" s="1"/>
  <c r="H21" i="14" s="1"/>
  <c r="H79" i="16"/>
  <c r="H66" i="16"/>
  <c r="H76" i="16"/>
  <c r="E10" i="16"/>
  <c r="H60" i="14"/>
  <c r="I60" i="14" s="1"/>
  <c r="I62" i="11"/>
  <c r="I75" i="11"/>
  <c r="H73" i="14"/>
  <c r="I73" i="14" s="1"/>
  <c r="H72" i="14"/>
  <c r="I72" i="14" s="1"/>
  <c r="I74" i="11"/>
  <c r="H24" i="14"/>
  <c r="I24" i="14" s="1"/>
  <c r="L24" i="14" s="1"/>
  <c r="I26" i="11"/>
  <c r="H21" i="11"/>
  <c r="H61" i="14"/>
  <c r="I61" i="14" s="1"/>
  <c r="I63" i="11"/>
  <c r="Y23" i="4" l="1"/>
  <c r="W24" i="4"/>
  <c r="I39" i="11"/>
  <c r="H36" i="14"/>
  <c r="I36" i="14" s="1"/>
  <c r="M36" i="14" s="1"/>
  <c r="I51" i="11"/>
  <c r="I27" i="11"/>
  <c r="H48" i="14"/>
  <c r="I48" i="14" s="1"/>
  <c r="L48" i="14" s="1"/>
  <c r="T84" i="15"/>
  <c r="P25" i="16"/>
  <c r="O25" i="16"/>
  <c r="T84" i="11"/>
  <c r="O26" i="16"/>
  <c r="J26" i="16"/>
  <c r="F27" i="16" s="1"/>
  <c r="P26" i="16"/>
  <c r="M73" i="14"/>
  <c r="L73" i="14"/>
  <c r="L49" i="14"/>
  <c r="M49" i="14"/>
  <c r="L72" i="14"/>
  <c r="M72" i="14"/>
  <c r="L61" i="14"/>
  <c r="M61" i="14"/>
  <c r="K21" i="15"/>
  <c r="F22" i="15" s="1"/>
  <c r="H84" i="15"/>
  <c r="M37" i="14"/>
  <c r="L37" i="14"/>
  <c r="L60" i="14"/>
  <c r="M60" i="14"/>
  <c r="H84" i="11"/>
  <c r="H19" i="14"/>
  <c r="I21" i="11"/>
  <c r="K21" i="11"/>
  <c r="F22" i="11" s="1"/>
  <c r="X24" i="4" l="1"/>
  <c r="Y24" i="4" s="1"/>
  <c r="W25" i="4"/>
  <c r="L36" i="14"/>
  <c r="E12" i="16"/>
  <c r="I6" i="16" s="1"/>
  <c r="I8" i="16" s="1"/>
  <c r="C12" i="16" s="1"/>
  <c r="C7" i="16" s="1"/>
  <c r="M48" i="14"/>
  <c r="P22" i="11"/>
  <c r="Q22" i="11"/>
  <c r="F20" i="14"/>
  <c r="K20" i="14" s="1"/>
  <c r="K22" i="11"/>
  <c r="F23" i="11" s="1"/>
  <c r="G22" i="11"/>
  <c r="K19" i="14"/>
  <c r="I19" i="14"/>
  <c r="L19" i="14" s="1"/>
  <c r="O27" i="16"/>
  <c r="J27" i="16"/>
  <c r="F28" i="16" s="1"/>
  <c r="P27" i="16"/>
  <c r="Q22" i="15"/>
  <c r="P22" i="15"/>
  <c r="K22" i="15"/>
  <c r="F23" i="15" s="1"/>
  <c r="W26" i="4" l="1"/>
  <c r="X25" i="4"/>
  <c r="Y25" i="4" s="1"/>
  <c r="G27" i="16"/>
  <c r="G23" i="16"/>
  <c r="G22" i="16"/>
  <c r="G19" i="16"/>
  <c r="G82" i="16" s="1"/>
  <c r="G20" i="16"/>
  <c r="G21" i="16"/>
  <c r="E13" i="16"/>
  <c r="G26" i="16"/>
  <c r="Q23" i="15"/>
  <c r="P23" i="15"/>
  <c r="K23" i="15"/>
  <c r="F24" i="15" s="1"/>
  <c r="O28" i="16"/>
  <c r="P28" i="16"/>
  <c r="J28" i="16"/>
  <c r="F29" i="16" s="1"/>
  <c r="G28" i="16"/>
  <c r="I22" i="11"/>
  <c r="G20" i="14"/>
  <c r="I20" i="14" s="1"/>
  <c r="L20" i="14" s="1"/>
  <c r="P23" i="11"/>
  <c r="K23" i="11"/>
  <c r="F24" i="11" s="1"/>
  <c r="G23" i="11"/>
  <c r="F21" i="14"/>
  <c r="K21" i="14" s="1"/>
  <c r="Q23" i="11"/>
  <c r="W27" i="4" l="1"/>
  <c r="X26" i="4"/>
  <c r="Y26" i="4" s="1"/>
  <c r="F22" i="14"/>
  <c r="K22" i="14" s="1"/>
  <c r="P24" i="11"/>
  <c r="G24" i="11"/>
  <c r="K24" i="11"/>
  <c r="F25" i="11" s="1"/>
  <c r="Q24" i="11"/>
  <c r="I23" i="11"/>
  <c r="G21" i="14"/>
  <c r="I21" i="14" s="1"/>
  <c r="L21" i="14" s="1"/>
  <c r="J29" i="16"/>
  <c r="F30" i="16" s="1"/>
  <c r="P29" i="16"/>
  <c r="G29" i="16"/>
  <c r="O29" i="16"/>
  <c r="Q24" i="15"/>
  <c r="K24" i="15"/>
  <c r="F25" i="15" s="1"/>
  <c r="P24" i="15"/>
  <c r="W28" i="4" l="1"/>
  <c r="X27" i="4"/>
  <c r="Y27" i="4" s="1"/>
  <c r="O30" i="16"/>
  <c r="G30" i="16"/>
  <c r="J30" i="16"/>
  <c r="F31" i="16" s="1"/>
  <c r="P30" i="16"/>
  <c r="Q25" i="15"/>
  <c r="K25" i="15"/>
  <c r="F26" i="15" s="1"/>
  <c r="P25" i="15"/>
  <c r="G25" i="11"/>
  <c r="K25" i="11"/>
  <c r="F26" i="11" s="1"/>
  <c r="F23" i="14"/>
  <c r="K23" i="14" s="1"/>
  <c r="P25" i="11"/>
  <c r="Q25" i="11"/>
  <c r="G22" i="14"/>
  <c r="I22" i="14" s="1"/>
  <c r="L22" i="14" s="1"/>
  <c r="I24" i="11"/>
  <c r="X28" i="4" l="1"/>
  <c r="Y28" i="4" s="1"/>
  <c r="W29" i="4"/>
  <c r="K26" i="11"/>
  <c r="F27" i="11" s="1"/>
  <c r="F24" i="14"/>
  <c r="K24" i="14" s="1"/>
  <c r="P26" i="11"/>
  <c r="Q26" i="11"/>
  <c r="P26" i="15"/>
  <c r="Q26" i="15"/>
  <c r="K26" i="15"/>
  <c r="F27" i="15" s="1"/>
  <c r="G23" i="14"/>
  <c r="I23" i="14" s="1"/>
  <c r="L23" i="14" s="1"/>
  <c r="I25" i="11"/>
  <c r="P31" i="16"/>
  <c r="O31" i="16"/>
  <c r="J31" i="16"/>
  <c r="F32" i="16" s="1"/>
  <c r="G31" i="16"/>
  <c r="W30" i="4" l="1"/>
  <c r="X29" i="4"/>
  <c r="Y29" i="4" s="1"/>
  <c r="G32" i="16"/>
  <c r="J32" i="16"/>
  <c r="F33" i="16" s="1"/>
  <c r="P32" i="16"/>
  <c r="O32" i="16"/>
  <c r="K27" i="15"/>
  <c r="F28" i="15" s="1"/>
  <c r="P27" i="15"/>
  <c r="Q27" i="15"/>
  <c r="P27" i="11"/>
  <c r="K27" i="11"/>
  <c r="F28" i="11" s="1"/>
  <c r="F25" i="14"/>
  <c r="K25" i="14" s="1"/>
  <c r="Q27" i="11"/>
  <c r="W31" i="4" l="1"/>
  <c r="X30" i="4"/>
  <c r="Y30" i="4" s="1"/>
  <c r="P33" i="16"/>
  <c r="J33" i="16"/>
  <c r="F34" i="16" s="1"/>
  <c r="O33" i="16"/>
  <c r="G33" i="16"/>
  <c r="F26" i="14"/>
  <c r="P28" i="11"/>
  <c r="G28" i="11"/>
  <c r="Q28" i="11"/>
  <c r="K28" i="11"/>
  <c r="F29" i="11" s="1"/>
  <c r="P28" i="15"/>
  <c r="K28" i="15"/>
  <c r="F29" i="15" s="1"/>
  <c r="Q28" i="15"/>
  <c r="W32" i="4" l="1"/>
  <c r="X31" i="4"/>
  <c r="Y31" i="4" s="1"/>
  <c r="P29" i="15"/>
  <c r="K29" i="15"/>
  <c r="F30" i="15" s="1"/>
  <c r="Q29" i="15"/>
  <c r="Q29" i="11"/>
  <c r="K29" i="11"/>
  <c r="F30" i="11" s="1"/>
  <c r="P29" i="11"/>
  <c r="G29" i="11"/>
  <c r="I29" i="11" s="1"/>
  <c r="I27" i="13" s="1"/>
  <c r="G26" i="14"/>
  <c r="I28" i="11"/>
  <c r="I26" i="13" s="1"/>
  <c r="H26" i="13" s="1"/>
  <c r="P34" i="16"/>
  <c r="J34" i="16"/>
  <c r="F35" i="16" s="1"/>
  <c r="O34" i="16"/>
  <c r="G34" i="16"/>
  <c r="W33" i="4" l="1"/>
  <c r="X32" i="4"/>
  <c r="Y32" i="4" s="1"/>
  <c r="O35" i="16"/>
  <c r="J35" i="16"/>
  <c r="F36" i="16" s="1"/>
  <c r="G35" i="16"/>
  <c r="P35" i="16"/>
  <c r="J26" i="13"/>
  <c r="F27" i="13" s="1"/>
  <c r="H26" i="14"/>
  <c r="P30" i="11"/>
  <c r="Q30" i="11"/>
  <c r="G30" i="11"/>
  <c r="I30" i="11" s="1"/>
  <c r="I28" i="13" s="1"/>
  <c r="K30" i="11"/>
  <c r="F31" i="11" s="1"/>
  <c r="Q30" i="15"/>
  <c r="P30" i="15"/>
  <c r="K30" i="15"/>
  <c r="F31" i="15" s="1"/>
  <c r="W34" i="4" l="1"/>
  <c r="X33" i="4"/>
  <c r="Y33" i="4" s="1"/>
  <c r="P31" i="15"/>
  <c r="Q31" i="15"/>
  <c r="K31" i="15"/>
  <c r="F32" i="15" s="1"/>
  <c r="P31" i="11"/>
  <c r="Q31" i="11"/>
  <c r="K31" i="11"/>
  <c r="F32" i="11" s="1"/>
  <c r="G31" i="11"/>
  <c r="I31" i="11" s="1"/>
  <c r="I29" i="13" s="1"/>
  <c r="K26" i="14"/>
  <c r="I26" i="14"/>
  <c r="O27" i="13"/>
  <c r="G27" i="13"/>
  <c r="F27" i="14"/>
  <c r="P27" i="13"/>
  <c r="P36" i="16"/>
  <c r="O36" i="16"/>
  <c r="J36" i="16"/>
  <c r="F37" i="16" s="1"/>
  <c r="W35" i="4" l="1"/>
  <c r="X34" i="4"/>
  <c r="Y34" i="4" s="1"/>
  <c r="H27" i="13"/>
  <c r="G27" i="14"/>
  <c r="L26" i="14"/>
  <c r="M26" i="14"/>
  <c r="P37" i="16"/>
  <c r="O37" i="16"/>
  <c r="J37" i="16"/>
  <c r="F38" i="16" s="1"/>
  <c r="P32" i="11"/>
  <c r="Q32" i="11"/>
  <c r="K32" i="11"/>
  <c r="F33" i="11" s="1"/>
  <c r="G32" i="11"/>
  <c r="I32" i="11" s="1"/>
  <c r="I30" i="13" s="1"/>
  <c r="K32" i="15"/>
  <c r="F33" i="15" s="1"/>
  <c r="P32" i="15"/>
  <c r="Q32" i="15"/>
  <c r="W36" i="4" l="1"/>
  <c r="X35" i="4"/>
  <c r="Y35" i="4" s="1"/>
  <c r="Q33" i="15"/>
  <c r="K33" i="15"/>
  <c r="F34" i="15" s="1"/>
  <c r="P33" i="15"/>
  <c r="G33" i="11"/>
  <c r="I33" i="11" s="1"/>
  <c r="I31" i="13" s="1"/>
  <c r="K33" i="11"/>
  <c r="F34" i="11" s="1"/>
  <c r="P33" i="11"/>
  <c r="Q33" i="11"/>
  <c r="O38" i="16"/>
  <c r="G38" i="16"/>
  <c r="P38" i="16"/>
  <c r="J38" i="16"/>
  <c r="F39" i="16" s="1"/>
  <c r="H27" i="14"/>
  <c r="J27" i="13"/>
  <c r="F28" i="13" s="1"/>
  <c r="W37" i="4" l="1"/>
  <c r="X36" i="4"/>
  <c r="Y36" i="4" s="1"/>
  <c r="P28" i="13"/>
  <c r="O28" i="13"/>
  <c r="G28" i="13"/>
  <c r="F28" i="14"/>
  <c r="J39" i="16"/>
  <c r="F40" i="16" s="1"/>
  <c r="O39" i="16"/>
  <c r="G39" i="16"/>
  <c r="P39" i="16"/>
  <c r="K27" i="14"/>
  <c r="I27" i="14"/>
  <c r="P34" i="11"/>
  <c r="G34" i="11"/>
  <c r="I34" i="11" s="1"/>
  <c r="I32" i="13" s="1"/>
  <c r="K34" i="11"/>
  <c r="F35" i="11" s="1"/>
  <c r="Q34" i="11"/>
  <c r="P34" i="15"/>
  <c r="K34" i="15"/>
  <c r="F35" i="15" s="1"/>
  <c r="Q34" i="15"/>
  <c r="W38" i="4" l="1"/>
  <c r="X37" i="4"/>
  <c r="Y37" i="4" s="1"/>
  <c r="H28" i="13"/>
  <c r="G28" i="14"/>
  <c r="P35" i="15"/>
  <c r="K35" i="15"/>
  <c r="F36" i="15" s="1"/>
  <c r="Q35" i="15"/>
  <c r="P35" i="11"/>
  <c r="Q35" i="11"/>
  <c r="K35" i="11"/>
  <c r="F36" i="11" s="1"/>
  <c r="G35" i="11"/>
  <c r="I35" i="11" s="1"/>
  <c r="I33" i="13" s="1"/>
  <c r="L27" i="14"/>
  <c r="M27" i="14"/>
  <c r="P40" i="16"/>
  <c r="J40" i="16"/>
  <c r="F41" i="16" s="1"/>
  <c r="O40" i="16"/>
  <c r="G40" i="16"/>
  <c r="W39" i="4" l="1"/>
  <c r="X38" i="4"/>
  <c r="Y38" i="4" s="1"/>
  <c r="G41" i="16"/>
  <c r="P41" i="16"/>
  <c r="O41" i="16"/>
  <c r="J41" i="16"/>
  <c r="F42" i="16" s="1"/>
  <c r="K36" i="11"/>
  <c r="F37" i="11" s="1"/>
  <c r="Q36" i="11"/>
  <c r="P36" i="11"/>
  <c r="G36" i="11"/>
  <c r="I36" i="11" s="1"/>
  <c r="I34" i="13" s="1"/>
  <c r="Q36" i="15"/>
  <c r="K36" i="15"/>
  <c r="F37" i="15" s="1"/>
  <c r="P36" i="15"/>
  <c r="H28" i="14"/>
  <c r="J28" i="13"/>
  <c r="F29" i="13" s="1"/>
  <c r="W40" i="4" l="1"/>
  <c r="X39" i="4"/>
  <c r="Y39" i="4" s="1"/>
  <c r="O29" i="13"/>
  <c r="G29" i="13"/>
  <c r="P29" i="13"/>
  <c r="F29" i="14"/>
  <c r="I28" i="14"/>
  <c r="K28" i="14"/>
  <c r="P37" i="15"/>
  <c r="Q37" i="15"/>
  <c r="K37" i="15"/>
  <c r="F38" i="15" s="1"/>
  <c r="Q37" i="11"/>
  <c r="G37" i="11"/>
  <c r="I37" i="11" s="1"/>
  <c r="I35" i="13" s="1"/>
  <c r="P37" i="11"/>
  <c r="K37" i="11"/>
  <c r="F38" i="11" s="1"/>
  <c r="O42" i="16"/>
  <c r="G42" i="16"/>
  <c r="J42" i="16"/>
  <c r="F43" i="16" s="1"/>
  <c r="P42" i="16"/>
  <c r="W41" i="4" l="1"/>
  <c r="X40" i="4"/>
  <c r="Y40" i="4" s="1"/>
  <c r="P43" i="16"/>
  <c r="G43" i="16"/>
  <c r="J43" i="16"/>
  <c r="F44" i="16" s="1"/>
  <c r="O43" i="16"/>
  <c r="K38" i="11"/>
  <c r="F39" i="11" s="1"/>
  <c r="Q38" i="11"/>
  <c r="P38" i="11"/>
  <c r="Q38" i="15"/>
  <c r="K38" i="15"/>
  <c r="F39" i="15" s="1"/>
  <c r="P38" i="15"/>
  <c r="M28" i="14"/>
  <c r="L28" i="14"/>
  <c r="G29" i="14"/>
  <c r="H29" i="13"/>
  <c r="W42" i="4" l="1"/>
  <c r="X41" i="4"/>
  <c r="Y41" i="4" s="1"/>
  <c r="H29" i="14"/>
  <c r="J29" i="13"/>
  <c r="F30" i="13" s="1"/>
  <c r="K39" i="15"/>
  <c r="F40" i="15" s="1"/>
  <c r="Q39" i="15"/>
  <c r="P39" i="15"/>
  <c r="Q39" i="11"/>
  <c r="K39" i="11"/>
  <c r="F40" i="11" s="1"/>
  <c r="P39" i="11"/>
  <c r="G44" i="16"/>
  <c r="J44" i="16"/>
  <c r="F45" i="16" s="1"/>
  <c r="P44" i="16"/>
  <c r="O44" i="16"/>
  <c r="W43" i="4" l="1"/>
  <c r="X42" i="4"/>
  <c r="Y42" i="4" s="1"/>
  <c r="P45" i="16"/>
  <c r="J45" i="16"/>
  <c r="F46" i="16" s="1"/>
  <c r="G45" i="16"/>
  <c r="O45" i="16"/>
  <c r="P40" i="11"/>
  <c r="K40" i="11"/>
  <c r="F41" i="11" s="1"/>
  <c r="G40" i="11"/>
  <c r="I40" i="11" s="1"/>
  <c r="I38" i="13" s="1"/>
  <c r="Q40" i="11"/>
  <c r="P40" i="15"/>
  <c r="K40" i="15"/>
  <c r="F41" i="15" s="1"/>
  <c r="Q40" i="15"/>
  <c r="G30" i="13"/>
  <c r="O30" i="13"/>
  <c r="P30" i="13"/>
  <c r="F30" i="14"/>
  <c r="K29" i="14"/>
  <c r="I29" i="14"/>
  <c r="W44" i="4" l="1"/>
  <c r="X43" i="4"/>
  <c r="Y43" i="4" s="1"/>
  <c r="G30" i="14"/>
  <c r="H30" i="13"/>
  <c r="K41" i="15"/>
  <c r="F42" i="15" s="1"/>
  <c r="P41" i="15"/>
  <c r="Q41" i="15"/>
  <c r="O46" i="16"/>
  <c r="P46" i="16"/>
  <c r="G46" i="16"/>
  <c r="J46" i="16"/>
  <c r="F47" i="16" s="1"/>
  <c r="L29" i="14"/>
  <c r="M29" i="14"/>
  <c r="P41" i="11"/>
  <c r="G41" i="11"/>
  <c r="I41" i="11" s="1"/>
  <c r="I39" i="13" s="1"/>
  <c r="K41" i="11"/>
  <c r="F42" i="11" s="1"/>
  <c r="Q41" i="11"/>
  <c r="W45" i="4" l="1"/>
  <c r="X44" i="4"/>
  <c r="Y44" i="4" s="1"/>
  <c r="P42" i="11"/>
  <c r="G42" i="11"/>
  <c r="I42" i="11" s="1"/>
  <c r="I40" i="13" s="1"/>
  <c r="K42" i="11"/>
  <c r="F43" i="11" s="1"/>
  <c r="Q42" i="11"/>
  <c r="J47" i="16"/>
  <c r="F48" i="16" s="1"/>
  <c r="G47" i="16"/>
  <c r="P47" i="16"/>
  <c r="O47" i="16"/>
  <c r="K42" i="15"/>
  <c r="F43" i="15" s="1"/>
  <c r="P42" i="15"/>
  <c r="Q42" i="15"/>
  <c r="H30" i="14"/>
  <c r="J30" i="13"/>
  <c r="F31" i="13" s="1"/>
  <c r="W46" i="4" l="1"/>
  <c r="X45" i="4"/>
  <c r="Y45" i="4" s="1"/>
  <c r="K30" i="14"/>
  <c r="I30" i="14"/>
  <c r="P43" i="15"/>
  <c r="K43" i="15"/>
  <c r="F44" i="15" s="1"/>
  <c r="Q43" i="15"/>
  <c r="O31" i="13"/>
  <c r="P31" i="13"/>
  <c r="G31" i="13"/>
  <c r="F31" i="14"/>
  <c r="O48" i="16"/>
  <c r="J48" i="16"/>
  <c r="F49" i="16" s="1"/>
  <c r="P48" i="16"/>
  <c r="P43" i="11"/>
  <c r="Q43" i="11"/>
  <c r="G43" i="11"/>
  <c r="I43" i="11" s="1"/>
  <c r="I41" i="13" s="1"/>
  <c r="K43" i="11"/>
  <c r="F44" i="11" s="1"/>
  <c r="W47" i="4" l="1"/>
  <c r="X46" i="4"/>
  <c r="Y46" i="4" s="1"/>
  <c r="P44" i="11"/>
  <c r="K44" i="11"/>
  <c r="F45" i="11" s="1"/>
  <c r="G44" i="11"/>
  <c r="I44" i="11" s="1"/>
  <c r="I42" i="13" s="1"/>
  <c r="Q44" i="11"/>
  <c r="Q44" i="15"/>
  <c r="P44" i="15"/>
  <c r="K44" i="15"/>
  <c r="F45" i="15" s="1"/>
  <c r="M30" i="14"/>
  <c r="L30" i="14"/>
  <c r="O49" i="16"/>
  <c r="P49" i="16"/>
  <c r="J49" i="16"/>
  <c r="F50" i="16" s="1"/>
  <c r="G31" i="14"/>
  <c r="H31" i="13"/>
  <c r="W48" i="4" l="1"/>
  <c r="X47" i="4"/>
  <c r="Y47" i="4" s="1"/>
  <c r="H31" i="14"/>
  <c r="K31" i="14" s="1"/>
  <c r="J31" i="13"/>
  <c r="F32" i="13" s="1"/>
  <c r="G50" i="16"/>
  <c r="P50" i="16"/>
  <c r="O50" i="16"/>
  <c r="J50" i="16"/>
  <c r="F51" i="16" s="1"/>
  <c r="K45" i="15"/>
  <c r="F46" i="15" s="1"/>
  <c r="Q45" i="15"/>
  <c r="P45" i="15"/>
  <c r="G45" i="11"/>
  <c r="I45" i="11" s="1"/>
  <c r="I43" i="13" s="1"/>
  <c r="K45" i="11"/>
  <c r="F46" i="11" s="1"/>
  <c r="P45" i="11"/>
  <c r="Q45" i="11"/>
  <c r="W49" i="4" l="1"/>
  <c r="X48" i="4"/>
  <c r="Y48" i="4" s="1"/>
  <c r="G46" i="11"/>
  <c r="I46" i="11" s="1"/>
  <c r="I44" i="13" s="1"/>
  <c r="Q46" i="11"/>
  <c r="P46" i="11"/>
  <c r="K46" i="11"/>
  <c r="F47" i="11" s="1"/>
  <c r="P46" i="15"/>
  <c r="Q46" i="15"/>
  <c r="K46" i="15"/>
  <c r="F47" i="15" s="1"/>
  <c r="P51" i="16"/>
  <c r="J51" i="16"/>
  <c r="F52" i="16" s="1"/>
  <c r="G51" i="16"/>
  <c r="O51" i="16"/>
  <c r="P32" i="13"/>
  <c r="F32" i="14"/>
  <c r="G32" i="13"/>
  <c r="O32" i="13"/>
  <c r="I31" i="14"/>
  <c r="W50" i="4" l="1"/>
  <c r="X49" i="4"/>
  <c r="Y49" i="4" s="1"/>
  <c r="H32" i="13"/>
  <c r="G32" i="14"/>
  <c r="O52" i="16"/>
  <c r="G52" i="16"/>
  <c r="P52" i="16"/>
  <c r="J52" i="16"/>
  <c r="F53" i="16" s="1"/>
  <c r="M31" i="14"/>
  <c r="L31" i="14"/>
  <c r="Q47" i="15"/>
  <c r="K47" i="15"/>
  <c r="F48" i="15" s="1"/>
  <c r="P47" i="15"/>
  <c r="K47" i="11"/>
  <c r="F48" i="11" s="1"/>
  <c r="Q47" i="11"/>
  <c r="P47" i="11"/>
  <c r="G47" i="11"/>
  <c r="I47" i="11" s="1"/>
  <c r="I45" i="13" s="1"/>
  <c r="W51" i="4" l="1"/>
  <c r="X50" i="4"/>
  <c r="Y50" i="4" s="1"/>
  <c r="K48" i="11"/>
  <c r="F49" i="11" s="1"/>
  <c r="Q48" i="11"/>
  <c r="P48" i="11"/>
  <c r="G48" i="11"/>
  <c r="I48" i="11" s="1"/>
  <c r="I46" i="13" s="1"/>
  <c r="Q48" i="15"/>
  <c r="P48" i="15"/>
  <c r="K48" i="15"/>
  <c r="F49" i="15" s="1"/>
  <c r="O53" i="16"/>
  <c r="J53" i="16"/>
  <c r="F54" i="16" s="1"/>
  <c r="G53" i="16"/>
  <c r="P53" i="16"/>
  <c r="J32" i="13"/>
  <c r="F33" i="13" s="1"/>
  <c r="H32" i="14"/>
  <c r="W52" i="4" l="1"/>
  <c r="X51" i="4"/>
  <c r="Y51" i="4" s="1"/>
  <c r="G54" i="16"/>
  <c r="P54" i="16"/>
  <c r="O54" i="16"/>
  <c r="J54" i="16"/>
  <c r="F55" i="16" s="1"/>
  <c r="K32" i="14"/>
  <c r="I32" i="14"/>
  <c r="G33" i="13"/>
  <c r="P33" i="13"/>
  <c r="O33" i="13"/>
  <c r="F33" i="14"/>
  <c r="Q49" i="15"/>
  <c r="P49" i="15"/>
  <c r="K49" i="15"/>
  <c r="F50" i="15" s="1"/>
  <c r="Q49" i="11"/>
  <c r="P49" i="11"/>
  <c r="G49" i="11"/>
  <c r="I49" i="11" s="1"/>
  <c r="I47" i="13" s="1"/>
  <c r="K49" i="11"/>
  <c r="F50" i="11" s="1"/>
  <c r="W53" i="4" l="1"/>
  <c r="X52" i="4"/>
  <c r="Y52" i="4" s="1"/>
  <c r="P50" i="15"/>
  <c r="Q50" i="15"/>
  <c r="K50" i="15"/>
  <c r="F51" i="15" s="1"/>
  <c r="Q50" i="11"/>
  <c r="K50" i="11"/>
  <c r="F51" i="11" s="1"/>
  <c r="P50" i="11"/>
  <c r="G33" i="14"/>
  <c r="H33" i="13"/>
  <c r="M32" i="14"/>
  <c r="L32" i="14"/>
  <c r="G55" i="16"/>
  <c r="O55" i="16"/>
  <c r="J55" i="16"/>
  <c r="F56" i="16" s="1"/>
  <c r="P55" i="16"/>
  <c r="W54" i="4" l="1"/>
  <c r="X53" i="4"/>
  <c r="Y53" i="4" s="1"/>
  <c r="P56" i="16"/>
  <c r="G56" i="16"/>
  <c r="O56" i="16"/>
  <c r="J56" i="16"/>
  <c r="F57" i="16" s="1"/>
  <c r="H33" i="14"/>
  <c r="J33" i="13"/>
  <c r="F34" i="13" s="1"/>
  <c r="K51" i="11"/>
  <c r="F52" i="11" s="1"/>
  <c r="Q51" i="11"/>
  <c r="P51" i="11"/>
  <c r="P51" i="15"/>
  <c r="K51" i="15"/>
  <c r="F52" i="15" s="1"/>
  <c r="Q51" i="15"/>
  <c r="W55" i="4" l="1"/>
  <c r="X54" i="4"/>
  <c r="Y54" i="4" s="1"/>
  <c r="Q52" i="15"/>
  <c r="K52" i="15"/>
  <c r="F53" i="15" s="1"/>
  <c r="P52" i="15"/>
  <c r="K52" i="11"/>
  <c r="F53" i="11" s="1"/>
  <c r="Q52" i="11"/>
  <c r="P52" i="11"/>
  <c r="G52" i="11"/>
  <c r="I52" i="11" s="1"/>
  <c r="I50" i="13" s="1"/>
  <c r="P34" i="13"/>
  <c r="G34" i="13"/>
  <c r="O34" i="13"/>
  <c r="F34" i="14"/>
  <c r="I33" i="14"/>
  <c r="K33" i="14"/>
  <c r="J57" i="16"/>
  <c r="F58" i="16" s="1"/>
  <c r="O57" i="16"/>
  <c r="G57" i="16"/>
  <c r="P57" i="16"/>
  <c r="W56" i="4" l="1"/>
  <c r="X55" i="4"/>
  <c r="Y55" i="4" s="1"/>
  <c r="O58" i="16"/>
  <c r="G58" i="16"/>
  <c r="J58" i="16"/>
  <c r="F59" i="16" s="1"/>
  <c r="P58" i="16"/>
  <c r="H34" i="13"/>
  <c r="G34" i="14"/>
  <c r="L33" i="14"/>
  <c r="M33" i="14"/>
  <c r="P53" i="11"/>
  <c r="G53" i="11"/>
  <c r="I53" i="11" s="1"/>
  <c r="I51" i="13" s="1"/>
  <c r="Q53" i="11"/>
  <c r="K53" i="11"/>
  <c r="F54" i="11" s="1"/>
  <c r="Q53" i="15"/>
  <c r="K53" i="15"/>
  <c r="F54" i="15" s="1"/>
  <c r="P53" i="15"/>
  <c r="W57" i="4" l="1"/>
  <c r="X56" i="4"/>
  <c r="Y56" i="4" s="1"/>
  <c r="K54" i="15"/>
  <c r="F55" i="15" s="1"/>
  <c r="P54" i="15"/>
  <c r="Q54" i="15"/>
  <c r="P54" i="11"/>
  <c r="G54" i="11"/>
  <c r="I54" i="11" s="1"/>
  <c r="I52" i="13" s="1"/>
  <c r="Q54" i="11"/>
  <c r="K54" i="11"/>
  <c r="F55" i="11" s="1"/>
  <c r="J34" i="13"/>
  <c r="F35" i="13" s="1"/>
  <c r="H34" i="14"/>
  <c r="J59" i="16"/>
  <c r="F60" i="16" s="1"/>
  <c r="O59" i="16"/>
  <c r="G59" i="16"/>
  <c r="P59" i="16"/>
  <c r="W58" i="4" l="1"/>
  <c r="X57" i="4"/>
  <c r="Y57" i="4" s="1"/>
  <c r="P60" i="16"/>
  <c r="O60" i="16"/>
  <c r="J60" i="16"/>
  <c r="F61" i="16" s="1"/>
  <c r="G35" i="13"/>
  <c r="P35" i="13"/>
  <c r="O35" i="13"/>
  <c r="F35" i="14"/>
  <c r="K34" i="14"/>
  <c r="I34" i="14"/>
  <c r="P55" i="11"/>
  <c r="G55" i="11"/>
  <c r="I55" i="11" s="1"/>
  <c r="I53" i="13" s="1"/>
  <c r="Q55" i="11"/>
  <c r="K55" i="11"/>
  <c r="F56" i="11" s="1"/>
  <c r="K55" i="15"/>
  <c r="F56" i="15" s="1"/>
  <c r="Q55" i="15"/>
  <c r="P55" i="15"/>
  <c r="W59" i="4" l="1"/>
  <c r="X59" i="4" s="1"/>
  <c r="Y59" i="4" s="1"/>
  <c r="X58" i="4"/>
  <c r="Y58" i="4" s="1"/>
  <c r="M34" i="14"/>
  <c r="L34" i="14"/>
  <c r="Q56" i="15"/>
  <c r="K56" i="15"/>
  <c r="F57" i="15" s="1"/>
  <c r="P56" i="15"/>
  <c r="Q56" i="11"/>
  <c r="K56" i="11"/>
  <c r="F57" i="11" s="1"/>
  <c r="G56" i="11"/>
  <c r="I56" i="11" s="1"/>
  <c r="I54" i="13" s="1"/>
  <c r="P56" i="11"/>
  <c r="G35" i="14"/>
  <c r="H35" i="13"/>
  <c r="J61" i="16"/>
  <c r="F62" i="16" s="1"/>
  <c r="P61" i="16"/>
  <c r="O61" i="16"/>
  <c r="K57" i="15" l="1"/>
  <c r="F58" i="15" s="1"/>
  <c r="Q57" i="15"/>
  <c r="P57" i="15"/>
  <c r="G62" i="16"/>
  <c r="P62" i="16"/>
  <c r="O62" i="16"/>
  <c r="J62" i="16"/>
  <c r="F63" i="16" s="1"/>
  <c r="H35" i="14"/>
  <c r="J35" i="13"/>
  <c r="F36" i="13" s="1"/>
  <c r="Q57" i="11"/>
  <c r="G57" i="11"/>
  <c r="I57" i="11" s="1"/>
  <c r="I55" i="13" s="1"/>
  <c r="K57" i="11"/>
  <c r="F58" i="11" s="1"/>
  <c r="P57" i="11"/>
  <c r="O36" i="13" l="1"/>
  <c r="P36" i="13"/>
  <c r="F36" i="14"/>
  <c r="K36" i="14" s="1"/>
  <c r="J36" i="13"/>
  <c r="F37" i="13" s="1"/>
  <c r="I35" i="14"/>
  <c r="K35" i="14"/>
  <c r="J63" i="16"/>
  <c r="F64" i="16" s="1"/>
  <c r="P63" i="16"/>
  <c r="G63" i="16"/>
  <c r="O63" i="16"/>
  <c r="K58" i="11"/>
  <c r="F59" i="11" s="1"/>
  <c r="Q58" i="11"/>
  <c r="P58" i="11"/>
  <c r="G58" i="11"/>
  <c r="I58" i="11" s="1"/>
  <c r="I56" i="13" s="1"/>
  <c r="P58" i="15"/>
  <c r="Q58" i="15"/>
  <c r="K58" i="15"/>
  <c r="F59" i="15" s="1"/>
  <c r="Q59" i="15" l="1"/>
  <c r="P59" i="15"/>
  <c r="K59" i="15"/>
  <c r="F60" i="15" s="1"/>
  <c r="P59" i="11"/>
  <c r="G59" i="11"/>
  <c r="I59" i="11" s="1"/>
  <c r="I57" i="13" s="1"/>
  <c r="Q59" i="11"/>
  <c r="K59" i="11"/>
  <c r="F60" i="11" s="1"/>
  <c r="G64" i="16"/>
  <c r="O64" i="16"/>
  <c r="P64" i="16"/>
  <c r="J64" i="16"/>
  <c r="F65" i="16" s="1"/>
  <c r="L35" i="14"/>
  <c r="M35" i="14"/>
  <c r="J37" i="13"/>
  <c r="F38" i="13" s="1"/>
  <c r="O37" i="13"/>
  <c r="P37" i="13"/>
  <c r="F37" i="14"/>
  <c r="K37" i="14" s="1"/>
  <c r="G38" i="13" l="1"/>
  <c r="O38" i="13"/>
  <c r="P38" i="13"/>
  <c r="F38" i="14"/>
  <c r="P65" i="16"/>
  <c r="G65" i="16"/>
  <c r="O65" i="16"/>
  <c r="J65" i="16"/>
  <c r="F66" i="16" s="1"/>
  <c r="P60" i="11"/>
  <c r="Q60" i="11"/>
  <c r="G60" i="11"/>
  <c r="I60" i="11" s="1"/>
  <c r="I58" i="13" s="1"/>
  <c r="K60" i="11"/>
  <c r="F61" i="11" s="1"/>
  <c r="Q60" i="15"/>
  <c r="P60" i="15"/>
  <c r="K60" i="15"/>
  <c r="F61" i="15" s="1"/>
  <c r="K61" i="15" l="1"/>
  <c r="F62" i="15" s="1"/>
  <c r="Q61" i="15"/>
  <c r="P61" i="15"/>
  <c r="K61" i="11"/>
  <c r="F62" i="11" s="1"/>
  <c r="Q61" i="11"/>
  <c r="P61" i="11"/>
  <c r="G61" i="11"/>
  <c r="I61" i="11" s="1"/>
  <c r="I59" i="13" s="1"/>
  <c r="G66" i="16"/>
  <c r="P66" i="16"/>
  <c r="J66" i="16"/>
  <c r="F67" i="16" s="1"/>
  <c r="O66" i="16"/>
  <c r="G38" i="14"/>
  <c r="H38" i="13"/>
  <c r="G67" i="16" l="1"/>
  <c r="O67" i="16"/>
  <c r="J67" i="16"/>
  <c r="F68" i="16" s="1"/>
  <c r="P67" i="16"/>
  <c r="H38" i="14"/>
  <c r="K38" i="14" s="1"/>
  <c r="J38" i="13"/>
  <c r="F39" i="13" s="1"/>
  <c r="Q62" i="11"/>
  <c r="P62" i="11"/>
  <c r="K62" i="11"/>
  <c r="F63" i="11" s="1"/>
  <c r="K62" i="15"/>
  <c r="F63" i="15" s="1"/>
  <c r="P62" i="15"/>
  <c r="Q62" i="15"/>
  <c r="P63" i="11" l="1"/>
  <c r="Q63" i="11"/>
  <c r="K63" i="11"/>
  <c r="F64" i="11" s="1"/>
  <c r="P39" i="13"/>
  <c r="O39" i="13"/>
  <c r="G39" i="13"/>
  <c r="F39" i="14"/>
  <c r="J68" i="16"/>
  <c r="F69" i="16" s="1"/>
  <c r="G68" i="16"/>
  <c r="P68" i="16"/>
  <c r="O68" i="16"/>
  <c r="Q63" i="15"/>
  <c r="P63" i="15"/>
  <c r="K63" i="15"/>
  <c r="F64" i="15" s="1"/>
  <c r="I38" i="14"/>
  <c r="L38" i="14" l="1"/>
  <c r="M38" i="14"/>
  <c r="O69" i="16"/>
  <c r="P69" i="16"/>
  <c r="J69" i="16"/>
  <c r="F70" i="16" s="1"/>
  <c r="G69" i="16"/>
  <c r="Q64" i="15"/>
  <c r="P64" i="15"/>
  <c r="K64" i="15"/>
  <c r="F65" i="15" s="1"/>
  <c r="G39" i="14"/>
  <c r="H39" i="13"/>
  <c r="Q64" i="11"/>
  <c r="P64" i="11"/>
  <c r="G64" i="11"/>
  <c r="I64" i="11" s="1"/>
  <c r="I62" i="13" s="1"/>
  <c r="K64" i="11"/>
  <c r="F65" i="11" s="1"/>
  <c r="P65" i="15" l="1"/>
  <c r="Q65" i="15"/>
  <c r="K65" i="15"/>
  <c r="F66" i="15" s="1"/>
  <c r="Q65" i="11"/>
  <c r="P65" i="11"/>
  <c r="K65" i="11"/>
  <c r="F66" i="11" s="1"/>
  <c r="G65" i="11"/>
  <c r="I65" i="11" s="1"/>
  <c r="I63" i="13" s="1"/>
  <c r="H39" i="14"/>
  <c r="J39" i="13"/>
  <c r="F40" i="13" s="1"/>
  <c r="O70" i="16"/>
  <c r="J70" i="16"/>
  <c r="F71" i="16" s="1"/>
  <c r="P70" i="16"/>
  <c r="G70" i="16"/>
  <c r="G71" i="16" l="1"/>
  <c r="O71" i="16"/>
  <c r="P71" i="16"/>
  <c r="J71" i="16"/>
  <c r="F72" i="16" s="1"/>
  <c r="P40" i="13"/>
  <c r="F40" i="14"/>
  <c r="O40" i="13"/>
  <c r="G40" i="13"/>
  <c r="I39" i="14"/>
  <c r="K39" i="14"/>
  <c r="Q66" i="11"/>
  <c r="P66" i="11"/>
  <c r="K66" i="11"/>
  <c r="F67" i="11" s="1"/>
  <c r="G66" i="11"/>
  <c r="I66" i="11" s="1"/>
  <c r="I64" i="13" s="1"/>
  <c r="P66" i="15"/>
  <c r="Q66" i="15"/>
  <c r="K66" i="15"/>
  <c r="F67" i="15" s="1"/>
  <c r="G40" i="14" l="1"/>
  <c r="H40" i="13"/>
  <c r="O72" i="16"/>
  <c r="P72" i="16"/>
  <c r="J72" i="16"/>
  <c r="F73" i="16" s="1"/>
  <c r="P67" i="15"/>
  <c r="K67" i="15"/>
  <c r="F68" i="15" s="1"/>
  <c r="Q67" i="15"/>
  <c r="K67" i="11"/>
  <c r="F68" i="11" s="1"/>
  <c r="Q67" i="11"/>
  <c r="P67" i="11"/>
  <c r="G67" i="11"/>
  <c r="I67" i="11" s="1"/>
  <c r="I65" i="13" s="1"/>
  <c r="L39" i="14"/>
  <c r="M39" i="14"/>
  <c r="G68" i="11" l="1"/>
  <c r="I68" i="11" s="1"/>
  <c r="I66" i="13" s="1"/>
  <c r="Q68" i="11"/>
  <c r="P68" i="11"/>
  <c r="K68" i="11"/>
  <c r="F69" i="11" s="1"/>
  <c r="P68" i="15"/>
  <c r="Q68" i="15"/>
  <c r="K68" i="15"/>
  <c r="F69" i="15" s="1"/>
  <c r="O73" i="16"/>
  <c r="J73" i="16"/>
  <c r="F74" i="16" s="1"/>
  <c r="P73" i="16"/>
  <c r="H40" i="14"/>
  <c r="J40" i="13"/>
  <c r="F41" i="13" s="1"/>
  <c r="G41" i="13" l="1"/>
  <c r="P41" i="13"/>
  <c r="O41" i="13"/>
  <c r="F41" i="14"/>
  <c r="K40" i="14"/>
  <c r="I40" i="14"/>
  <c r="G74" i="16"/>
  <c r="J74" i="16"/>
  <c r="F75" i="16" s="1"/>
  <c r="O74" i="16"/>
  <c r="P74" i="16"/>
  <c r="Q69" i="15"/>
  <c r="K69" i="15"/>
  <c r="F70" i="15" s="1"/>
  <c r="P69" i="15"/>
  <c r="P69" i="11"/>
  <c r="K69" i="11"/>
  <c r="F70" i="11" s="1"/>
  <c r="Q69" i="11"/>
  <c r="G69" i="11"/>
  <c r="I69" i="11" s="1"/>
  <c r="I67" i="13" s="1"/>
  <c r="P70" i="11" l="1"/>
  <c r="G70" i="11"/>
  <c r="I70" i="11" s="1"/>
  <c r="I68" i="13" s="1"/>
  <c r="K70" i="11"/>
  <c r="F71" i="11" s="1"/>
  <c r="Q70" i="11"/>
  <c r="P75" i="16"/>
  <c r="G75" i="16"/>
  <c r="O75" i="16"/>
  <c r="J75" i="16"/>
  <c r="F76" i="16" s="1"/>
  <c r="P70" i="15"/>
  <c r="K70" i="15"/>
  <c r="F71" i="15" s="1"/>
  <c r="Q70" i="15"/>
  <c r="M40" i="14"/>
  <c r="L40" i="14"/>
  <c r="H41" i="13"/>
  <c r="G41" i="14"/>
  <c r="H41" i="14" l="1"/>
  <c r="K41" i="14" s="1"/>
  <c r="J41" i="13"/>
  <c r="F42" i="13" s="1"/>
  <c r="Q71" i="15"/>
  <c r="P71" i="15"/>
  <c r="K71" i="15"/>
  <c r="F72" i="15" s="1"/>
  <c r="O76" i="16"/>
  <c r="J76" i="16"/>
  <c r="F77" i="16" s="1"/>
  <c r="G76" i="16"/>
  <c r="P76" i="16"/>
  <c r="K71" i="11"/>
  <c r="F72" i="11" s="1"/>
  <c r="P71" i="11"/>
  <c r="G71" i="11"/>
  <c r="I71" i="11" s="1"/>
  <c r="I69" i="13" s="1"/>
  <c r="Q71" i="11"/>
  <c r="P77" i="16" l="1"/>
  <c r="G77" i="16"/>
  <c r="O77" i="16"/>
  <c r="J77" i="16"/>
  <c r="F78" i="16" s="1"/>
  <c r="G72" i="11"/>
  <c r="I72" i="11" s="1"/>
  <c r="I70" i="13" s="1"/>
  <c r="Q72" i="11"/>
  <c r="P72" i="11"/>
  <c r="K72" i="11"/>
  <c r="F73" i="11" s="1"/>
  <c r="Q72" i="15"/>
  <c r="P72" i="15"/>
  <c r="K72" i="15"/>
  <c r="F73" i="15" s="1"/>
  <c r="P42" i="13"/>
  <c r="O42" i="13"/>
  <c r="G42" i="13"/>
  <c r="F42" i="14"/>
  <c r="I41" i="14"/>
  <c r="G42" i="14" l="1"/>
  <c r="H42" i="13"/>
  <c r="Q73" i="11"/>
  <c r="P73" i="11"/>
  <c r="K73" i="11"/>
  <c r="F74" i="11" s="1"/>
  <c r="G73" i="11"/>
  <c r="I73" i="11" s="1"/>
  <c r="I71" i="13" s="1"/>
  <c r="L41" i="14"/>
  <c r="M41" i="14"/>
  <c r="P73" i="15"/>
  <c r="K73" i="15"/>
  <c r="F74" i="15" s="1"/>
  <c r="Q73" i="15"/>
  <c r="G78" i="16"/>
  <c r="P78" i="16"/>
  <c r="O78" i="16"/>
  <c r="J78" i="16"/>
  <c r="F79" i="16" s="1"/>
  <c r="K74" i="15" l="1"/>
  <c r="F75" i="15" s="1"/>
  <c r="Q74" i="15"/>
  <c r="P74" i="15"/>
  <c r="J79" i="16"/>
  <c r="F80" i="16" s="1"/>
  <c r="P79" i="16"/>
  <c r="G79" i="16"/>
  <c r="O79" i="16"/>
  <c r="P74" i="11"/>
  <c r="Q74" i="11"/>
  <c r="K74" i="11"/>
  <c r="F75" i="11" s="1"/>
  <c r="H42" i="14"/>
  <c r="J42" i="13"/>
  <c r="F43" i="13" s="1"/>
  <c r="I42" i="14" l="1"/>
  <c r="K42" i="14"/>
  <c r="G80" i="16"/>
  <c r="J80" i="16"/>
  <c r="F81" i="16" s="1"/>
  <c r="P80" i="16"/>
  <c r="O80" i="16"/>
  <c r="P43" i="13"/>
  <c r="O43" i="13"/>
  <c r="F43" i="14"/>
  <c r="G43" i="13"/>
  <c r="P75" i="11"/>
  <c r="Q75" i="11"/>
  <c r="K75" i="11"/>
  <c r="F76" i="11" s="1"/>
  <c r="P75" i="15"/>
  <c r="Q75" i="15"/>
  <c r="K75" i="15"/>
  <c r="F76" i="15" s="1"/>
  <c r="G43" i="14" l="1"/>
  <c r="H43" i="13"/>
  <c r="K76" i="15"/>
  <c r="F77" i="15" s="1"/>
  <c r="Q76" i="15"/>
  <c r="P76" i="15"/>
  <c r="K76" i="11"/>
  <c r="F77" i="11" s="1"/>
  <c r="P76" i="11"/>
  <c r="Q76" i="11"/>
  <c r="G76" i="11"/>
  <c r="I76" i="11" s="1"/>
  <c r="I74" i="13" s="1"/>
  <c r="O81" i="16"/>
  <c r="J81" i="16"/>
  <c r="P81" i="16"/>
  <c r="G81" i="16"/>
  <c r="L42" i="14"/>
  <c r="M42" i="14"/>
  <c r="G77" i="11" l="1"/>
  <c r="I77" i="11" s="1"/>
  <c r="I75" i="13" s="1"/>
  <c r="Q77" i="11"/>
  <c r="K77" i="11"/>
  <c r="F78" i="11" s="1"/>
  <c r="P77" i="11"/>
  <c r="P77" i="15"/>
  <c r="Q77" i="15"/>
  <c r="K77" i="15"/>
  <c r="F78" i="15" s="1"/>
  <c r="H43" i="14"/>
  <c r="J43" i="13"/>
  <c r="F44" i="13" s="1"/>
  <c r="I43" i="14" l="1"/>
  <c r="K43" i="14"/>
  <c r="P44" i="13"/>
  <c r="F44" i="14"/>
  <c r="O44" i="13"/>
  <c r="G44" i="13"/>
  <c r="Q78" i="15"/>
  <c r="P78" i="15"/>
  <c r="K78" i="15"/>
  <c r="F79" i="15" s="1"/>
  <c r="Q78" i="11"/>
  <c r="K78" i="11"/>
  <c r="F79" i="11" s="1"/>
  <c r="P78" i="11"/>
  <c r="G78" i="11"/>
  <c r="I78" i="11" s="1"/>
  <c r="I76" i="13" s="1"/>
  <c r="G79" i="11" l="1"/>
  <c r="I79" i="11" s="1"/>
  <c r="I77" i="13" s="1"/>
  <c r="Q79" i="11"/>
  <c r="P79" i="11"/>
  <c r="K79" i="11"/>
  <c r="F80" i="11" s="1"/>
  <c r="K79" i="15"/>
  <c r="F80" i="15" s="1"/>
  <c r="Q79" i="15"/>
  <c r="P79" i="15"/>
  <c r="G44" i="14"/>
  <c r="H44" i="13"/>
  <c r="L43" i="14"/>
  <c r="M43" i="14"/>
  <c r="H44" i="14" l="1"/>
  <c r="J44" i="13"/>
  <c r="F45" i="13" s="1"/>
  <c r="P80" i="15"/>
  <c r="K80" i="15"/>
  <c r="F81" i="15" s="1"/>
  <c r="Q80" i="15"/>
  <c r="Q80" i="11"/>
  <c r="G80" i="11"/>
  <c r="I80" i="11" s="1"/>
  <c r="I78" i="13" s="1"/>
  <c r="P80" i="11"/>
  <c r="K80" i="11"/>
  <c r="F81" i="11" s="1"/>
  <c r="Q81" i="11" l="1"/>
  <c r="K81" i="11"/>
  <c r="F82" i="11" s="1"/>
  <c r="G81" i="11"/>
  <c r="I81" i="11" s="1"/>
  <c r="I79" i="13" s="1"/>
  <c r="P81" i="11"/>
  <c r="Q81" i="15"/>
  <c r="K81" i="15"/>
  <c r="F82" i="15" s="1"/>
  <c r="P81" i="15"/>
  <c r="G45" i="13"/>
  <c r="O45" i="13"/>
  <c r="P45" i="13"/>
  <c r="F45" i="14"/>
  <c r="I44" i="14"/>
  <c r="K44" i="14"/>
  <c r="L44" i="14" l="1"/>
  <c r="M44" i="14"/>
  <c r="G45" i="14"/>
  <c r="H45" i="13"/>
  <c r="P82" i="15"/>
  <c r="Q82" i="15"/>
  <c r="K82" i="15"/>
  <c r="F83" i="15" s="1"/>
  <c r="P82" i="11"/>
  <c r="K82" i="11"/>
  <c r="F83" i="11" s="1"/>
  <c r="G82" i="11"/>
  <c r="Q82" i="11"/>
  <c r="I82" i="11" l="1"/>
  <c r="G83" i="11"/>
  <c r="I83" i="11" s="1"/>
  <c r="I81" i="13" s="1"/>
  <c r="P83" i="11"/>
  <c r="K83" i="11"/>
  <c r="Q83" i="11"/>
  <c r="P83" i="15"/>
  <c r="Q83" i="15"/>
  <c r="K83" i="15"/>
  <c r="H45" i="14"/>
  <c r="J45" i="13"/>
  <c r="F46" i="13" s="1"/>
  <c r="E12" i="15" l="1"/>
  <c r="J6" i="15" s="1"/>
  <c r="J8" i="15" s="1"/>
  <c r="C12" i="15" s="1"/>
  <c r="G34" i="15" s="1"/>
  <c r="I34" i="15" s="1"/>
  <c r="O46" i="13"/>
  <c r="P46" i="13"/>
  <c r="G46" i="13"/>
  <c r="F46" i="14"/>
  <c r="I45" i="14"/>
  <c r="K45" i="14"/>
  <c r="E12" i="11"/>
  <c r="G84" i="11"/>
  <c r="I80" i="13"/>
  <c r="I82" i="13" s="1"/>
  <c r="I84" i="11"/>
  <c r="G36" i="15" l="1"/>
  <c r="I36" i="15" s="1"/>
  <c r="G35" i="15"/>
  <c r="I35" i="15" s="1"/>
  <c r="G82" i="15"/>
  <c r="I82" i="15" s="1"/>
  <c r="G66" i="15"/>
  <c r="I66" i="15" s="1"/>
  <c r="G46" i="15"/>
  <c r="I46" i="15" s="1"/>
  <c r="G41" i="15"/>
  <c r="I41" i="15" s="1"/>
  <c r="G33" i="15"/>
  <c r="I33" i="15" s="1"/>
  <c r="G32" i="15"/>
  <c r="I32" i="15" s="1"/>
  <c r="G60" i="15"/>
  <c r="I60" i="15" s="1"/>
  <c r="G57" i="15"/>
  <c r="I57" i="15" s="1"/>
  <c r="G28" i="15"/>
  <c r="I28" i="15" s="1"/>
  <c r="G56" i="15"/>
  <c r="I56" i="15" s="1"/>
  <c r="G25" i="15"/>
  <c r="I25" i="15" s="1"/>
  <c r="G45" i="15"/>
  <c r="I45" i="15" s="1"/>
  <c r="G44" i="15"/>
  <c r="I44" i="15" s="1"/>
  <c r="G42" i="15"/>
  <c r="I42" i="15" s="1"/>
  <c r="G55" i="15"/>
  <c r="I55" i="15" s="1"/>
  <c r="G78" i="15"/>
  <c r="I78" i="15" s="1"/>
  <c r="G23" i="15"/>
  <c r="I23" i="15" s="1"/>
  <c r="G83" i="15"/>
  <c r="I83" i="15" s="1"/>
  <c r="G77" i="15"/>
  <c r="I77" i="15" s="1"/>
  <c r="G40" i="15"/>
  <c r="I40" i="15" s="1"/>
  <c r="G70" i="15"/>
  <c r="I70" i="15" s="1"/>
  <c r="G69" i="15"/>
  <c r="I69" i="15" s="1"/>
  <c r="G65" i="15"/>
  <c r="I65" i="15" s="1"/>
  <c r="G68" i="15"/>
  <c r="I68" i="15" s="1"/>
  <c r="G31" i="15"/>
  <c r="I31" i="15" s="1"/>
  <c r="G64" i="15"/>
  <c r="I64" i="15" s="1"/>
  <c r="G61" i="15"/>
  <c r="I61" i="15" s="1"/>
  <c r="G59" i="15"/>
  <c r="I59" i="15" s="1"/>
  <c r="G58" i="15"/>
  <c r="I58" i="15" s="1"/>
  <c r="G29" i="15"/>
  <c r="I29" i="15" s="1"/>
  <c r="G24" i="15"/>
  <c r="I24" i="15" s="1"/>
  <c r="G79" i="15"/>
  <c r="I79" i="15" s="1"/>
  <c r="G81" i="15"/>
  <c r="I81" i="15" s="1"/>
  <c r="G54" i="15"/>
  <c r="I54" i="15" s="1"/>
  <c r="G53" i="15"/>
  <c r="I53" i="15" s="1"/>
  <c r="G80" i="15"/>
  <c r="I80" i="15" s="1"/>
  <c r="G22" i="15"/>
  <c r="I22" i="15" s="1"/>
  <c r="G76" i="15"/>
  <c r="I76" i="15" s="1"/>
  <c r="G52" i="15"/>
  <c r="I52" i="15" s="1"/>
  <c r="G21" i="15"/>
  <c r="I21" i="15" s="1"/>
  <c r="G37" i="15"/>
  <c r="I37" i="15" s="1"/>
  <c r="G43" i="15"/>
  <c r="I43" i="15" s="1"/>
  <c r="G73" i="15"/>
  <c r="I73" i="15" s="1"/>
  <c r="G49" i="15"/>
  <c r="I49" i="15" s="1"/>
  <c r="C7" i="15"/>
  <c r="G72" i="15"/>
  <c r="I72" i="15" s="1"/>
  <c r="G48" i="15"/>
  <c r="I48" i="15" s="1"/>
  <c r="E13" i="15"/>
  <c r="G71" i="15"/>
  <c r="I71" i="15" s="1"/>
  <c r="G47" i="15"/>
  <c r="I47" i="15" s="1"/>
  <c r="G30" i="15"/>
  <c r="I30" i="15" s="1"/>
  <c r="G67" i="15"/>
  <c r="I67" i="15" s="1"/>
  <c r="M45" i="14"/>
  <c r="L45" i="14"/>
  <c r="E13" i="11"/>
  <c r="G13" i="11"/>
  <c r="G46" i="14"/>
  <c r="H46" i="13"/>
  <c r="G84" i="15" l="1"/>
  <c r="I84" i="15"/>
  <c r="H46" i="14"/>
  <c r="J46" i="13"/>
  <c r="F47" i="13" s="1"/>
  <c r="O47" i="13" l="1"/>
  <c r="P47" i="13"/>
  <c r="F47" i="14"/>
  <c r="G47" i="13"/>
  <c r="I46" i="14"/>
  <c r="K46" i="14"/>
  <c r="H47" i="13" l="1"/>
  <c r="G47" i="14"/>
  <c r="L46" i="14"/>
  <c r="M46" i="14"/>
  <c r="J47" i="13" l="1"/>
  <c r="F48" i="13" s="1"/>
  <c r="H47" i="14"/>
  <c r="I47" i="14" l="1"/>
  <c r="K47" i="14"/>
  <c r="P48" i="13"/>
  <c r="F48" i="14"/>
  <c r="K48" i="14" s="1"/>
  <c r="O48" i="13"/>
  <c r="J48" i="13"/>
  <c r="F49" i="13" s="1"/>
  <c r="J49" i="13" l="1"/>
  <c r="F50" i="13" s="1"/>
  <c r="F49" i="14"/>
  <c r="K49" i="14" s="1"/>
  <c r="O49" i="13"/>
  <c r="P49" i="13"/>
  <c r="M47" i="14"/>
  <c r="L47" i="14"/>
  <c r="P50" i="13" l="1"/>
  <c r="G50" i="13"/>
  <c r="O50" i="13"/>
  <c r="F50" i="14"/>
  <c r="G50" i="14" l="1"/>
  <c r="H50" i="13"/>
  <c r="H50" i="14" l="1"/>
  <c r="J50" i="13"/>
  <c r="F51" i="13" s="1"/>
  <c r="G51" i="13" l="1"/>
  <c r="P51" i="13"/>
  <c r="O51" i="13"/>
  <c r="F51" i="14"/>
  <c r="I50" i="14"/>
  <c r="K50" i="14"/>
  <c r="L50" i="14" l="1"/>
  <c r="M50" i="14"/>
  <c r="G51" i="14"/>
  <c r="H51" i="13"/>
  <c r="H51" i="14" l="1"/>
  <c r="J51" i="13"/>
  <c r="F52" i="13" s="1"/>
  <c r="P52" i="13" l="1"/>
  <c r="O52" i="13"/>
  <c r="G52" i="13"/>
  <c r="F52" i="14"/>
  <c r="K51" i="14"/>
  <c r="I51" i="14"/>
  <c r="M51" i="14" l="1"/>
  <c r="L51" i="14"/>
  <c r="G52" i="14"/>
  <c r="H52" i="13"/>
  <c r="H52" i="14" l="1"/>
  <c r="J52" i="13"/>
  <c r="F53" i="13" s="1"/>
  <c r="G53" i="13" l="1"/>
  <c r="O53" i="13"/>
  <c r="P53" i="13"/>
  <c r="F53" i="14"/>
  <c r="I52" i="14"/>
  <c r="K52" i="14"/>
  <c r="L52" i="14" l="1"/>
  <c r="M52" i="14"/>
  <c r="G53" i="14"/>
  <c r="H53" i="13"/>
  <c r="H53" i="14" l="1"/>
  <c r="J53" i="13"/>
  <c r="F54" i="13" s="1"/>
  <c r="O54" i="13" l="1"/>
  <c r="P54" i="13"/>
  <c r="G54" i="13"/>
  <c r="F54" i="14"/>
  <c r="K53" i="14"/>
  <c r="I53" i="14"/>
  <c r="L53" i="14" l="1"/>
  <c r="M53" i="14"/>
  <c r="G54" i="14"/>
  <c r="H54" i="13"/>
  <c r="H54" i="14" l="1"/>
  <c r="J54" i="13"/>
  <c r="F55" i="13" s="1"/>
  <c r="O55" i="13" l="1"/>
  <c r="F55" i="14"/>
  <c r="P55" i="13"/>
  <c r="G55" i="13"/>
  <c r="I54" i="14"/>
  <c r="K54" i="14"/>
  <c r="L54" i="14" l="1"/>
  <c r="M54" i="14"/>
  <c r="G55" i="14"/>
  <c r="H55" i="13"/>
  <c r="J55" i="13" l="1"/>
  <c r="F56" i="13" s="1"/>
  <c r="H55" i="14"/>
  <c r="I55" i="14" l="1"/>
  <c r="K55" i="14"/>
  <c r="O56" i="13"/>
  <c r="G56" i="13"/>
  <c r="P56" i="13"/>
  <c r="F56" i="14"/>
  <c r="G56" i="14" l="1"/>
  <c r="H56" i="13"/>
  <c r="M55" i="14"/>
  <c r="L55" i="14"/>
  <c r="J56" i="13" l="1"/>
  <c r="F57" i="13" s="1"/>
  <c r="H56" i="14"/>
  <c r="I56" i="14" l="1"/>
  <c r="K56" i="14"/>
  <c r="P57" i="13"/>
  <c r="G57" i="13"/>
  <c r="O57" i="13"/>
  <c r="F57" i="14"/>
  <c r="H57" i="13" l="1"/>
  <c r="G57" i="14"/>
  <c r="L56" i="14"/>
  <c r="M56" i="14"/>
  <c r="H57" i="14" l="1"/>
  <c r="J57" i="13"/>
  <c r="F58" i="13" s="1"/>
  <c r="G58" i="13" l="1"/>
  <c r="O58" i="13"/>
  <c r="P58" i="13"/>
  <c r="F58" i="14"/>
  <c r="I57" i="14"/>
  <c r="K57" i="14"/>
  <c r="L57" i="14" l="1"/>
  <c r="M57" i="14"/>
  <c r="G58" i="14"/>
  <c r="H58" i="13"/>
  <c r="H58" i="14" l="1"/>
  <c r="J58" i="13"/>
  <c r="F59" i="13" s="1"/>
  <c r="O59" i="13" l="1"/>
  <c r="G59" i="13"/>
  <c r="P59" i="13"/>
  <c r="F59" i="14"/>
  <c r="K58" i="14"/>
  <c r="I58" i="14"/>
  <c r="M58" i="14" l="1"/>
  <c r="L58" i="14"/>
  <c r="G59" i="14"/>
  <c r="H59" i="13"/>
  <c r="H59" i="14" l="1"/>
  <c r="J59" i="13"/>
  <c r="F60" i="13" s="1"/>
  <c r="P60" i="13" l="1"/>
  <c r="J60" i="13"/>
  <c r="F61" i="13" s="1"/>
  <c r="O60" i="13"/>
  <c r="F60" i="14"/>
  <c r="K60" i="14" s="1"/>
  <c r="K59" i="14"/>
  <c r="I59" i="14"/>
  <c r="M59" i="14" l="1"/>
  <c r="L59" i="14"/>
  <c r="P61" i="13"/>
  <c r="J61" i="13"/>
  <c r="F62" i="13" s="1"/>
  <c r="O61" i="13"/>
  <c r="F61" i="14"/>
  <c r="K61" i="14" s="1"/>
  <c r="G62" i="13" l="1"/>
  <c r="O62" i="13"/>
  <c r="F62" i="14"/>
  <c r="P62" i="13"/>
  <c r="H62" i="13" l="1"/>
  <c r="G62" i="14"/>
  <c r="H62" i="14" l="1"/>
  <c r="J62" i="13"/>
  <c r="F63" i="13" s="1"/>
  <c r="O63" i="13" l="1"/>
  <c r="G63" i="13"/>
  <c r="P63" i="13"/>
  <c r="F63" i="14"/>
  <c r="I62" i="14"/>
  <c r="K62" i="14"/>
  <c r="M62" i="14" l="1"/>
  <c r="L62" i="14"/>
  <c r="G63" i="14"/>
  <c r="H63" i="13"/>
  <c r="H63" i="14" l="1"/>
  <c r="J63" i="13"/>
  <c r="F64" i="13" s="1"/>
  <c r="F64" i="14" l="1"/>
  <c r="O64" i="13"/>
  <c r="P64" i="13"/>
  <c r="G64" i="13"/>
  <c r="I63" i="14"/>
  <c r="K63" i="14"/>
  <c r="L63" i="14" l="1"/>
  <c r="M63" i="14"/>
  <c r="G64" i="14"/>
  <c r="H64" i="13"/>
  <c r="J64" i="13" l="1"/>
  <c r="F65" i="13" s="1"/>
  <c r="H64" i="14"/>
  <c r="I64" i="14" l="1"/>
  <c r="K64" i="14"/>
  <c r="F65" i="14"/>
  <c r="G65" i="13"/>
  <c r="O65" i="13"/>
  <c r="P65" i="13"/>
  <c r="G65" i="14" l="1"/>
  <c r="H65" i="13"/>
  <c r="L64" i="14"/>
  <c r="M64" i="14"/>
  <c r="J65" i="13" l="1"/>
  <c r="F66" i="13" s="1"/>
  <c r="H65" i="14"/>
  <c r="K65" i="14" s="1"/>
  <c r="G66" i="13" l="1"/>
  <c r="F66" i="14"/>
  <c r="P66" i="13"/>
  <c r="O66" i="13"/>
  <c r="I65" i="14"/>
  <c r="M65" i="14" l="1"/>
  <c r="L65" i="14"/>
  <c r="G66" i="14"/>
  <c r="H66" i="13"/>
  <c r="H66" i="14" l="1"/>
  <c r="K66" i="14" s="1"/>
  <c r="J66" i="13"/>
  <c r="F67" i="13" s="1"/>
  <c r="F67" i="14" l="1"/>
  <c r="O67" i="13"/>
  <c r="G67" i="13"/>
  <c r="P67" i="13"/>
  <c r="I66" i="14"/>
  <c r="L66" i="14" l="1"/>
  <c r="M66" i="14"/>
  <c r="G67" i="14"/>
  <c r="H67" i="13"/>
  <c r="H67" i="14" l="1"/>
  <c r="J67" i="13"/>
  <c r="F68" i="13" s="1"/>
  <c r="O68" i="13" l="1"/>
  <c r="P68" i="13"/>
  <c r="F68" i="14"/>
  <c r="G68" i="13"/>
  <c r="I67" i="14"/>
  <c r="K67" i="14"/>
  <c r="L67" i="14" l="1"/>
  <c r="M67" i="14"/>
  <c r="G68" i="14"/>
  <c r="H68" i="13"/>
  <c r="H68" i="14" l="1"/>
  <c r="J68" i="13"/>
  <c r="F69" i="13" s="1"/>
  <c r="P69" i="13" l="1"/>
  <c r="O69" i="13"/>
  <c r="G69" i="13"/>
  <c r="F69" i="14"/>
  <c r="K68" i="14"/>
  <c r="I68" i="14"/>
  <c r="M68" i="14" l="1"/>
  <c r="L68" i="14"/>
  <c r="G69" i="14"/>
  <c r="H69" i="13"/>
  <c r="H69" i="14" l="1"/>
  <c r="J69" i="13"/>
  <c r="F70" i="13" s="1"/>
  <c r="O70" i="13" l="1"/>
  <c r="P70" i="13"/>
  <c r="G70" i="13"/>
  <c r="F70" i="14"/>
  <c r="K69" i="14"/>
  <c r="I69" i="14"/>
  <c r="L69" i="14" l="1"/>
  <c r="M69" i="14"/>
  <c r="G70" i="14"/>
  <c r="H70" i="13"/>
  <c r="H70" i="14" l="1"/>
  <c r="J70" i="13"/>
  <c r="F71" i="13" s="1"/>
  <c r="G71" i="13" l="1"/>
  <c r="O71" i="13"/>
  <c r="P71" i="13"/>
  <c r="F71" i="14"/>
  <c r="K70" i="14"/>
  <c r="I70" i="14"/>
  <c r="M70" i="14" l="1"/>
  <c r="L70" i="14"/>
  <c r="G71" i="14"/>
  <c r="H71" i="13"/>
  <c r="H71" i="14" l="1"/>
  <c r="J71" i="13"/>
  <c r="F72" i="13" s="1"/>
  <c r="P72" i="13" l="1"/>
  <c r="F72" i="14"/>
  <c r="K72" i="14" s="1"/>
  <c r="J72" i="13"/>
  <c r="F73" i="13" s="1"/>
  <c r="O72" i="13"/>
  <c r="I71" i="14"/>
  <c r="K71" i="14"/>
  <c r="M71" i="14" l="1"/>
  <c r="L71" i="14"/>
  <c r="P73" i="13"/>
  <c r="J73" i="13"/>
  <c r="F74" i="13" s="1"/>
  <c r="O73" i="13"/>
  <c r="F73" i="14"/>
  <c r="K73" i="14" s="1"/>
  <c r="O74" i="13" l="1"/>
  <c r="F74" i="14"/>
  <c r="G74" i="13"/>
  <c r="P74" i="13"/>
  <c r="G74" i="14" l="1"/>
  <c r="H74" i="13"/>
  <c r="H74" i="14" l="1"/>
  <c r="J74" i="13"/>
  <c r="F75" i="13" s="1"/>
  <c r="P75" i="13" l="1"/>
  <c r="G75" i="13"/>
  <c r="O75" i="13"/>
  <c r="F75" i="14"/>
  <c r="I74" i="14"/>
  <c r="K74" i="14"/>
  <c r="L74" i="14" l="1"/>
  <c r="M74" i="14"/>
  <c r="G75" i="14"/>
  <c r="H75" i="13"/>
  <c r="H75" i="14" l="1"/>
  <c r="J75" i="13"/>
  <c r="F76" i="13" s="1"/>
  <c r="O76" i="13" l="1"/>
  <c r="P76" i="13"/>
  <c r="F76" i="14"/>
  <c r="G76" i="13"/>
  <c r="I75" i="14"/>
  <c r="K75" i="14"/>
  <c r="M75" i="14" l="1"/>
  <c r="L75" i="14"/>
  <c r="G76" i="14"/>
  <c r="H76" i="13"/>
  <c r="H76" i="14" l="1"/>
  <c r="J76" i="13"/>
  <c r="F77" i="13" s="1"/>
  <c r="O77" i="13" l="1"/>
  <c r="G77" i="13"/>
  <c r="P77" i="13"/>
  <c r="F77" i="14"/>
  <c r="K76" i="14"/>
  <c r="I76" i="14"/>
  <c r="L76" i="14" l="1"/>
  <c r="M76" i="14"/>
  <c r="G77" i="14"/>
  <c r="H77" i="13"/>
  <c r="H77" i="14" l="1"/>
  <c r="J77" i="13"/>
  <c r="F78" i="13" s="1"/>
  <c r="G78" i="13" l="1"/>
  <c r="P78" i="13"/>
  <c r="O78" i="13"/>
  <c r="F78" i="14"/>
  <c r="I77" i="14"/>
  <c r="K77" i="14"/>
  <c r="L77" i="14" l="1"/>
  <c r="M77" i="14"/>
  <c r="G78" i="14"/>
  <c r="H78" i="13"/>
  <c r="H78" i="14" l="1"/>
  <c r="J78" i="13"/>
  <c r="F79" i="13" s="1"/>
  <c r="G79" i="13" l="1"/>
  <c r="P79" i="13"/>
  <c r="O79" i="13"/>
  <c r="F79" i="14"/>
  <c r="I78" i="14"/>
  <c r="K78" i="14"/>
  <c r="L78" i="14" l="1"/>
  <c r="M78" i="14"/>
  <c r="G79" i="14"/>
  <c r="H79" i="13"/>
  <c r="H79" i="14" l="1"/>
  <c r="J79" i="13"/>
  <c r="F80" i="13" s="1"/>
  <c r="P80" i="13" l="1"/>
  <c r="O80" i="13"/>
  <c r="G80" i="13"/>
  <c r="F80" i="14"/>
  <c r="K79" i="14"/>
  <c r="I79" i="14"/>
  <c r="L79" i="14" l="1"/>
  <c r="M79" i="14"/>
  <c r="H80" i="13"/>
  <c r="G80" i="14"/>
  <c r="H80" i="14" l="1"/>
  <c r="J80" i="13"/>
  <c r="F81" i="13" s="1"/>
  <c r="O81" i="13" l="1"/>
  <c r="G81" i="13"/>
  <c r="P81" i="13"/>
  <c r="F81" i="14"/>
  <c r="I80" i="14"/>
  <c r="K80" i="14"/>
  <c r="G81" i="14" l="1"/>
  <c r="G82" i="14" s="1"/>
  <c r="H81" i="13"/>
  <c r="G82" i="13"/>
  <c r="M80" i="14"/>
  <c r="L80" i="14"/>
  <c r="E12" i="13"/>
  <c r="E13" i="13" s="1"/>
  <c r="H81" i="14" l="1"/>
  <c r="H82" i="13"/>
  <c r="C9" i="13"/>
  <c r="J81" i="13"/>
  <c r="E9" i="13" l="1"/>
  <c r="C8" i="14"/>
  <c r="I81" i="14"/>
  <c r="C9" i="14"/>
  <c r="K81" i="14"/>
  <c r="H82" i="14"/>
  <c r="V81" i="14" l="1"/>
  <c r="V72" i="14"/>
  <c r="V47" i="14"/>
  <c r="V71" i="14"/>
  <c r="V50" i="14"/>
  <c r="V74" i="14"/>
  <c r="V28" i="14"/>
  <c r="V51" i="14"/>
  <c r="V75" i="14"/>
  <c r="V20" i="14"/>
  <c r="V76" i="14"/>
  <c r="V61" i="14"/>
  <c r="V77" i="14"/>
  <c r="V30" i="14"/>
  <c r="V54" i="14"/>
  <c r="V31" i="14"/>
  <c r="V55" i="14"/>
  <c r="V80" i="14"/>
  <c r="V29" i="14"/>
  <c r="V58" i="14"/>
  <c r="E10" i="14"/>
  <c r="V62" i="14"/>
  <c r="V39" i="14"/>
  <c r="V33" i="14"/>
  <c r="V36" i="14"/>
  <c r="E9" i="14"/>
  <c r="V43" i="14"/>
  <c r="V26" i="14"/>
  <c r="V23" i="14"/>
  <c r="V70" i="14"/>
  <c r="V27" i="14"/>
  <c r="V52" i="14"/>
  <c r="V19" i="14"/>
  <c r="V53" i="14"/>
  <c r="V48" i="14"/>
  <c r="V78" i="14"/>
  <c r="V22" i="14"/>
  <c r="V79" i="14"/>
  <c r="V25" i="14"/>
  <c r="V32" i="14"/>
  <c r="V59" i="14"/>
  <c r="V38" i="14"/>
  <c r="V49" i="14"/>
  <c r="V64" i="14"/>
  <c r="V41" i="14"/>
  <c r="V66" i="14"/>
  <c r="V73" i="14"/>
  <c r="V44" i="14"/>
  <c r="V69" i="14"/>
  <c r="V21" i="14"/>
  <c r="V60" i="14"/>
  <c r="V37" i="14"/>
  <c r="V56" i="14"/>
  <c r="V57" i="14"/>
  <c r="V34" i="14"/>
  <c r="V35" i="14"/>
  <c r="V24" i="14"/>
  <c r="V63" i="14"/>
  <c r="V40" i="14"/>
  <c r="V65" i="14"/>
  <c r="V42" i="14"/>
  <c r="V67" i="14"/>
  <c r="V68" i="14"/>
  <c r="V45" i="14"/>
  <c r="V46" i="14"/>
  <c r="M81" i="14"/>
  <c r="I82" i="14"/>
  <c r="L81" i="14"/>
  <c r="V82" i="14" l="1"/>
</calcChain>
</file>

<file path=xl/sharedStrings.xml><?xml version="1.0" encoding="utf-8"?>
<sst xmlns="http://schemas.openxmlformats.org/spreadsheetml/2006/main" count="313" uniqueCount="134">
  <si>
    <t>FISE Afectable mensual</t>
  </si>
  <si>
    <t>Monto máximo crédito</t>
  </si>
  <si>
    <t>Termino Administración</t>
  </si>
  <si>
    <t>Última Amortización</t>
  </si>
  <si>
    <t>Periodos efectivos</t>
  </si>
  <si>
    <t>Disposición:</t>
  </si>
  <si>
    <t>Periodo</t>
  </si>
  <si>
    <t>Fecha Inicial</t>
  </si>
  <si>
    <t>Fecha Final</t>
  </si>
  <si>
    <t>Saldo inicial</t>
  </si>
  <si>
    <t>Intereses</t>
  </si>
  <si>
    <t>Amortización</t>
  </si>
  <si>
    <t>Pago total</t>
  </si>
  <si>
    <t>Saldo final</t>
  </si>
  <si>
    <t>Monto FAIS 2022</t>
  </si>
  <si>
    <t>Michoacán</t>
  </si>
  <si>
    <t>FAIS ESTATAL 2022</t>
  </si>
  <si>
    <t xml:space="preserve">Anual </t>
  </si>
  <si>
    <t>Marzo</t>
  </si>
  <si>
    <t>Abril</t>
  </si>
  <si>
    <t>Mayo</t>
  </si>
  <si>
    <t>Junio</t>
  </si>
  <si>
    <t>Julio</t>
  </si>
  <si>
    <t>Agosto</t>
  </si>
  <si>
    <t>Septiembre</t>
  </si>
  <si>
    <t>Octubre</t>
  </si>
  <si>
    <t>Febrero</t>
  </si>
  <si>
    <t>Noviembre</t>
  </si>
  <si>
    <t>Fecha Día Hábil</t>
  </si>
  <si>
    <t>Estimación Fórmula</t>
  </si>
  <si>
    <t>Monto Potencial Tabla</t>
  </si>
  <si>
    <t>Monto Solicitado 470,000</t>
  </si>
  <si>
    <t>Monto Primera Disposición</t>
  </si>
  <si>
    <t>Pago Total</t>
  </si>
  <si>
    <t>Día</t>
  </si>
  <si>
    <t>Fecha</t>
  </si>
  <si>
    <t>Descuento Irs</t>
  </si>
  <si>
    <t>di</t>
  </si>
  <si>
    <t>tfi</t>
  </si>
  <si>
    <t>Di</t>
  </si>
  <si>
    <t>Fecha curva</t>
  </si>
  <si>
    <t>D1</t>
  </si>
  <si>
    <t>fdi</t>
  </si>
  <si>
    <t>Numerador</t>
  </si>
  <si>
    <t>Denominador</t>
  </si>
  <si>
    <t>spread de 70 pb</t>
  </si>
  <si>
    <t>TB Maxima</t>
  </si>
  <si>
    <t>Información complementaria</t>
  </si>
  <si>
    <t>Información complementaria requerida para el cálculo de porcentaje</t>
  </si>
  <si>
    <t>Solicitante:</t>
  </si>
  <si>
    <t>Gobierno del Estado de Michoacán de Ocampo (el "Estado")</t>
  </si>
  <si>
    <t>Monto:</t>
  </si>
  <si>
    <t>Hasta 470,000,000.00 (cuatrocientos setenta millones de pesos 00/100 M.N.)</t>
  </si>
  <si>
    <t>Deudor Solidario o aval:</t>
  </si>
  <si>
    <t>No Aplica</t>
  </si>
  <si>
    <t>Tipo de tasa de interés (fija o variable):</t>
  </si>
  <si>
    <r>
      <rPr>
        <b/>
        <sz val="9"/>
        <rFont val="Montserrat"/>
      </rPr>
      <t>Tasa de interés fija</t>
    </r>
    <r>
      <rPr>
        <sz val="9"/>
        <rFont val="Montserrat"/>
      </rPr>
      <t xml:space="preserve">, la cual estará compuesta por la suma de la Tasa Base Fija y el Margen Aplicable. 
</t>
    </r>
    <r>
      <rPr>
        <b/>
        <sz val="9"/>
        <rFont val="Montserrat"/>
      </rPr>
      <t>Tasa Base Fija</t>
    </r>
    <r>
      <rPr>
        <sz val="9"/>
        <rFont val="Montserrat"/>
      </rPr>
      <t xml:space="preserve">: Significa la tasa fija que se determinará para cada disposición por parte del Acreditante. Esta Tasa Base Fija no podrá exceder el límite establecido por la Tasa Base Fija Máxima.
</t>
    </r>
    <r>
      <rPr>
        <b/>
        <sz val="9"/>
        <rFont val="Montserrat"/>
      </rPr>
      <t>Tasa Base Fija Máxima</t>
    </r>
    <r>
      <rPr>
        <sz val="9"/>
        <rFont val="Montserrat"/>
      </rPr>
      <t xml:space="preserve">: Significa el valor máximo que podrá tener la Tasa Base Fija para cada disposición, y será determinado con base en lo establecido en el Anexo A de la presente invitación. 
</t>
    </r>
    <r>
      <rPr>
        <b/>
        <sz val="9"/>
        <rFont val="Montserrat"/>
      </rPr>
      <t>Margen Aplicable:</t>
    </r>
    <r>
      <rPr>
        <sz val="9"/>
        <rFont val="Montserrat"/>
      </rPr>
      <t xml:space="preserve"> Significa los puntos porcentuales que deberán sumarse a la Tasa Base Fija para componer la Tasa de Interés Aplicable, la cual no estará sujeta a revisión y ajuste durante la vida del financiamiento.
El Margen Aplicable al financiamiento se fijará previo a la primera o única disposición del financiamiento y se determinará conforme a lo siguiente:
a) Si el financiamiento cuenta con al menos 2 (dos) calificaciones de calidad crediticia otorgadas por al menos 2 (dos) agencias calificadoras, se revisará y ajustará el Margen Aplicable, tomando como base para ello la calificación de calidad crediticia de mayor grado de riesgo.
b) Si el financiamiento cuenta con solo 1 (una) calificación o no se encuentra calificado y el Estado cuenta con al menos 2 (dos) calificaciones quirografarias, otorgadas por al menos 2 (dos) agencias calificadoras, se revisará y ajustará el Margen Aplicable, tomando como base para ello la calificación quirografaria de mayor grado de riesgo. 
c) Si el financiamiento y el Estado no cuentan con cuando menos (2) dos calificaciones de calidad crediticia, el Margen Aplicable será el que corresponda al nivel de riesgo, “No calificado”.
</t>
    </r>
  </si>
  <si>
    <t>Tasa de interés (en caso de contar con ella):</t>
  </si>
  <si>
    <t>Plazo máximo:</t>
  </si>
  <si>
    <t>Hasta 65 (sesenta y cinco) meses, contados a partir de que se ejerza la primera o única disposición del crédito, sin rebasar en ningún caso del 1 de septiembre de 2027.</t>
  </si>
  <si>
    <t>Período de inversión:</t>
  </si>
  <si>
    <t>Hasta 6 (seis) meses contados a partir de la primera disposición de recursos del Financiamiento, en el entendido que el Estado deberá ejercer la primera o única disposición de recursos en un plazo máximo de 30 días naturales contados a partir del cumplimiento de condiciones suspensivas. 
Los montos de cada disposición se ajustarán de tal manera que el Porcentaje de Aportaciones a ocuparse como fuente de pago sea suficiente para cubrir el pago del servicio de la deuda (amortización más intereses) de cada una de las disposiciones previamente realizadas y el servicio de la deuda correspondiente a la nueva disposición por ejercer, considerando la tasa de interés que le resultaría aplicable. Es decir, los pagos mensuales y trimestrales por concepto de servicio de deuda de la nueva disposición por ejercer (más los correspondientes por disposiciones previas) no deberán rebasar, en ningún momento, el Porcentaje de Aportaciones asignado al financiamiento.</t>
  </si>
  <si>
    <t>Período de gracia:</t>
  </si>
  <si>
    <t>Período de amortización:</t>
  </si>
  <si>
    <t>Esquema de amortización:</t>
  </si>
  <si>
    <t>Cada disposición tendrá un perfil de amortización específico mediante una combinación de pagos mensuales y trimestrales de capital conforme a cada ministración del Fondo de Infraestructura Social para las Entidades y de acuerdo con el modelo de Tabla de Amortización Indicativa, en el entendido que los pagos mensuales y trimestrales por concepto de capital más intereses serán iguales durante la vigencia del Financiamiento y dichos pagos (más los correspondientes por disposiciones previas) no deberán rebasar, en ningún momento, el Porcentaje de Aportaciones que se le adjudique al o los Financiamientos en términos de la Ley de Coordinación Fiscal.</t>
  </si>
  <si>
    <t>Calificación:</t>
  </si>
  <si>
    <t xml:space="preserve">Del Gobierno del Estado de Michoacán: S&amp;P: mx BBB- (2021-04-28), Fitch Ratings: BBB+ (2021-06-17), HR Ratings: BBB (2021-07-28)
El Estado podrá (pero no estará obligado) calificar el o los financiamientos por al menos 2 (dos) agencias calificadoras autorizadas por la CNBV, en el entendido de que en caso de que el Estado decida calificar el o los financiamientos, estará obligado a obtener dichas calificaciones previo a la primera o única disposición de recursos; y durante la vigencia del crédito, deberá contar también con al menos 2 (dos) calificaciones crediticias.
Las instituciones de crédito participantes deberán ofertar el Margen Aplicable para los distintos niveles de calificación señalados en el Anexo B de la presente invitación. Para efectos de la evaluación de ofertas y determinación de la Tasa Efectiva, se tomará el Margen Aplicable considerando el nivel de mayor riesgo de las calificaciones quirografarias con las que cuente el Estado.
</t>
  </si>
  <si>
    <t>Destino:</t>
  </si>
  <si>
    <t xml:space="preserve">Los recursos derivados del financiamiento deberán destinarse, incluido en su caso el Impuesto al Valor Agregado, a obras, acciones sociales básicas y a inversiones que beneficien directamente a población en pobreza extrema, localidades con alto o muy alto nivel de rezago social conforme a lo previsto en la Ley General de Desarrollo Social, y en las zonas de atención prioritaria, y de manera particular a obras y acciones que beneficien preferentemente a la población de los municipios, demarcaciones territoriales y localidades que presenten mayores niveles de rezago social y pobreza extrema en la entidad en términos del artículo 33 de la Ley de Coordinación Fiscal, y que sean consideradas inversiones públicas productivas en términos de la Ley  de Disciplina Financiera de las Entidades Federativas y los Municipios y de conformidad a los Lineamientos del Fondo de Aportaciones para la Infraestructura Social emitidos por la Secretaría de Bienestar del Gobierno Federal (Lineamientos FAIS), en cualquiera de los siguientes rubros generales: agua potable, alcantarillado, drenaje, urbanización, electrificación rural y de colonias pobres, infraestructura básica del sector salud y educativo
Lo anterior, sin perjuicio de que del monto de financiamiento que decida contratar el Estado al amparo del artículo 56 de la Ley de Ingresos del Estado de Michoacán de Ocampo para el Ejercicio Fiscal 2022, observando el marco normativo aplicable, podrá en su caso destinarlo como recurso de contraparte, con las dependencias de los distintos órdenes de gobierno, y conforme a lo establecido en los Lineamiento FAIS. 
El destino del Crédito a contratar no incluye los gastos y costos relacionados a la contratación del Financiamiento.
</t>
  </si>
  <si>
    <t>Fuente de pago:</t>
  </si>
  <si>
    <t xml:space="preserve">El derecho y los ingresos de hasta el 25% (veinticinco por ciento) que le correspondan al Estado del FISE o cualquier otro fondo que lo complemente o sustituya de tiempo en tiempo (el “Porcentaje de Aportaciones”); ello mediante la afectación al Fideicomiso mecanismo de pago mencionado en el párrafo anterior, en términos de lo previsto en el artículo 50 de la Ley de Coordinación Fiscal, pudiendo destinar al servicio de la deuda derivada de la contratación de los créditos, lo que resulte mayor entre aplicar el 25% (veinticinco por ciento) a los recursos del Fondo de Aportaciones para la Infraestructura Social correspondientes al año de que se trate o a los recursos correspondientes al año en que los financiamientos hayan sido contratados. </t>
  </si>
  <si>
    <t>Mecanismo de pago:</t>
  </si>
  <si>
    <t xml:space="preserve">Fideicomiso número 8848-06-136, celebrado por el Gobierno del Estado de Michoacán de Ocampo como Fideicomitente y el Banco del Bajío, S.A. como Fiduciario, o algún fideicomiso irrevocable de administración y fuente de pago nuevo que constituya el Estado como fideicomitente, con la institución financiera de su elección. </t>
  </si>
  <si>
    <t>Características del fideicomiso*:</t>
  </si>
  <si>
    <t>Porcentajes específicos</t>
  </si>
  <si>
    <t>Fondo de reserva:</t>
  </si>
  <si>
    <t>Consideraciones adicionales (coberturas, observaciones sobre la operación):</t>
  </si>
  <si>
    <t>Techo de Financiamiento Neto (TFN) aplicable en el ejercicio fiscal de evaluación**:</t>
  </si>
  <si>
    <t>El Sistema de Alertas clasifica al Estado en un nivel endeudamiento sostenible, el cual, a su vez, fija el TFN al que podrán acceder los entes públicos con fuente de pago de ingresos de libre disposición; en consecuencia, en el caso de los financiamientos que tengan como fuente de pago o garantia las Aportaciones Federales, no serán sujetos de medición del Sistema de Alerta, lo anterior en concordancia con la fracción VIII del articulo 25 del Reglamento del Registro Público Único. Por tal motivo, no  se incorporá al presente el calculo del TFN.</t>
  </si>
  <si>
    <t xml:space="preserve"> Compromisos de la entidad (% fideicomitido vigente):</t>
  </si>
  <si>
    <t>Ningun compromiso vigente sobre la Fuente de Pago del presente Crédito.</t>
  </si>
  <si>
    <t>Observaciones</t>
  </si>
  <si>
    <t>*Definir el tipo de fideicomiso (por ejemplo: porcentajes específicos o pari-passu) y detallar si las Participaciones Federales relacionadas con la operación son transferidas directamente de la Tesorería Federal al fideicomiso.</t>
  </si>
  <si>
    <t xml:space="preserve">**Anexar el soporte documental que sustenta la determinación del TFN. </t>
  </si>
  <si>
    <t>NOMBRE Y FIRMA 
(representante del Estado o Municipio)</t>
  </si>
  <si>
    <t>(ESPECIFICAR UBICACIÓN Y FECHA)</t>
  </si>
  <si>
    <t>Escenario 1: Única Disposición de Recursos JUN 2022</t>
  </si>
  <si>
    <t>Factor</t>
  </si>
  <si>
    <t>Esquema de Amortización</t>
  </si>
  <si>
    <t>Tasa de Interés</t>
  </si>
  <si>
    <t>Fise Afectable</t>
  </si>
  <si>
    <t>Pago</t>
  </si>
  <si>
    <t>Escenario 2: Primera Disposición de Recursos JUN 2022 por $1.00</t>
  </si>
  <si>
    <t>Única Disposición de Recursos Diciembre 2022</t>
  </si>
  <si>
    <t>Escenario 2: Dos Disposiciones de Recursos JUN  y DIC 2022</t>
  </si>
  <si>
    <t xml:space="preserve">Monto Solicitado </t>
  </si>
  <si>
    <t>Monto Potencial</t>
  </si>
  <si>
    <t>Tasa de Interés JUN</t>
  </si>
  <si>
    <t>Tasa de Interés DIC</t>
  </si>
  <si>
    <t>Segunda Disposición</t>
  </si>
  <si>
    <t>InteresesD1</t>
  </si>
  <si>
    <t>Intereses D2</t>
  </si>
  <si>
    <t>Interes Total</t>
  </si>
  <si>
    <t>Saldo Disp 1</t>
  </si>
  <si>
    <t>Saldo D2</t>
  </si>
  <si>
    <t>Hasta 63 (sesenta y tres) meses, contados a partir de que se ejerza la primera o única disposición del crédito, sin rebasar en ningún caso del 1 de septiembre de 2027.</t>
  </si>
  <si>
    <t>1) Determinar la capacidad máxima de endeudamiento (CEF) considerando como fuente de pago la cantidad que resulte mayor entre aplicar el 25% a los ingresos que del Fondo de Aportaciones para la Infraestructura Social le corresponda recibir al Estado en el ejercicio fiscal que se encuentre transcurriendo, o bien, en el año en que el financiamiento de que se trate sea contratado. 
2) Primas por riesgo
3) Verificar la suficiencia de la Fuente de Pago</t>
  </si>
  <si>
    <t>Amortización Total</t>
  </si>
  <si>
    <t>Amprtización D1</t>
  </si>
  <si>
    <t>Amortización D2</t>
  </si>
  <si>
    <t>check</t>
  </si>
  <si>
    <t>Monto Solicitado</t>
  </si>
  <si>
    <t>Monto FAFEF 2024</t>
  </si>
  <si>
    <t>FAFEF Afectable mensual</t>
  </si>
  <si>
    <t>Pago Máximo (25% Fafef Mensual)</t>
  </si>
  <si>
    <t>Escenario: Única Disposición de Recursos / Determinación Tasa Base Máxima Indicativa</t>
  </si>
  <si>
    <t>Fecha de Pago</t>
  </si>
  <si>
    <t>validador</t>
  </si>
  <si>
    <t>2.- Maximizar monto de credito con "Buscar objetivo" tal que E9 sea 0 (cambiando C8). El resultado de E12 que corresponde a la Tasa Base Máxima copiarlo como valor en G13</t>
  </si>
  <si>
    <t>3.- Repetir el paso 2 hasta que G14=C12 y E9=0</t>
  </si>
  <si>
    <t>Tasa Fija Aplicable</t>
  </si>
  <si>
    <t>Monto Requerido</t>
  </si>
  <si>
    <t>Margen hipotético*</t>
  </si>
  <si>
    <r>
      <t xml:space="preserve">Fecha curva </t>
    </r>
    <r>
      <rPr>
        <sz val="10"/>
        <color rgb="FFFF0000"/>
        <rFont val="Calibri Light"/>
        <family val="2"/>
        <scheme val="major"/>
      </rPr>
      <t>**</t>
    </r>
  </si>
  <si>
    <t>**Fecha de curva en términos de las Bases</t>
  </si>
  <si>
    <t>Esquema de Amortización
asociado a la curva IRS del 29/agosto</t>
  </si>
  <si>
    <t>INSTRUCCIONES:</t>
  </si>
  <si>
    <r>
      <t xml:space="preserve">*Nota: </t>
    </r>
    <r>
      <rPr>
        <i/>
        <sz val="10"/>
        <color rgb="FFFF0000"/>
        <rFont val="Calibri Light"/>
        <family val="2"/>
        <scheme val="major"/>
      </rPr>
      <t>Para efectos de la disposición, el margen corresponderá al determinado por las calificaciones</t>
    </r>
  </si>
  <si>
    <t>Saldo Insoluto</t>
  </si>
  <si>
    <t>1.- Actualizar CURVA (29 de agosto) y fecha de disposición en C14. Dicha fecha teórica de disposición permite tener el número de pagos planteados en las Bases</t>
  </si>
  <si>
    <t>EJERCICIO NUMÉRICO PARA LA DETERMINACIÓN DE LA TASA BASE MÁXIMA INDICATIVA (CON FECHA DE CURVA IRS DEL 29 DE AGOSTO) A SER UTILIZADA EXLUSIVAMENTE PARA LA EVALUACIÓN DE OFERTAS.
ASIMISMO, EN TÉRMINOS DE LAS BASES, "el Perfil de Amortización, indicativo y para efectos de evaluación de las Ofertas, corresponderá al que se anexa a las presentes Bases de Licitación como Anexo 5."</t>
  </si>
  <si>
    <t>Tasa Base Máxima Indicativa</t>
  </si>
  <si>
    <t>4.- Para el monto de crédito requerido de 1,700 mdp, en las columnas de la V a la Z, se presenta la tabla de amortización e intereses con pagos iguales de capital e intereses en cada periodo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</si>
</sst>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3" formatCode="_-* #,##0.00_-;\-* #,##0.00_-;_-* &quot;-&quot;??_-;_-@_-"/>
    <numFmt numFmtId="164" formatCode="0.000000%"/>
    <numFmt numFmtId="165" formatCode="&quot;$&quot;#,##0.00"/>
    <numFmt numFmtId="166" formatCode="0.0000%"/>
    <numFmt numFmtId="167" formatCode="_-* #,##0.000_-;\-* #,##0.000_-;_-* &quot;-&quot;??_-;_-@_-"/>
    <numFmt numFmtId="168" formatCode="_-* #,##0.00000_-;\-* #,##0.00000_-;_-* &quot;-&quot;??_-;_-@_-"/>
    <numFmt numFmtId="169" formatCode="_-* #,##0.00000000_-;\-* #,##0.00000000_-;_-* &quot;-&quot;??_-;_-@_-"/>
    <numFmt numFmtId="170" formatCode="0.00000%"/>
    <numFmt numFmtId="171" formatCode="_-* #,##0.0000_-;\-* #,##0.0000_-;_-* &quot;-&quot;??_-;_-@_-"/>
    <numFmt numFmtId="172" formatCode="#,##0.0000"/>
    <numFmt numFmtId="173" formatCode="0.0000000000000%"/>
    <numFmt numFmtId="174" formatCode="0.0000000%"/>
    <numFmt numFmtId="175" formatCode="0.0000000000%"/>
    <numFmt numFmtId="176" formatCode="0.000%"/>
    <numFmt numFmtId="177" formatCode="0.0000"/>
  </numFmts>
  <fonts count="26"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Montserrat"/>
    </font>
    <font>
      <sz val="9"/>
      <color theme="1"/>
      <name val="Montserrat"/>
    </font>
    <font>
      <b/>
      <sz val="20"/>
      <color rgb="FF681A30"/>
      <name val="Montserrat"/>
    </font>
    <font>
      <sz val="10"/>
      <name val="Arial"/>
      <family val="2"/>
    </font>
    <font>
      <b/>
      <sz val="9"/>
      <name val="Montserrat"/>
    </font>
    <font>
      <sz val="9"/>
      <color rgb="FF222222"/>
      <name val="Montserrat"/>
    </font>
    <font>
      <sz val="9"/>
      <name val="Montserrat"/>
    </font>
    <font>
      <sz val="9"/>
      <color rgb="FFFF0000"/>
      <name val="Montserrat"/>
    </font>
    <font>
      <sz val="10"/>
      <color theme="1"/>
      <name val="Calibri Light"/>
      <family val="2"/>
      <scheme val="major"/>
    </font>
    <font>
      <sz val="10"/>
      <color theme="0"/>
      <name val="Calibri Light"/>
      <family val="2"/>
      <scheme val="major"/>
    </font>
    <font>
      <b/>
      <sz val="10"/>
      <color theme="1"/>
      <name val="Calibri Light"/>
      <family val="2"/>
      <scheme val="major"/>
    </font>
    <font>
      <sz val="10"/>
      <name val="Calibri Light"/>
      <family val="2"/>
      <scheme val="major"/>
    </font>
    <font>
      <sz val="10"/>
      <color theme="1" tint="0.14999847407452621"/>
      <name val="Calibri Light"/>
      <family val="2"/>
      <scheme val="major"/>
    </font>
    <font>
      <b/>
      <sz val="10"/>
      <color theme="0"/>
      <name val="Calibri Light"/>
      <family val="2"/>
      <scheme val="major"/>
    </font>
    <font>
      <b/>
      <sz val="12"/>
      <color theme="0"/>
      <name val="Calibri Light"/>
      <family val="2"/>
      <scheme val="major"/>
    </font>
    <font>
      <b/>
      <sz val="10"/>
      <name val="Calibri Light"/>
      <family val="2"/>
      <scheme val="major"/>
    </font>
    <font>
      <b/>
      <sz val="12"/>
      <name val="Calibri Light"/>
      <family val="2"/>
      <scheme val="major"/>
    </font>
    <font>
      <sz val="10"/>
      <color rgb="FFFF0000"/>
      <name val="Calibri Light"/>
      <family val="2"/>
      <scheme val="major"/>
    </font>
    <font>
      <b/>
      <sz val="10"/>
      <color rgb="FFFF0000"/>
      <name val="Calibri Light"/>
      <family val="2"/>
      <scheme val="major"/>
    </font>
    <font>
      <sz val="16"/>
      <color rgb="FFFF0000"/>
      <name val="Calibri Light"/>
      <family val="2"/>
      <scheme val="major"/>
    </font>
    <font>
      <i/>
      <sz val="10"/>
      <color rgb="FFFF0000"/>
      <name val="Calibri Light"/>
      <family val="2"/>
      <scheme val="major"/>
    </font>
    <font>
      <b/>
      <u/>
      <sz val="10"/>
      <color rgb="FFFF0000"/>
      <name val="Calibri Light"/>
      <family val="2"/>
      <scheme val="major"/>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7" fillId="0" borderId="0"/>
    <xf numFmtId="43" fontId="2" fillId="0" borderId="0" applyFont="0" applyFill="0" applyBorder="0" applyAlignment="0" applyProtection="0"/>
  </cellStyleXfs>
  <cellXfs count="209">
    <xf numFmtId="0" fontId="0" fillId="0" borderId="0" xfId="0"/>
    <xf numFmtId="0" fontId="4" fillId="0" borderId="0" xfId="0" applyFont="1"/>
    <xf numFmtId="3" fontId="4" fillId="0" borderId="0" xfId="0" applyNumberFormat="1" applyFont="1"/>
    <xf numFmtId="10" fontId="4" fillId="0" borderId="0" xfId="2" applyNumberFormat="1" applyFont="1"/>
    <xf numFmtId="0" fontId="5" fillId="0" borderId="0" xfId="3" applyFont="1"/>
    <xf numFmtId="0" fontId="9" fillId="0" borderId="2" xfId="4" applyFont="1" applyFill="1" applyBorder="1" applyAlignment="1">
      <alignment horizontal="left" vertical="center" wrapText="1"/>
    </xf>
    <xf numFmtId="0" fontId="10" fillId="0" borderId="2" xfId="4" applyFont="1" applyFill="1" applyBorder="1" applyAlignment="1" applyProtection="1">
      <alignment horizontal="center" vertical="center"/>
      <protection locked="0"/>
    </xf>
    <xf numFmtId="0" fontId="10" fillId="0" borderId="2" xfId="5" applyNumberFormat="1" applyFont="1" applyFill="1" applyBorder="1" applyAlignment="1" applyProtection="1">
      <alignment horizontal="center" vertical="center"/>
      <protection locked="0"/>
    </xf>
    <xf numFmtId="0" fontId="10" fillId="0" borderId="2" xfId="4" applyFont="1" applyFill="1" applyBorder="1" applyAlignment="1" applyProtection="1">
      <alignment horizontal="left" vertical="center" wrapText="1"/>
      <protection locked="0"/>
    </xf>
    <xf numFmtId="0" fontId="10" fillId="0" borderId="2" xfId="4" applyFont="1" applyFill="1" applyBorder="1" applyAlignment="1" applyProtection="1">
      <alignment horizontal="center" vertical="center" wrapText="1"/>
      <protection locked="0"/>
    </xf>
    <xf numFmtId="0" fontId="9" fillId="0" borderId="2" xfId="4" applyFont="1" applyFill="1" applyBorder="1" applyAlignment="1" applyProtection="1">
      <alignment horizontal="center" vertical="center" wrapText="1"/>
      <protection locked="0"/>
    </xf>
    <xf numFmtId="0" fontId="9" fillId="3" borderId="2" xfId="4" applyFont="1" applyFill="1" applyBorder="1" applyAlignment="1" applyProtection="1">
      <alignment horizontal="center" vertical="center" wrapText="1"/>
      <protection locked="0"/>
    </xf>
    <xf numFmtId="0" fontId="9" fillId="6" borderId="2" xfId="4" applyFont="1" applyFill="1" applyBorder="1" applyAlignment="1">
      <alignment horizontal="left" vertical="center" wrapText="1"/>
    </xf>
    <xf numFmtId="0" fontId="9" fillId="0" borderId="2" xfId="3" applyFont="1" applyFill="1" applyBorder="1" applyAlignment="1" applyProtection="1">
      <alignment horizontal="center" vertical="center" wrapText="1"/>
      <protection locked="0"/>
    </xf>
    <xf numFmtId="0" fontId="10" fillId="0" borderId="0" xfId="4" applyFont="1" applyFill="1" applyBorder="1" applyAlignment="1">
      <alignment horizontal="justify" vertical="top" wrapText="1"/>
    </xf>
    <xf numFmtId="0" fontId="8" fillId="6" borderId="3" xfId="4" applyFont="1" applyFill="1" applyBorder="1" applyAlignment="1" applyProtection="1">
      <alignment horizontal="center" vertical="center" wrapText="1"/>
      <protection locked="0"/>
    </xf>
    <xf numFmtId="0" fontId="11" fillId="6" borderId="0" xfId="4" applyFont="1" applyFill="1" applyAlignment="1" applyProtection="1">
      <alignment horizontal="center" vertical="center"/>
      <protection locked="0"/>
    </xf>
    <xf numFmtId="0" fontId="10" fillId="0" borderId="0" xfId="4" applyFont="1" applyFill="1" applyAlignment="1">
      <alignment vertical="center" wrapText="1"/>
    </xf>
    <xf numFmtId="0" fontId="5" fillId="0" borderId="4" xfId="3" applyFont="1" applyBorder="1"/>
    <xf numFmtId="0" fontId="5" fillId="0" borderId="5" xfId="3" applyFont="1" applyBorder="1"/>
    <xf numFmtId="0" fontId="9" fillId="0" borderId="8" xfId="4" applyFont="1" applyFill="1" applyBorder="1" applyAlignment="1">
      <alignment vertical="center" wrapText="1"/>
    </xf>
    <xf numFmtId="0" fontId="10" fillId="0" borderId="9" xfId="4" applyFont="1" applyFill="1" applyBorder="1"/>
    <xf numFmtId="0" fontId="5" fillId="5" borderId="4" xfId="3" applyFont="1" applyFill="1" applyBorder="1"/>
    <xf numFmtId="0" fontId="5" fillId="5" borderId="5" xfId="3" applyFont="1" applyFill="1" applyBorder="1"/>
    <xf numFmtId="0" fontId="5" fillId="5" borderId="6" xfId="3" applyFont="1" applyFill="1" applyBorder="1"/>
    <xf numFmtId="0" fontId="5" fillId="5" borderId="7" xfId="3" applyFont="1" applyFill="1" applyBorder="1"/>
    <xf numFmtId="0" fontId="5" fillId="5" borderId="8" xfId="3" applyFont="1" applyFill="1" applyBorder="1"/>
    <xf numFmtId="0" fontId="5" fillId="5" borderId="9" xfId="3" applyFont="1" applyFill="1" applyBorder="1"/>
    <xf numFmtId="0" fontId="6" fillId="5" borderId="7" xfId="3" applyFont="1" applyFill="1" applyBorder="1" applyAlignment="1">
      <alignment horizontal="center"/>
    </xf>
    <xf numFmtId="0" fontId="12" fillId="4" borderId="2" xfId="0" applyFont="1" applyFill="1" applyBorder="1" applyAlignment="1" applyProtection="1">
      <alignment horizontal="center"/>
    </xf>
    <xf numFmtId="0" fontId="12" fillId="0" borderId="0" xfId="0" applyFont="1"/>
    <xf numFmtId="0" fontId="12" fillId="0" borderId="2" xfId="0" applyFont="1" applyBorder="1" applyAlignment="1" applyProtection="1">
      <alignment horizontal="center"/>
    </xf>
    <xf numFmtId="164" fontId="12" fillId="0" borderId="2" xfId="2" applyNumberFormat="1" applyFont="1" applyBorder="1" applyProtection="1"/>
    <xf numFmtId="164" fontId="12" fillId="0" borderId="0" xfId="0" applyNumberFormat="1" applyFont="1"/>
    <xf numFmtId="0" fontId="13" fillId="0" borderId="0" xfId="0" applyFont="1"/>
    <xf numFmtId="8" fontId="12" fillId="0" borderId="0" xfId="0" applyNumberFormat="1" applyFont="1"/>
    <xf numFmtId="14" fontId="12" fillId="0" borderId="0" xfId="0" applyNumberFormat="1" applyFont="1"/>
    <xf numFmtId="43" fontId="12" fillId="0" borderId="0" xfId="0" applyNumberFormat="1" applyFont="1"/>
    <xf numFmtId="0" fontId="12" fillId="0" borderId="0" xfId="0" applyFont="1" applyProtection="1"/>
    <xf numFmtId="0" fontId="12" fillId="2" borderId="1" xfId="0" applyFont="1" applyFill="1" applyBorder="1" applyAlignment="1" applyProtection="1">
      <alignment horizontal="center"/>
    </xf>
    <xf numFmtId="15" fontId="12" fillId="2" borderId="1" xfId="0" applyNumberFormat="1" applyFont="1" applyFill="1" applyBorder="1" applyAlignment="1" applyProtection="1">
      <alignment horizontal="center"/>
    </xf>
    <xf numFmtId="43" fontId="12" fillId="2" borderId="1" xfId="1" applyFont="1" applyFill="1" applyBorder="1" applyAlignment="1" applyProtection="1">
      <alignment horizontal="center"/>
    </xf>
    <xf numFmtId="0" fontId="12" fillId="0" borderId="2" xfId="0" applyFont="1" applyBorder="1" applyAlignment="1" applyProtection="1">
      <alignment horizontal="left"/>
      <protection locked="0"/>
    </xf>
    <xf numFmtId="43" fontId="12" fillId="0" borderId="2" xfId="1" applyFont="1" applyFill="1" applyBorder="1" applyAlignment="1" applyProtection="1">
      <alignment horizontal="center"/>
    </xf>
    <xf numFmtId="0" fontId="15" fillId="0" borderId="0" xfId="0" applyFont="1"/>
    <xf numFmtId="165" fontId="13" fillId="0" borderId="0" xfId="0" applyNumberFormat="1" applyFont="1"/>
    <xf numFmtId="0" fontId="15" fillId="0" borderId="0" xfId="0" applyFont="1" applyProtection="1"/>
    <xf numFmtId="0" fontId="12" fillId="0" borderId="0" xfId="0" applyFont="1" applyBorder="1" applyAlignment="1" applyProtection="1">
      <alignment horizontal="center"/>
    </xf>
    <xf numFmtId="0" fontId="12" fillId="0" borderId="0" xfId="0" applyFont="1" applyFill="1" applyBorder="1" applyAlignment="1" applyProtection="1">
      <alignment horizontal="center"/>
    </xf>
    <xf numFmtId="43" fontId="12" fillId="0" borderId="0" xfId="1" applyFont="1" applyBorder="1" applyAlignment="1" applyProtection="1">
      <alignment horizontal="center"/>
    </xf>
    <xf numFmtId="164" fontId="12" fillId="0" borderId="0" xfId="2" applyNumberFormat="1" applyFont="1" applyBorder="1" applyAlignment="1" applyProtection="1">
      <alignment horizontal="center"/>
    </xf>
    <xf numFmtId="168" fontId="12" fillId="0" borderId="0" xfId="1" applyNumberFormat="1" applyFont="1" applyBorder="1" applyAlignment="1" applyProtection="1">
      <alignment horizontal="center"/>
    </xf>
    <xf numFmtId="167" fontId="12" fillId="0" borderId="0" xfId="1" applyNumberFormat="1" applyFont="1" applyBorder="1" applyAlignment="1" applyProtection="1">
      <alignment horizontal="center"/>
    </xf>
    <xf numFmtId="43" fontId="12" fillId="0" borderId="0" xfId="0" applyNumberFormat="1" applyFont="1" applyProtection="1"/>
    <xf numFmtId="43" fontId="12" fillId="2" borderId="0" xfId="1" applyFont="1" applyFill="1" applyBorder="1" applyAlignment="1" applyProtection="1">
      <alignment horizontal="center"/>
    </xf>
    <xf numFmtId="164" fontId="12" fillId="0" borderId="0" xfId="0" applyNumberFormat="1" applyFont="1" applyProtection="1"/>
    <xf numFmtId="15" fontId="12" fillId="0" borderId="2" xfId="0" applyNumberFormat="1" applyFont="1" applyFill="1" applyBorder="1" applyAlignment="1" applyProtection="1">
      <alignment horizontal="center"/>
    </xf>
    <xf numFmtId="0" fontId="15" fillId="0" borderId="0" xfId="0" applyFont="1" applyFill="1" applyProtection="1"/>
    <xf numFmtId="0" fontId="12" fillId="0" borderId="2" xfId="0" applyFont="1" applyFill="1" applyBorder="1" applyAlignment="1" applyProtection="1">
      <alignment horizontal="center"/>
    </xf>
    <xf numFmtId="0" fontId="12" fillId="0" borderId="0" xfId="0" applyFont="1" applyFill="1" applyProtection="1"/>
    <xf numFmtId="168" fontId="12" fillId="0" borderId="0" xfId="0" applyNumberFormat="1" applyFont="1"/>
    <xf numFmtId="166" fontId="12" fillId="0" borderId="0" xfId="2" applyNumberFormat="1" applyFont="1"/>
    <xf numFmtId="170" fontId="12" fillId="0" borderId="0" xfId="2" applyNumberFormat="1" applyFont="1"/>
    <xf numFmtId="3" fontId="15" fillId="0" borderId="0" xfId="0" applyNumberFormat="1" applyFont="1"/>
    <xf numFmtId="165" fontId="15" fillId="0" borderId="0" xfId="0" applyNumberFormat="1" applyFont="1"/>
    <xf numFmtId="0" fontId="16" fillId="0" borderId="0" xfId="0" applyFont="1"/>
    <xf numFmtId="3" fontId="15" fillId="0" borderId="0" xfId="0" applyNumberFormat="1" applyFont="1" applyFill="1"/>
    <xf numFmtId="8" fontId="16" fillId="0" borderId="0" xfId="0" applyNumberFormat="1" applyFont="1"/>
    <xf numFmtId="169" fontId="16" fillId="0" borderId="0" xfId="0" applyNumberFormat="1" applyFont="1"/>
    <xf numFmtId="14" fontId="15" fillId="0" borderId="0" xfId="0" applyNumberFormat="1" applyFont="1"/>
    <xf numFmtId="10" fontId="15" fillId="0" borderId="0" xfId="2" applyNumberFormat="1" applyFont="1"/>
    <xf numFmtId="9" fontId="15" fillId="0" borderId="0" xfId="2" applyFont="1"/>
    <xf numFmtId="0" fontId="12" fillId="0" borderId="0" xfId="0" applyFont="1" applyFill="1" applyBorder="1" applyAlignment="1" applyProtection="1">
      <alignment horizontal="left"/>
      <protection locked="0"/>
    </xf>
    <xf numFmtId="0" fontId="12" fillId="0" borderId="2" xfId="0" applyFont="1" applyFill="1" applyBorder="1" applyAlignment="1" applyProtection="1">
      <alignment horizontal="left"/>
      <protection locked="0"/>
    </xf>
    <xf numFmtId="0" fontId="12" fillId="0" borderId="0" xfId="0" applyFont="1" applyAlignment="1"/>
    <xf numFmtId="3" fontId="12" fillId="6" borderId="2" xfId="1" applyNumberFormat="1" applyFont="1" applyFill="1" applyBorder="1" applyAlignment="1" applyProtection="1">
      <alignment horizontal="center"/>
      <protection locked="0"/>
    </xf>
    <xf numFmtId="14" fontId="12" fillId="6" borderId="2" xfId="1" applyNumberFormat="1" applyFont="1" applyFill="1" applyBorder="1" applyAlignment="1" applyProtection="1">
      <alignment horizontal="center"/>
      <protection locked="0"/>
    </xf>
    <xf numFmtId="15" fontId="12" fillId="6" borderId="2" xfId="0" applyNumberFormat="1" applyFont="1" applyFill="1" applyBorder="1" applyAlignment="1" applyProtection="1">
      <alignment horizontal="center"/>
      <protection locked="0"/>
    </xf>
    <xf numFmtId="14" fontId="12" fillId="6" borderId="2" xfId="0" applyNumberFormat="1" applyFont="1" applyFill="1" applyBorder="1"/>
    <xf numFmtId="0" fontId="12" fillId="6" borderId="2" xfId="0" applyFont="1" applyFill="1" applyBorder="1"/>
    <xf numFmtId="0" fontId="14" fillId="8" borderId="2" xfId="0" applyFont="1" applyFill="1" applyBorder="1" applyAlignment="1" applyProtection="1">
      <alignment horizontal="left"/>
      <protection locked="0"/>
    </xf>
    <xf numFmtId="3" fontId="14" fillId="8" borderId="2" xfId="1" applyNumberFormat="1" applyFont="1" applyFill="1" applyBorder="1" applyAlignment="1" applyProtection="1">
      <alignment horizontal="center"/>
      <protection locked="0"/>
    </xf>
    <xf numFmtId="0" fontId="12" fillId="8" borderId="2" xfId="0" applyFont="1" applyFill="1" applyBorder="1" applyAlignment="1" applyProtection="1">
      <alignment horizontal="left"/>
      <protection locked="0"/>
    </xf>
    <xf numFmtId="164" fontId="12" fillId="8" borderId="2" xfId="0" applyNumberFormat="1" applyFont="1" applyFill="1" applyBorder="1" applyAlignment="1" applyProtection="1">
      <alignment horizontal="center"/>
      <protection locked="0"/>
    </xf>
    <xf numFmtId="0" fontId="12" fillId="8" borderId="0" xfId="0" applyFont="1" applyFill="1"/>
    <xf numFmtId="170" fontId="12" fillId="8" borderId="0" xfId="2" applyNumberFormat="1" applyFont="1" applyFill="1"/>
    <xf numFmtId="166" fontId="12" fillId="0" borderId="0" xfId="2" applyNumberFormat="1" applyFont="1" applyFill="1"/>
    <xf numFmtId="0" fontId="12" fillId="0" borderId="0" xfId="0" applyFont="1" applyFill="1"/>
    <xf numFmtId="8" fontId="15" fillId="0" borderId="0" xfId="0" applyNumberFormat="1" applyFont="1"/>
    <xf numFmtId="170" fontId="15" fillId="0" borderId="0" xfId="2" applyNumberFormat="1" applyFont="1"/>
    <xf numFmtId="14" fontId="19" fillId="0" borderId="0" xfId="0" applyNumberFormat="1" applyFont="1"/>
    <xf numFmtId="0" fontId="15" fillId="8" borderId="0" xfId="0" applyFont="1" applyFill="1"/>
    <xf numFmtId="170" fontId="15" fillId="8" borderId="0" xfId="2" applyNumberFormat="1" applyFont="1" applyFill="1"/>
    <xf numFmtId="43" fontId="15" fillId="0" borderId="0" xfId="0" applyNumberFormat="1" applyFont="1"/>
    <xf numFmtId="166" fontId="15" fillId="0" borderId="0" xfId="2" applyNumberFormat="1" applyFont="1"/>
    <xf numFmtId="169" fontId="15" fillId="0" borderId="0" xfId="0" applyNumberFormat="1" applyFont="1"/>
    <xf numFmtId="168" fontId="15" fillId="0" borderId="0" xfId="0" applyNumberFormat="1" applyFont="1"/>
    <xf numFmtId="43" fontId="15" fillId="0" borderId="0" xfId="1" applyFont="1" applyBorder="1" applyAlignment="1" applyProtection="1">
      <alignment horizontal="center"/>
    </xf>
    <xf numFmtId="0" fontId="15" fillId="0" borderId="0" xfId="0" applyFont="1" applyAlignment="1"/>
    <xf numFmtId="164" fontId="15" fillId="0" borderId="0" xfId="2" applyNumberFormat="1" applyFont="1"/>
    <xf numFmtId="0" fontId="12" fillId="9" borderId="2" xfId="0" applyFont="1" applyFill="1" applyBorder="1" applyAlignment="1" applyProtection="1">
      <alignment horizontal="center"/>
    </xf>
    <xf numFmtId="15" fontId="12" fillId="9" borderId="2" xfId="0" applyNumberFormat="1" applyFont="1" applyFill="1" applyBorder="1" applyAlignment="1" applyProtection="1">
      <alignment horizontal="center"/>
    </xf>
    <xf numFmtId="43" fontId="12" fillId="9" borderId="2" xfId="1" applyFont="1" applyFill="1" applyBorder="1" applyAlignment="1" applyProtection="1">
      <alignment horizontal="center"/>
    </xf>
    <xf numFmtId="0" fontId="12" fillId="6" borderId="0" xfId="0" applyFont="1" applyFill="1" applyBorder="1"/>
    <xf numFmtId="0" fontId="15" fillId="0" borderId="2" xfId="0" applyFont="1" applyBorder="1" applyAlignment="1" applyProtection="1">
      <alignment horizontal="left"/>
      <protection locked="0"/>
    </xf>
    <xf numFmtId="3" fontId="15" fillId="6" borderId="2" xfId="1" applyNumberFormat="1" applyFont="1" applyFill="1" applyBorder="1" applyAlignment="1" applyProtection="1">
      <alignment horizontal="center"/>
      <protection locked="0"/>
    </xf>
    <xf numFmtId="0" fontId="19" fillId="8" borderId="2" xfId="0" applyFont="1" applyFill="1" applyBorder="1" applyAlignment="1" applyProtection="1">
      <alignment horizontal="left"/>
      <protection locked="0"/>
    </xf>
    <xf numFmtId="3" fontId="19" fillId="8" borderId="2" xfId="1" applyNumberFormat="1" applyFont="1" applyFill="1" applyBorder="1" applyAlignment="1" applyProtection="1">
      <alignment horizontal="center"/>
      <protection locked="0"/>
    </xf>
    <xf numFmtId="14" fontId="15" fillId="6" borderId="2" xfId="1" applyNumberFormat="1" applyFont="1" applyFill="1" applyBorder="1" applyAlignment="1" applyProtection="1">
      <alignment horizontal="center"/>
      <protection locked="0"/>
    </xf>
    <xf numFmtId="0" fontId="15" fillId="8" borderId="2" xfId="0" applyFont="1" applyFill="1" applyBorder="1" applyAlignment="1" applyProtection="1">
      <alignment horizontal="left"/>
      <protection locked="0"/>
    </xf>
    <xf numFmtId="164" fontId="15" fillId="8" borderId="2" xfId="0" applyNumberFormat="1" applyFont="1" applyFill="1" applyBorder="1" applyAlignment="1" applyProtection="1">
      <alignment horizontal="center"/>
      <protection locked="0"/>
    </xf>
    <xf numFmtId="15" fontId="15" fillId="6" borderId="2" xfId="0" applyNumberFormat="1" applyFont="1" applyFill="1" applyBorder="1" applyAlignment="1" applyProtection="1">
      <alignment horizontal="center"/>
      <protection locked="0"/>
    </xf>
    <xf numFmtId="0" fontId="15" fillId="0" borderId="2" xfId="0" applyFont="1" applyFill="1" applyBorder="1" applyAlignment="1" applyProtection="1">
      <alignment horizontal="left"/>
      <protection locked="0"/>
    </xf>
    <xf numFmtId="14" fontId="15" fillId="6" borderId="2" xfId="0" applyNumberFormat="1" applyFont="1" applyFill="1" applyBorder="1"/>
    <xf numFmtId="0" fontId="15" fillId="6" borderId="2" xfId="0" applyFont="1" applyFill="1" applyBorder="1"/>
    <xf numFmtId="0" fontId="15" fillId="0" borderId="0" xfId="0" applyFont="1" applyFill="1" applyBorder="1" applyAlignment="1" applyProtection="1">
      <alignment horizontal="left"/>
      <protection locked="0"/>
    </xf>
    <xf numFmtId="0" fontId="15" fillId="4" borderId="2" xfId="0" applyFont="1" applyFill="1" applyBorder="1" applyAlignment="1" applyProtection="1">
      <alignment horizontal="center"/>
    </xf>
    <xf numFmtId="0" fontId="15" fillId="0" borderId="0" xfId="0" applyFont="1" applyBorder="1" applyAlignment="1" applyProtection="1">
      <alignment horizontal="center"/>
    </xf>
    <xf numFmtId="0" fontId="15" fillId="0" borderId="0" xfId="0" applyFont="1" applyFill="1" applyBorder="1" applyAlignment="1" applyProtection="1">
      <alignment horizontal="center"/>
    </xf>
    <xf numFmtId="0" fontId="15" fillId="0" borderId="2" xfId="0" applyFont="1" applyFill="1" applyBorder="1" applyAlignment="1" applyProtection="1">
      <alignment horizontal="center"/>
    </xf>
    <xf numFmtId="15" fontId="15" fillId="0" borderId="2" xfId="0" applyNumberFormat="1" applyFont="1" applyFill="1" applyBorder="1" applyAlignment="1" applyProtection="1">
      <alignment horizontal="center"/>
    </xf>
    <xf numFmtId="43" fontId="15" fillId="0" borderId="2" xfId="1" applyFont="1" applyFill="1" applyBorder="1" applyAlignment="1" applyProtection="1">
      <alignment horizontal="center"/>
    </xf>
    <xf numFmtId="164" fontId="15" fillId="0" borderId="0" xfId="2" applyNumberFormat="1" applyFont="1" applyBorder="1" applyAlignment="1" applyProtection="1">
      <alignment horizontal="center"/>
    </xf>
    <xf numFmtId="168" fontId="15" fillId="0" borderId="0" xfId="1" applyNumberFormat="1" applyFont="1" applyBorder="1" applyAlignment="1" applyProtection="1">
      <alignment horizontal="center"/>
    </xf>
    <xf numFmtId="167" fontId="15" fillId="0" borderId="0" xfId="1" applyNumberFormat="1" applyFont="1" applyBorder="1" applyAlignment="1" applyProtection="1">
      <alignment horizontal="center"/>
    </xf>
    <xf numFmtId="43" fontId="15" fillId="0" borderId="0" xfId="0" applyNumberFormat="1" applyFont="1" applyProtection="1"/>
    <xf numFmtId="0" fontId="15" fillId="0" borderId="2" xfId="0" applyFont="1" applyBorder="1" applyAlignment="1" applyProtection="1">
      <alignment horizontal="center"/>
    </xf>
    <xf numFmtId="164" fontId="15" fillId="0" borderId="2" xfId="2" applyNumberFormat="1" applyFont="1" applyBorder="1" applyProtection="1"/>
    <xf numFmtId="0" fontId="15" fillId="2" borderId="1" xfId="0" applyFont="1" applyFill="1" applyBorder="1" applyAlignment="1" applyProtection="1">
      <alignment horizontal="center"/>
    </xf>
    <xf numFmtId="15" fontId="15" fillId="2" borderId="1" xfId="0" applyNumberFormat="1" applyFont="1" applyFill="1" applyBorder="1" applyAlignment="1" applyProtection="1">
      <alignment horizontal="center"/>
    </xf>
    <xf numFmtId="43" fontId="15" fillId="2" borderId="1" xfId="1" applyFont="1" applyFill="1" applyBorder="1" applyAlignment="1" applyProtection="1">
      <alignment horizontal="center"/>
    </xf>
    <xf numFmtId="43" fontId="15" fillId="2" borderId="0" xfId="1" applyFont="1" applyFill="1" applyBorder="1" applyAlignment="1" applyProtection="1">
      <alignment horizontal="center"/>
    </xf>
    <xf numFmtId="164" fontId="15" fillId="0" borderId="0" xfId="0" applyNumberFormat="1" applyFont="1" applyProtection="1"/>
    <xf numFmtId="168" fontId="15" fillId="0" borderId="2" xfId="1" applyNumberFormat="1" applyFont="1" applyFill="1" applyBorder="1" applyAlignment="1" applyProtection="1">
      <alignment horizontal="center"/>
    </xf>
    <xf numFmtId="0" fontId="18" fillId="7" borderId="0" xfId="0" applyFont="1" applyFill="1" applyBorder="1" applyAlignment="1">
      <alignment horizontal="center" vertical="center"/>
    </xf>
    <xf numFmtId="0" fontId="12" fillId="4" borderId="0" xfId="0" applyFont="1" applyFill="1" applyBorder="1" applyAlignment="1" applyProtection="1">
      <alignment horizontal="center"/>
    </xf>
    <xf numFmtId="43" fontId="12" fillId="0" borderId="0" xfId="1" applyFont="1" applyFill="1" applyBorder="1" applyAlignment="1" applyProtection="1">
      <alignment horizontal="center"/>
    </xf>
    <xf numFmtId="9" fontId="12" fillId="4" borderId="2" xfId="0" applyNumberFormat="1" applyFont="1" applyFill="1" applyBorder="1" applyAlignment="1" applyProtection="1">
      <alignment horizontal="center"/>
    </xf>
    <xf numFmtId="0" fontId="14" fillId="0" borderId="2" xfId="0" applyFont="1" applyFill="1" applyBorder="1" applyAlignment="1" applyProtection="1">
      <alignment horizontal="left"/>
      <protection locked="0"/>
    </xf>
    <xf numFmtId="3" fontId="14" fillId="0" borderId="2" xfId="1" applyNumberFormat="1" applyFont="1" applyFill="1" applyBorder="1" applyAlignment="1" applyProtection="1">
      <alignment horizontal="center"/>
      <protection locked="0"/>
    </xf>
    <xf numFmtId="14" fontId="17" fillId="0" borderId="0" xfId="0" applyNumberFormat="1" applyFont="1"/>
    <xf numFmtId="0" fontId="19" fillId="0" borderId="2" xfId="0" applyFont="1" applyFill="1" applyBorder="1" applyAlignment="1" applyProtection="1">
      <alignment horizontal="left"/>
      <protection locked="0"/>
    </xf>
    <xf numFmtId="3" fontId="19" fillId="0" borderId="2" xfId="1" applyNumberFormat="1" applyFont="1" applyFill="1" applyBorder="1" applyAlignment="1" applyProtection="1">
      <alignment horizontal="center"/>
      <protection locked="0"/>
    </xf>
    <xf numFmtId="4" fontId="12" fillId="6" borderId="2" xfId="1" applyNumberFormat="1" applyFont="1" applyFill="1" applyBorder="1" applyAlignment="1" applyProtection="1">
      <alignment horizontal="center"/>
      <protection locked="0"/>
    </xf>
    <xf numFmtId="0" fontId="21" fillId="0" borderId="0" xfId="0" applyFont="1"/>
    <xf numFmtId="4" fontId="14" fillId="8" borderId="2" xfId="1" applyNumberFormat="1" applyFont="1" applyFill="1" applyBorder="1" applyAlignment="1" applyProtection="1">
      <alignment horizontal="center"/>
      <protection locked="0"/>
    </xf>
    <xf numFmtId="171" fontId="12" fillId="0" borderId="2" xfId="1" applyNumberFormat="1" applyFont="1" applyFill="1" applyBorder="1" applyAlignment="1" applyProtection="1">
      <alignment horizontal="center"/>
    </xf>
    <xf numFmtId="43" fontId="12" fillId="0" borderId="2" xfId="1" applyNumberFormat="1" applyFont="1" applyFill="1" applyBorder="1" applyAlignment="1" applyProtection="1">
      <alignment horizontal="center"/>
    </xf>
    <xf numFmtId="0" fontId="15" fillId="3" borderId="0" xfId="0" applyFont="1" applyFill="1"/>
    <xf numFmtId="4" fontId="15" fillId="0" borderId="0" xfId="0" applyNumberFormat="1" applyFont="1"/>
    <xf numFmtId="172" fontId="15" fillId="0" borderId="0" xfId="0" applyNumberFormat="1" applyFont="1"/>
    <xf numFmtId="172" fontId="15" fillId="0" borderId="0" xfId="0" applyNumberFormat="1" applyFont="1" applyFill="1"/>
    <xf numFmtId="4" fontId="19" fillId="8" borderId="2" xfId="1" applyNumberFormat="1" applyFont="1" applyFill="1" applyBorder="1" applyAlignment="1" applyProtection="1">
      <alignment horizontal="center"/>
      <protection locked="0"/>
    </xf>
    <xf numFmtId="3" fontId="21" fillId="0" borderId="0" xfId="0" applyNumberFormat="1" applyFont="1"/>
    <xf numFmtId="3" fontId="21" fillId="0" borderId="0" xfId="0" applyNumberFormat="1" applyFont="1" applyFill="1"/>
    <xf numFmtId="170" fontId="15" fillId="0" borderId="0" xfId="0" applyNumberFormat="1" applyFont="1"/>
    <xf numFmtId="168" fontId="15" fillId="0" borderId="0" xfId="1" applyNumberFormat="1" applyFont="1"/>
    <xf numFmtId="43" fontId="14" fillId="2" borderId="1" xfId="1" applyFont="1" applyFill="1" applyBorder="1" applyAlignment="1" applyProtection="1">
      <alignment horizontal="center"/>
    </xf>
    <xf numFmtId="43" fontId="21" fillId="0" borderId="0" xfId="0" applyNumberFormat="1" applyFont="1" applyFill="1"/>
    <xf numFmtId="43" fontId="21" fillId="0" borderId="0" xfId="0" applyNumberFormat="1" applyFont="1"/>
    <xf numFmtId="175" fontId="1" fillId="0" borderId="10" xfId="0" applyNumberFormat="1" applyFont="1" applyBorder="1" applyAlignment="1">
      <alignment horizontal="right" vertical="center"/>
    </xf>
    <xf numFmtId="175" fontId="1" fillId="0" borderId="11" xfId="0" applyNumberFormat="1" applyFont="1" applyBorder="1" applyAlignment="1">
      <alignment horizontal="right" vertical="center"/>
    </xf>
    <xf numFmtId="174" fontId="0" fillId="0" borderId="0" xfId="2" applyNumberFormat="1" applyFont="1"/>
    <xf numFmtId="14" fontId="21" fillId="0" borderId="0" xfId="0" applyNumberFormat="1" applyFont="1"/>
    <xf numFmtId="164" fontId="21" fillId="0" borderId="0" xfId="2" applyNumberFormat="1" applyFont="1"/>
    <xf numFmtId="0" fontId="22" fillId="0" borderId="0" xfId="0" applyFont="1" applyFill="1" applyAlignment="1">
      <alignment horizontal="center"/>
    </xf>
    <xf numFmtId="15" fontId="12" fillId="10" borderId="2" xfId="0" applyNumberFormat="1" applyFont="1" applyFill="1" applyBorder="1" applyAlignment="1" applyProtection="1">
      <alignment horizontal="center"/>
    </xf>
    <xf numFmtId="15" fontId="12" fillId="3" borderId="2" xfId="0" applyNumberFormat="1" applyFont="1" applyFill="1" applyBorder="1" applyAlignment="1" applyProtection="1">
      <alignment horizontal="center"/>
    </xf>
    <xf numFmtId="0" fontId="14" fillId="0" borderId="2" xfId="0" applyFont="1" applyBorder="1" applyAlignment="1" applyProtection="1">
      <alignment horizontal="left"/>
      <protection locked="0"/>
    </xf>
    <xf numFmtId="15" fontId="14" fillId="6" borderId="2" xfId="0" applyNumberFormat="1" applyFont="1" applyFill="1" applyBorder="1" applyAlignment="1" applyProtection="1">
      <alignment horizontal="center"/>
      <protection locked="0"/>
    </xf>
    <xf numFmtId="0" fontId="21" fillId="0" borderId="0" xfId="0" applyFont="1" applyFill="1"/>
    <xf numFmtId="8" fontId="21" fillId="0" borderId="0" xfId="0" applyNumberFormat="1" applyFont="1"/>
    <xf numFmtId="165" fontId="21" fillId="0" borderId="0" xfId="0" applyNumberFormat="1" applyFont="1" applyFill="1"/>
    <xf numFmtId="170" fontId="21" fillId="0" borderId="0" xfId="2" applyNumberFormat="1" applyFont="1"/>
    <xf numFmtId="14" fontId="22" fillId="0" borderId="0" xfId="0" applyNumberFormat="1" applyFont="1" applyFill="1"/>
    <xf numFmtId="170" fontId="21" fillId="0" borderId="0" xfId="2" applyNumberFormat="1" applyFont="1" applyFill="1"/>
    <xf numFmtId="169" fontId="21" fillId="0" borderId="0" xfId="0" applyNumberFormat="1" applyFont="1"/>
    <xf numFmtId="168" fontId="21" fillId="0" borderId="0" xfId="0" applyNumberFormat="1" applyFont="1"/>
    <xf numFmtId="173" fontId="21" fillId="0" borderId="0" xfId="0" applyNumberFormat="1" applyFont="1"/>
    <xf numFmtId="43" fontId="21" fillId="0" borderId="0" xfId="1" applyFont="1" applyBorder="1" applyAlignment="1" applyProtection="1">
      <alignment horizontal="center"/>
    </xf>
    <xf numFmtId="176" fontId="21" fillId="0" borderId="0" xfId="2" applyNumberFormat="1" applyFont="1"/>
    <xf numFmtId="0" fontId="21" fillId="0" borderId="0" xfId="0" applyFont="1" applyAlignment="1"/>
    <xf numFmtId="43" fontId="21" fillId="0" borderId="0" xfId="1" applyFont="1"/>
    <xf numFmtId="14" fontId="21" fillId="0" borderId="0" xfId="0" applyNumberFormat="1" applyFont="1" applyFill="1"/>
    <xf numFmtId="177" fontId="21" fillId="0" borderId="0" xfId="0" applyNumberFormat="1" applyFont="1"/>
    <xf numFmtId="172" fontId="21" fillId="0" borderId="0" xfId="0" applyNumberFormat="1" applyFont="1" applyFill="1"/>
    <xf numFmtId="10" fontId="12" fillId="0" borderId="2" xfId="2" applyNumberFormat="1" applyFont="1" applyBorder="1" applyProtection="1"/>
    <xf numFmtId="3" fontId="21" fillId="0" borderId="0" xfId="0" applyNumberFormat="1" applyFont="1" applyFill="1" applyAlignment="1">
      <alignment horizontal="center"/>
    </xf>
    <xf numFmtId="10" fontId="23" fillId="0" borderId="0" xfId="0" applyNumberFormat="1" applyFont="1"/>
    <xf numFmtId="3" fontId="12" fillId="0" borderId="2" xfId="1" applyNumberFormat="1" applyFont="1" applyFill="1" applyBorder="1" applyAlignment="1" applyProtection="1">
      <alignment horizontal="center"/>
      <protection locked="0"/>
    </xf>
    <xf numFmtId="166" fontId="21" fillId="0" borderId="0" xfId="0" applyNumberFormat="1" applyFont="1"/>
    <xf numFmtId="43" fontId="12" fillId="0" borderId="0" xfId="1" applyFont="1"/>
    <xf numFmtId="0" fontId="21" fillId="0" borderId="0" xfId="0" applyFont="1" applyAlignment="1">
      <alignment horizontal="center"/>
    </xf>
    <xf numFmtId="43" fontId="24" fillId="0" borderId="0" xfId="1" applyFont="1" applyFill="1" applyBorder="1" applyAlignment="1" applyProtection="1">
      <alignment horizontal="left"/>
      <protection locked="0"/>
    </xf>
    <xf numFmtId="0" fontId="25" fillId="0" borderId="0" xfId="0" applyFont="1"/>
    <xf numFmtId="166" fontId="12" fillId="8" borderId="2" xfId="0" applyNumberFormat="1" applyFont="1" applyFill="1" applyBorder="1" applyAlignment="1" applyProtection="1">
      <alignment horizontal="center"/>
      <protection locked="0"/>
    </xf>
    <xf numFmtId="166" fontId="22" fillId="3" borderId="0" xfId="2" applyNumberFormat="1" applyFont="1" applyFill="1"/>
    <xf numFmtId="0" fontId="8" fillId="0" borderId="6" xfId="4" applyFont="1" applyFill="1" applyBorder="1" applyAlignment="1">
      <alignment horizontal="center" vertical="center"/>
    </xf>
    <xf numFmtId="0" fontId="8" fillId="0" borderId="7" xfId="4" applyFont="1" applyFill="1" applyBorder="1" applyAlignment="1">
      <alignment horizontal="center" vertical="center"/>
    </xf>
    <xf numFmtId="0" fontId="10" fillId="0" borderId="0" xfId="4" applyFont="1" applyFill="1" applyBorder="1" applyAlignment="1">
      <alignment horizontal="center" wrapText="1"/>
    </xf>
    <xf numFmtId="0" fontId="10" fillId="6" borderId="0" xfId="4" applyFont="1" applyFill="1" applyBorder="1" applyAlignment="1">
      <alignment horizontal="center" wrapText="1"/>
    </xf>
    <xf numFmtId="0" fontId="18" fillId="7" borderId="2" xfId="0" applyFont="1" applyFill="1" applyBorder="1" applyAlignment="1">
      <alignment horizontal="center" vertical="center"/>
    </xf>
    <xf numFmtId="0" fontId="21" fillId="4" borderId="2" xfId="0" applyFont="1" applyFill="1" applyBorder="1" applyAlignment="1">
      <alignment horizontal="center" wrapText="1"/>
    </xf>
    <xf numFmtId="0" fontId="21" fillId="4" borderId="2" xfId="0" applyFont="1" applyFill="1" applyBorder="1" applyAlignment="1">
      <alignment horizontal="center"/>
    </xf>
    <xf numFmtId="0" fontId="21" fillId="0" borderId="0" xfId="0" applyFont="1" applyAlignment="1">
      <alignment horizontal="left" wrapText="1"/>
    </xf>
    <xf numFmtId="0" fontId="14" fillId="0" borderId="0" xfId="0" applyFont="1" applyAlignment="1">
      <alignment horizontal="left" vertical="top" wrapText="1"/>
    </xf>
    <xf numFmtId="0" fontId="12" fillId="4" borderId="2" xfId="0" applyFont="1" applyFill="1" applyBorder="1" applyAlignment="1">
      <alignment horizontal="center"/>
    </xf>
    <xf numFmtId="0" fontId="20" fillId="7" borderId="2" xfId="0" applyFont="1" applyFill="1" applyBorder="1" applyAlignment="1">
      <alignment horizontal="center" vertical="center"/>
    </xf>
    <xf numFmtId="0" fontId="15" fillId="4" borderId="2" xfId="0" applyFont="1" applyFill="1" applyBorder="1" applyAlignment="1">
      <alignment horizontal="center"/>
    </xf>
  </cellXfs>
  <cellStyles count="6">
    <cellStyle name="Millares" xfId="1" builtinId="3"/>
    <cellStyle name="Millares 2" xfId="5" xr:uid="{00000000-0005-0000-0000-000001000000}"/>
    <cellStyle name="Normal" xfId="0" builtinId="0"/>
    <cellStyle name="Normal 2" xfId="3" xr:uid="{00000000-0005-0000-0000-000003000000}"/>
    <cellStyle name="Normal 2 2" xfId="4"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48360</xdr:rowOff>
    </xdr:from>
    <xdr:to>
      <xdr:col>1</xdr:col>
      <xdr:colOff>2683566</xdr:colOff>
      <xdr:row>3</xdr:row>
      <xdr:rowOff>124239</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l="2204" t="32880" r="68454" b="59300"/>
        <a:stretch/>
      </xdr:blipFill>
      <xdr:spPr bwMode="auto">
        <a:xfrm>
          <a:off x="931794" y="222295"/>
          <a:ext cx="2588315" cy="63909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6"/>
  <sheetViews>
    <sheetView showGridLines="0" zoomScale="145" zoomScaleNormal="145" workbookViewId="0">
      <selection activeCell="B29" sqref="B29:C29"/>
    </sheetView>
  </sheetViews>
  <sheetFormatPr baseColWidth="10" defaultColWidth="11" defaultRowHeight="13.5" x14ac:dyDescent="0.25"/>
  <cols>
    <col min="1" max="1" width="11" style="4"/>
    <col min="2" max="2" width="35.5" style="4" customWidth="1"/>
    <col min="3" max="3" width="80.375" style="4" customWidth="1"/>
    <col min="4" max="16384" width="11" style="4"/>
  </cols>
  <sheetData>
    <row r="1" spans="2:3" x14ac:dyDescent="0.25">
      <c r="B1" s="22"/>
      <c r="C1" s="23"/>
    </row>
    <row r="2" spans="2:3" x14ac:dyDescent="0.25">
      <c r="B2" s="24"/>
      <c r="C2" s="25"/>
    </row>
    <row r="3" spans="2:3" ht="30.75" x14ac:dyDescent="0.55000000000000004">
      <c r="B3" s="24"/>
      <c r="C3" s="28" t="s">
        <v>47</v>
      </c>
    </row>
    <row r="4" spans="2:3" x14ac:dyDescent="0.25">
      <c r="B4" s="24"/>
      <c r="C4" s="25"/>
    </row>
    <row r="5" spans="2:3" x14ac:dyDescent="0.25">
      <c r="B5" s="26"/>
      <c r="C5" s="27"/>
    </row>
    <row r="6" spans="2:3" ht="6" customHeight="1" x14ac:dyDescent="0.25">
      <c r="B6" s="18"/>
      <c r="C6" s="19"/>
    </row>
    <row r="7" spans="2:3" x14ac:dyDescent="0.25">
      <c r="B7" s="197" t="s">
        <v>48</v>
      </c>
      <c r="C7" s="198"/>
    </row>
    <row r="8" spans="2:3" ht="6.75" customHeight="1" x14ac:dyDescent="0.25">
      <c r="B8" s="20"/>
      <c r="C8" s="21"/>
    </row>
    <row r="9" spans="2:3" x14ac:dyDescent="0.25">
      <c r="B9" s="5" t="s">
        <v>49</v>
      </c>
      <c r="C9" s="6" t="s">
        <v>50</v>
      </c>
    </row>
    <row r="10" spans="2:3" x14ac:dyDescent="0.25">
      <c r="B10" s="5" t="s">
        <v>51</v>
      </c>
      <c r="C10" s="7" t="s">
        <v>52</v>
      </c>
    </row>
    <row r="11" spans="2:3" x14ac:dyDescent="0.25">
      <c r="B11" s="5" t="s">
        <v>53</v>
      </c>
      <c r="C11" s="6" t="s">
        <v>54</v>
      </c>
    </row>
    <row r="12" spans="2:3" ht="270" x14ac:dyDescent="0.25">
      <c r="B12" s="5" t="s">
        <v>55</v>
      </c>
      <c r="C12" s="8" t="s">
        <v>56</v>
      </c>
    </row>
    <row r="13" spans="2:3" x14ac:dyDescent="0.25">
      <c r="B13" s="5" t="s">
        <v>57</v>
      </c>
      <c r="C13" s="9" t="s">
        <v>54</v>
      </c>
    </row>
    <row r="14" spans="2:3" ht="27" x14ac:dyDescent="0.25">
      <c r="B14" s="5" t="s">
        <v>58</v>
      </c>
      <c r="C14" s="9" t="s">
        <v>59</v>
      </c>
    </row>
    <row r="15" spans="2:3" ht="148.5" x14ac:dyDescent="0.25">
      <c r="B15" s="5" t="s">
        <v>60</v>
      </c>
      <c r="C15" s="9" t="s">
        <v>61</v>
      </c>
    </row>
    <row r="16" spans="2:3" x14ac:dyDescent="0.25">
      <c r="B16" s="5" t="s">
        <v>62</v>
      </c>
      <c r="C16" s="6" t="s">
        <v>54</v>
      </c>
    </row>
    <row r="17" spans="2:3" ht="27" x14ac:dyDescent="0.25">
      <c r="B17" s="5" t="s">
        <v>63</v>
      </c>
      <c r="C17" s="9" t="s">
        <v>106</v>
      </c>
    </row>
    <row r="18" spans="2:3" ht="94.5" x14ac:dyDescent="0.25">
      <c r="B18" s="5" t="s">
        <v>64</v>
      </c>
      <c r="C18" s="9" t="s">
        <v>65</v>
      </c>
    </row>
    <row r="19" spans="2:3" ht="175.5" x14ac:dyDescent="0.25">
      <c r="B19" s="5" t="s">
        <v>66</v>
      </c>
      <c r="C19" s="9" t="s">
        <v>67</v>
      </c>
    </row>
    <row r="20" spans="2:3" ht="297" x14ac:dyDescent="0.25">
      <c r="B20" s="5" t="s">
        <v>68</v>
      </c>
      <c r="C20" s="9" t="s">
        <v>69</v>
      </c>
    </row>
    <row r="21" spans="2:3" ht="108" x14ac:dyDescent="0.25">
      <c r="B21" s="5" t="s">
        <v>70</v>
      </c>
      <c r="C21" s="9" t="s">
        <v>71</v>
      </c>
    </row>
    <row r="22" spans="2:3" ht="54" x14ac:dyDescent="0.25">
      <c r="B22" s="5" t="s">
        <v>72</v>
      </c>
      <c r="C22" s="9" t="s">
        <v>73</v>
      </c>
    </row>
    <row r="23" spans="2:3" x14ac:dyDescent="0.25">
      <c r="B23" s="5" t="s">
        <v>74</v>
      </c>
      <c r="C23" s="10" t="s">
        <v>75</v>
      </c>
    </row>
    <row r="24" spans="2:3" x14ac:dyDescent="0.25">
      <c r="B24" s="5" t="s">
        <v>76</v>
      </c>
      <c r="C24" s="10" t="s">
        <v>54</v>
      </c>
    </row>
    <row r="25" spans="2:3" ht="27" x14ac:dyDescent="0.25">
      <c r="B25" s="5" t="s">
        <v>77</v>
      </c>
      <c r="C25" s="11"/>
    </row>
    <row r="26" spans="2:3" ht="81" x14ac:dyDescent="0.25">
      <c r="B26" s="12" t="s">
        <v>78</v>
      </c>
      <c r="C26" s="9" t="s">
        <v>79</v>
      </c>
    </row>
    <row r="27" spans="2:3" ht="27" x14ac:dyDescent="0.25">
      <c r="B27" s="5" t="s">
        <v>80</v>
      </c>
      <c r="C27" s="9" t="s">
        <v>81</v>
      </c>
    </row>
    <row r="28" spans="2:3" ht="81" x14ac:dyDescent="0.25">
      <c r="B28" s="5" t="s">
        <v>82</v>
      </c>
      <c r="C28" s="13" t="s">
        <v>107</v>
      </c>
    </row>
    <row r="29" spans="2:3" x14ac:dyDescent="0.25">
      <c r="B29" s="199" t="s">
        <v>83</v>
      </c>
      <c r="C29" s="199"/>
    </row>
    <row r="30" spans="2:3" x14ac:dyDescent="0.25">
      <c r="B30" s="200" t="s">
        <v>84</v>
      </c>
      <c r="C30" s="200"/>
    </row>
    <row r="31" spans="2:3" x14ac:dyDescent="0.25">
      <c r="B31" s="14"/>
      <c r="C31" s="14"/>
    </row>
    <row r="32" spans="2:3" x14ac:dyDescent="0.25">
      <c r="B32" s="14"/>
      <c r="C32" s="14"/>
    </row>
    <row r="34" spans="2:2" ht="27" x14ac:dyDescent="0.25">
      <c r="B34" s="15" t="s">
        <v>85</v>
      </c>
    </row>
    <row r="35" spans="2:2" x14ac:dyDescent="0.25">
      <c r="B35" s="16" t="s">
        <v>86</v>
      </c>
    </row>
    <row r="36" spans="2:2" x14ac:dyDescent="0.25">
      <c r="B36" s="17"/>
    </row>
  </sheetData>
  <mergeCells count="3">
    <mergeCell ref="B7:C7"/>
    <mergeCell ref="B29:C29"/>
    <mergeCell ref="B30:C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8"/>
  <sheetViews>
    <sheetView topLeftCell="A10" workbookViewId="0">
      <selection activeCell="B29" sqref="B29:C29"/>
    </sheetView>
  </sheetViews>
  <sheetFormatPr baseColWidth="10" defaultColWidth="11" defaultRowHeight="12.75" x14ac:dyDescent="0.2"/>
  <cols>
    <col min="1" max="3" width="11" style="30"/>
    <col min="4" max="4" width="4.75" style="30" customWidth="1"/>
    <col min="5" max="16384" width="11" style="30"/>
  </cols>
  <sheetData>
    <row r="2" spans="2:3" x14ac:dyDescent="0.2">
      <c r="B2" s="29" t="s">
        <v>6</v>
      </c>
      <c r="C2" s="29" t="s">
        <v>11</v>
      </c>
    </row>
    <row r="3" spans="2:3" x14ac:dyDescent="0.2">
      <c r="B3" s="31">
        <v>1</v>
      </c>
      <c r="C3" s="32">
        <v>1.5549039502794418E-2</v>
      </c>
    </row>
    <row r="4" spans="2:3" x14ac:dyDescent="0.2">
      <c r="B4" s="31">
        <v>2</v>
      </c>
      <c r="C4" s="32">
        <v>1.5889171118579713E-2</v>
      </c>
    </row>
    <row r="5" spans="2:3" x14ac:dyDescent="0.2">
      <c r="B5" s="31">
        <v>3</v>
      </c>
      <c r="C5" s="32">
        <v>1.5999730592936023E-2</v>
      </c>
    </row>
    <row r="6" spans="2:3" x14ac:dyDescent="0.2">
      <c r="B6" s="31">
        <v>4</v>
      </c>
      <c r="C6" s="32">
        <v>1.5890123225764871E-2</v>
      </c>
    </row>
    <row r="7" spans="2:3" x14ac:dyDescent="0.2">
      <c r="B7" s="31">
        <v>5</v>
      </c>
      <c r="C7" s="32">
        <v>1.6004374861682581E-2</v>
      </c>
    </row>
    <row r="8" spans="2:3" x14ac:dyDescent="0.2">
      <c r="B8" s="31">
        <v>6</v>
      </c>
      <c r="C8" s="32">
        <v>1.5905909418809473E-2</v>
      </c>
    </row>
    <row r="9" spans="2:3" x14ac:dyDescent="0.2">
      <c r="B9" s="31">
        <v>7</v>
      </c>
      <c r="C9" s="32">
        <v>1.6653511842695489E-2</v>
      </c>
    </row>
    <row r="10" spans="2:3" x14ac:dyDescent="0.2">
      <c r="B10" s="31">
        <v>8</v>
      </c>
      <c r="C10" s="32">
        <v>0</v>
      </c>
    </row>
    <row r="11" spans="2:3" x14ac:dyDescent="0.2">
      <c r="B11" s="31">
        <v>9</v>
      </c>
      <c r="C11" s="32">
        <v>0</v>
      </c>
    </row>
    <row r="12" spans="2:3" x14ac:dyDescent="0.2">
      <c r="B12" s="31">
        <v>10</v>
      </c>
      <c r="C12" s="32">
        <v>3.7883608885266873E-3</v>
      </c>
    </row>
    <row r="13" spans="2:3" x14ac:dyDescent="0.2">
      <c r="B13" s="31">
        <v>11</v>
      </c>
      <c r="C13" s="32">
        <v>1.699611659968597E-2</v>
      </c>
    </row>
    <row r="14" spans="2:3" x14ac:dyDescent="0.2">
      <c r="B14" s="31">
        <v>12</v>
      </c>
      <c r="C14" s="32">
        <v>1.6100664073061488E-2</v>
      </c>
    </row>
    <row r="15" spans="2:3" x14ac:dyDescent="0.2">
      <c r="B15" s="31">
        <v>13</v>
      </c>
      <c r="C15" s="32">
        <v>1.7013624934149367E-2</v>
      </c>
    </row>
    <row r="16" spans="2:3" x14ac:dyDescent="0.2">
      <c r="B16" s="31">
        <v>14</v>
      </c>
      <c r="C16" s="32">
        <v>1.6934576874655553E-2</v>
      </c>
    </row>
    <row r="17" spans="2:3" x14ac:dyDescent="0.2">
      <c r="B17" s="31">
        <v>15</v>
      </c>
      <c r="C17" s="32">
        <v>1.6673294929329716E-2</v>
      </c>
    </row>
    <row r="18" spans="2:3" x14ac:dyDescent="0.2">
      <c r="B18" s="31">
        <v>16</v>
      </c>
      <c r="C18" s="32">
        <v>1.735411657010524E-2</v>
      </c>
    </row>
    <row r="19" spans="2:3" x14ac:dyDescent="0.2">
      <c r="B19" s="31">
        <v>17</v>
      </c>
      <c r="C19" s="32">
        <v>1.7107513313902648E-2</v>
      </c>
    </row>
    <row r="20" spans="2:3" x14ac:dyDescent="0.2">
      <c r="B20" s="31">
        <v>18</v>
      </c>
      <c r="C20" s="32">
        <v>1.7230518110959742E-2</v>
      </c>
    </row>
    <row r="21" spans="2:3" x14ac:dyDescent="0.2">
      <c r="B21" s="31">
        <v>19</v>
      </c>
      <c r="C21" s="32">
        <v>1.7528108486919936E-2</v>
      </c>
    </row>
    <row r="22" spans="2:3" x14ac:dyDescent="0.2">
      <c r="B22" s="31">
        <v>20</v>
      </c>
      <c r="C22" s="32">
        <v>0</v>
      </c>
    </row>
    <row r="23" spans="2:3" x14ac:dyDescent="0.2">
      <c r="B23" s="31">
        <v>21</v>
      </c>
      <c r="C23" s="32">
        <v>0</v>
      </c>
    </row>
    <row r="24" spans="2:3" x14ac:dyDescent="0.2">
      <c r="B24" s="31">
        <v>22</v>
      </c>
      <c r="C24" s="32">
        <v>7.1326577762594419E-3</v>
      </c>
    </row>
    <row r="25" spans="2:3" x14ac:dyDescent="0.2">
      <c r="B25" s="31">
        <v>23</v>
      </c>
      <c r="C25" s="32">
        <v>1.7867683539889642E-2</v>
      </c>
    </row>
    <row r="26" spans="2:3" x14ac:dyDescent="0.2">
      <c r="B26" s="31">
        <v>24</v>
      </c>
      <c r="C26" s="32">
        <v>1.7660191295234447E-2</v>
      </c>
    </row>
    <row r="27" spans="2:3" x14ac:dyDescent="0.2">
      <c r="B27" s="31">
        <v>25</v>
      </c>
      <c r="C27" s="32">
        <v>1.7787169904363711E-2</v>
      </c>
    </row>
    <row r="28" spans="2:3" x14ac:dyDescent="0.2">
      <c r="B28" s="31">
        <v>26</v>
      </c>
      <c r="C28" s="32">
        <v>1.7759445959869148E-2</v>
      </c>
    </row>
    <row r="29" spans="2:3" x14ac:dyDescent="0.2">
      <c r="B29" s="31">
        <v>27</v>
      </c>
      <c r="C29" s="32">
        <v>1.8497243076845669E-2</v>
      </c>
    </row>
    <row r="30" spans="2:3" x14ac:dyDescent="0.2">
      <c r="B30" s="31">
        <v>28</v>
      </c>
      <c r="C30" s="32">
        <v>1.8175750861704084E-2</v>
      </c>
    </row>
    <row r="31" spans="2:3" x14ac:dyDescent="0.2">
      <c r="B31" s="31">
        <v>29</v>
      </c>
      <c r="C31" s="32">
        <v>1.816344585124598E-2</v>
      </c>
    </row>
    <row r="32" spans="2:3" x14ac:dyDescent="0.2">
      <c r="B32" s="31">
        <v>30</v>
      </c>
      <c r="C32" s="32">
        <v>1.8714588935215128E-2</v>
      </c>
    </row>
    <row r="33" spans="2:3" x14ac:dyDescent="0.2">
      <c r="B33" s="31">
        <v>31</v>
      </c>
      <c r="C33" s="32">
        <v>1.8571593296932469E-2</v>
      </c>
    </row>
    <row r="34" spans="2:3" x14ac:dyDescent="0.2">
      <c r="B34" s="31">
        <v>32</v>
      </c>
      <c r="C34" s="32">
        <v>0</v>
      </c>
    </row>
    <row r="35" spans="2:3" x14ac:dyDescent="0.2">
      <c r="B35" s="31">
        <v>33</v>
      </c>
      <c r="C35" s="32">
        <v>0</v>
      </c>
    </row>
    <row r="36" spans="2:3" x14ac:dyDescent="0.2">
      <c r="B36" s="31">
        <v>34</v>
      </c>
      <c r="C36" s="32">
        <v>1.0506958646651923E-2</v>
      </c>
    </row>
    <row r="37" spans="2:3" x14ac:dyDescent="0.2">
      <c r="B37" s="31">
        <v>35</v>
      </c>
      <c r="C37" s="32">
        <v>1.9163749062607035E-2</v>
      </c>
    </row>
    <row r="38" spans="2:3" x14ac:dyDescent="0.2">
      <c r="B38" s="31">
        <v>36</v>
      </c>
      <c r="C38" s="32">
        <v>1.9164956120377639E-2</v>
      </c>
    </row>
    <row r="39" spans="2:3" x14ac:dyDescent="0.2">
      <c r="B39" s="31">
        <v>37</v>
      </c>
      <c r="C39" s="32">
        <v>1.9056258474792701E-2</v>
      </c>
    </row>
    <row r="40" spans="2:3" x14ac:dyDescent="0.2">
      <c r="B40" s="31">
        <v>38</v>
      </c>
      <c r="C40" s="32">
        <v>1.9193274951901297E-2</v>
      </c>
    </row>
    <row r="41" spans="2:3" x14ac:dyDescent="0.2">
      <c r="B41" s="31">
        <v>39</v>
      </c>
      <c r="C41" s="32">
        <v>1.9551138962314963E-2</v>
      </c>
    </row>
    <row r="42" spans="2:3" x14ac:dyDescent="0.2">
      <c r="B42" s="31">
        <v>40</v>
      </c>
      <c r="C42" s="32">
        <v>1.9471851310906153E-2</v>
      </c>
    </row>
    <row r="43" spans="2:3" x14ac:dyDescent="0.2">
      <c r="B43" s="31">
        <v>41</v>
      </c>
      <c r="C43" s="32">
        <v>1.9611855943658798E-2</v>
      </c>
    </row>
    <row r="44" spans="2:3" x14ac:dyDescent="0.2">
      <c r="B44" s="31">
        <v>42</v>
      </c>
      <c r="C44" s="32">
        <v>1.9849198711737747E-2</v>
      </c>
    </row>
    <row r="45" spans="2:3" x14ac:dyDescent="0.2">
      <c r="B45" s="31">
        <v>43</v>
      </c>
      <c r="C45" s="32">
        <v>1.9712129649028211E-2</v>
      </c>
    </row>
    <row r="46" spans="2:3" x14ac:dyDescent="0.2">
      <c r="B46" s="31">
        <v>44</v>
      </c>
      <c r="C46" s="32">
        <v>0</v>
      </c>
    </row>
    <row r="47" spans="2:3" x14ac:dyDescent="0.2">
      <c r="B47" s="31">
        <v>45</v>
      </c>
      <c r="C47" s="32">
        <v>0</v>
      </c>
    </row>
    <row r="48" spans="2:3" x14ac:dyDescent="0.2">
      <c r="B48" s="31">
        <v>46</v>
      </c>
      <c r="C48" s="32">
        <v>1.4807976534883355E-2</v>
      </c>
    </row>
    <row r="49" spans="2:3" x14ac:dyDescent="0.2">
      <c r="B49" s="31">
        <v>47</v>
      </c>
      <c r="C49" s="32">
        <v>2.0394951574803033E-2</v>
      </c>
    </row>
    <row r="50" spans="2:3" x14ac:dyDescent="0.2">
      <c r="B50" s="31">
        <v>48</v>
      </c>
      <c r="C50" s="32">
        <v>2.0369420744361471E-2</v>
      </c>
    </row>
    <row r="51" spans="2:3" x14ac:dyDescent="0.2">
      <c r="B51" s="31">
        <v>49</v>
      </c>
      <c r="C51" s="32">
        <v>2.0288355654727905E-2</v>
      </c>
    </row>
    <row r="52" spans="2:3" x14ac:dyDescent="0.2">
      <c r="B52" s="31">
        <v>50</v>
      </c>
      <c r="C52" s="32">
        <v>2.0791445532749329E-2</v>
      </c>
    </row>
    <row r="53" spans="2:3" x14ac:dyDescent="0.2">
      <c r="B53" s="31">
        <v>51</v>
      </c>
      <c r="C53" s="32">
        <v>2.0796994569684826E-2</v>
      </c>
    </row>
    <row r="54" spans="2:3" x14ac:dyDescent="0.2">
      <c r="B54" s="31">
        <v>52</v>
      </c>
      <c r="C54" s="32">
        <v>2.0761959504732502E-2</v>
      </c>
    </row>
    <row r="55" spans="2:3" x14ac:dyDescent="0.2">
      <c r="B55" s="31">
        <v>53</v>
      </c>
      <c r="C55" s="32">
        <v>2.1141267786254234E-2</v>
      </c>
    </row>
    <row r="56" spans="2:3" x14ac:dyDescent="0.2">
      <c r="B56" s="31">
        <v>54</v>
      </c>
      <c r="C56" s="32">
        <v>2.1233273058927984E-2</v>
      </c>
    </row>
    <row r="57" spans="2:3" x14ac:dyDescent="0.2">
      <c r="B57" s="31">
        <v>55</v>
      </c>
      <c r="C57" s="32">
        <v>2.1290475965711014E-2</v>
      </c>
    </row>
    <row r="58" spans="2:3" x14ac:dyDescent="0.2">
      <c r="B58" s="31">
        <v>56</v>
      </c>
      <c r="C58" s="32">
        <v>0</v>
      </c>
    </row>
    <row r="59" spans="2:3" x14ac:dyDescent="0.2">
      <c r="B59" s="31">
        <v>57</v>
      </c>
      <c r="C59" s="32">
        <v>0</v>
      </c>
    </row>
    <row r="60" spans="2:3" x14ac:dyDescent="0.2">
      <c r="B60" s="31">
        <v>58</v>
      </c>
      <c r="C60" s="32">
        <v>1.9068861523755611E-2</v>
      </c>
    </row>
    <row r="61" spans="2:3" x14ac:dyDescent="0.2">
      <c r="B61" s="31">
        <v>59</v>
      </c>
      <c r="C61" s="32">
        <v>2.1733664521252676E-2</v>
      </c>
    </row>
    <row r="62" spans="2:3" x14ac:dyDescent="0.2">
      <c r="B62" s="31">
        <v>60</v>
      </c>
      <c r="C62" s="32">
        <v>2.1782201952816986E-2</v>
      </c>
    </row>
    <row r="63" spans="2:3" x14ac:dyDescent="0.2">
      <c r="B63" s="31">
        <v>61</v>
      </c>
      <c r="C63" s="32">
        <v>2.1913001308203749E-2</v>
      </c>
    </row>
    <row r="64" spans="2:3" x14ac:dyDescent="0.2">
      <c r="B64" s="31">
        <v>62</v>
      </c>
      <c r="C64" s="32">
        <v>2.2137843926111067E-2</v>
      </c>
    </row>
    <row r="65" spans="2:3" x14ac:dyDescent="0.2">
      <c r="B65" s="31">
        <v>63</v>
      </c>
      <c r="C65" s="32">
        <v>2.2271148234478826E-2</v>
      </c>
    </row>
    <row r="66" spans="2:3" x14ac:dyDescent="0.2">
      <c r="B66" s="31">
        <v>64</v>
      </c>
      <c r="C66" s="32">
        <v>2.2405245973467523E-2</v>
      </c>
    </row>
    <row r="67" spans="2:3" x14ac:dyDescent="0.2">
      <c r="B67" s="31">
        <v>65</v>
      </c>
      <c r="C67" s="32">
        <v>2.2582013956982758E-2</v>
      </c>
    </row>
    <row r="68" spans="2:3" x14ac:dyDescent="0.2">
      <c r="C68" s="33">
        <f>SUM(C3:C67)</f>
        <v>0.99999999999999978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76"/>
  <sheetViews>
    <sheetView tabSelected="1" zoomScaleNormal="100" workbookViewId="0">
      <selection activeCell="B5" sqref="B5:K6"/>
    </sheetView>
  </sheetViews>
  <sheetFormatPr baseColWidth="10" defaultColWidth="11" defaultRowHeight="12.75" x14ac:dyDescent="0.2"/>
  <cols>
    <col min="1" max="1" width="3.875" style="30" customWidth="1"/>
    <col min="2" max="2" width="18.875" style="30" customWidth="1"/>
    <col min="3" max="3" width="18.25" style="30" customWidth="1"/>
    <col min="4" max="4" width="2" style="30" hidden="1" customWidth="1"/>
    <col min="5" max="5" width="25.5" style="30" bestFit="1" customWidth="1"/>
    <col min="6" max="6" width="14.75" style="30" bestFit="1" customWidth="1"/>
    <col min="7" max="8" width="19.5" style="30" bestFit="1" customWidth="1"/>
    <col min="9" max="9" width="12.125" style="30" bestFit="1" customWidth="1"/>
    <col min="10" max="10" width="24.875" style="30" bestFit="1" customWidth="1"/>
    <col min="11" max="11" width="15.75" style="30" customWidth="1"/>
    <col min="12" max="12" width="42.375" style="30" customWidth="1"/>
    <col min="13" max="16" width="14.625" style="30" customWidth="1"/>
    <col min="17" max="17" width="13.625" style="30" customWidth="1"/>
    <col min="18" max="18" width="4.875" style="30" customWidth="1"/>
    <col min="19" max="19" width="11.125" style="30" bestFit="1" customWidth="1"/>
    <col min="20" max="20" width="33.75" style="30" customWidth="1"/>
    <col min="21" max="21" width="11" style="30"/>
    <col min="22" max="22" width="14.25" style="30" bestFit="1" customWidth="1"/>
    <col min="23" max="23" width="15.25" style="30" bestFit="1" customWidth="1"/>
    <col min="24" max="25" width="12.125" style="30" bestFit="1" customWidth="1"/>
    <col min="26" max="16384" width="11" style="30"/>
  </cols>
  <sheetData>
    <row r="2" spans="2:21" ht="36" customHeight="1" x14ac:dyDescent="0.2">
      <c r="B2" s="205" t="s">
        <v>131</v>
      </c>
      <c r="C2" s="205"/>
      <c r="D2" s="205"/>
      <c r="E2" s="205"/>
      <c r="F2" s="205"/>
      <c r="G2" s="205"/>
      <c r="H2" s="205"/>
      <c r="I2" s="205"/>
      <c r="J2" s="205"/>
      <c r="K2" s="205"/>
    </row>
    <row r="5" spans="2:21" x14ac:dyDescent="0.2">
      <c r="B5" s="201" t="s">
        <v>116</v>
      </c>
      <c r="C5" s="201"/>
      <c r="D5" s="201"/>
      <c r="E5" s="201"/>
      <c r="F5" s="201"/>
      <c r="G5" s="201"/>
      <c r="H5" s="201"/>
      <c r="I5" s="201"/>
      <c r="J5" s="201"/>
      <c r="K5" s="201"/>
    </row>
    <row r="6" spans="2:21" ht="6.4" customHeight="1" x14ac:dyDescent="0.2">
      <c r="B6" s="201"/>
      <c r="C6" s="201"/>
      <c r="D6" s="201"/>
      <c r="E6" s="201"/>
      <c r="F6" s="201"/>
      <c r="G6" s="201"/>
      <c r="H6" s="201"/>
      <c r="I6" s="201"/>
      <c r="J6" s="201"/>
      <c r="K6" s="201"/>
    </row>
    <row r="7" spans="2:21" x14ac:dyDescent="0.2">
      <c r="D7" s="144"/>
      <c r="E7" s="170"/>
      <c r="F7" s="144"/>
      <c r="G7" s="144"/>
      <c r="H7" s="144"/>
      <c r="J7" s="144"/>
      <c r="L7" s="144"/>
      <c r="M7" s="144"/>
      <c r="N7" s="144"/>
      <c r="O7" s="144"/>
      <c r="P7" s="144"/>
      <c r="Q7" s="144"/>
      <c r="R7" s="144"/>
      <c r="S7" s="144"/>
      <c r="T7" s="144"/>
      <c r="U7" s="144"/>
    </row>
    <row r="8" spans="2:21" x14ac:dyDescent="0.2">
      <c r="B8" s="42" t="s">
        <v>113</v>
      </c>
      <c r="C8" s="189">
        <v>2610990827</v>
      </c>
      <c r="D8" s="144"/>
      <c r="E8" s="184"/>
      <c r="F8" s="144"/>
      <c r="G8" s="144"/>
      <c r="H8" s="163"/>
      <c r="J8" s="144"/>
      <c r="L8" s="144"/>
      <c r="M8" s="204"/>
      <c r="N8" s="204"/>
      <c r="O8" s="204"/>
      <c r="P8" s="204"/>
      <c r="Q8" s="204"/>
      <c r="R8" s="204"/>
      <c r="S8" s="204"/>
      <c r="T8" s="204"/>
      <c r="U8" s="204"/>
    </row>
    <row r="9" spans="2:21" x14ac:dyDescent="0.2">
      <c r="B9" s="42" t="s">
        <v>114</v>
      </c>
      <c r="C9" s="143">
        <f>TRUNC((C8/12)*0.25, 2)</f>
        <v>54395642.219999999</v>
      </c>
      <c r="D9" s="144"/>
      <c r="E9" s="144"/>
      <c r="F9" s="144"/>
      <c r="G9" s="144"/>
      <c r="H9" s="163"/>
      <c r="J9" s="164"/>
      <c r="L9" s="171"/>
      <c r="M9" s="171"/>
      <c r="N9" s="171"/>
      <c r="O9" s="171"/>
      <c r="P9" s="171"/>
      <c r="Q9" s="144"/>
      <c r="R9" s="144"/>
      <c r="S9" s="144"/>
      <c r="T9" s="144"/>
      <c r="U9" s="144"/>
    </row>
    <row r="10" spans="2:21" ht="18" customHeight="1" x14ac:dyDescent="0.2">
      <c r="B10" s="42" t="s">
        <v>1</v>
      </c>
      <c r="C10" s="75">
        <f>PV(C15/12,C16,-C9)</f>
        <v>0</v>
      </c>
      <c r="D10" s="144"/>
      <c r="E10" s="144"/>
      <c r="F10" s="144"/>
      <c r="G10" s="144"/>
      <c r="H10" s="194" t="s">
        <v>127</v>
      </c>
      <c r="J10" s="164"/>
      <c r="L10" s="144"/>
      <c r="M10" s="144"/>
      <c r="N10" s="144"/>
      <c r="O10" s="144"/>
      <c r="P10" s="144"/>
      <c r="Q10" s="144"/>
      <c r="R10" s="144"/>
      <c r="S10" s="144"/>
      <c r="T10" s="144"/>
      <c r="U10" s="144"/>
    </row>
    <row r="11" spans="2:21" x14ac:dyDescent="0.2">
      <c r="B11" s="138" t="s">
        <v>112</v>
      </c>
      <c r="C11" s="139">
        <v>1716380974.3386555</v>
      </c>
      <c r="D11" s="170"/>
      <c r="F11" s="170"/>
      <c r="G11" s="144"/>
      <c r="H11" s="144" t="s">
        <v>130</v>
      </c>
      <c r="J11" s="164"/>
      <c r="L11" s="144"/>
      <c r="M11" s="144"/>
      <c r="N11" s="144"/>
      <c r="O11" s="144"/>
      <c r="P11" s="144"/>
      <c r="Q11" s="144"/>
      <c r="R11" s="144"/>
      <c r="S11" s="144"/>
      <c r="T11" s="144"/>
      <c r="U11" s="144"/>
    </row>
    <row r="12" spans="2:21" x14ac:dyDescent="0.2">
      <c r="B12" s="80" t="s">
        <v>97</v>
      </c>
      <c r="C12" s="81">
        <f>SUM(H23:H75)</f>
        <v>1716380974.3386552</v>
      </c>
      <c r="D12" s="170"/>
      <c r="E12" s="185">
        <f>C12-C11</f>
        <v>0</v>
      </c>
      <c r="F12" s="187" t="s">
        <v>118</v>
      </c>
      <c r="G12" s="144"/>
      <c r="H12" s="171" t="s">
        <v>119</v>
      </c>
      <c r="J12" s="144"/>
      <c r="L12" s="144"/>
      <c r="M12" s="144"/>
      <c r="N12" s="144"/>
      <c r="O12" s="144"/>
      <c r="P12" s="144"/>
      <c r="Q12" s="144"/>
      <c r="R12" s="144"/>
      <c r="S12" s="144"/>
      <c r="T12" s="144"/>
      <c r="U12" s="144"/>
    </row>
    <row r="13" spans="2:21" x14ac:dyDescent="0.2">
      <c r="B13" s="42" t="s">
        <v>2</v>
      </c>
      <c r="C13" s="76">
        <v>46660</v>
      </c>
      <c r="D13" s="183"/>
      <c r="E13" s="172"/>
      <c r="F13" s="170"/>
      <c r="G13" s="144"/>
      <c r="H13" s="144" t="s">
        <v>120</v>
      </c>
      <c r="I13" s="144"/>
      <c r="J13" s="144"/>
      <c r="K13" s="144"/>
      <c r="L13" s="144"/>
      <c r="M13" s="144"/>
      <c r="N13" s="144"/>
      <c r="O13" s="144"/>
      <c r="P13" s="173"/>
      <c r="Q13" s="144"/>
      <c r="R13" s="144"/>
      <c r="S13" s="144"/>
      <c r="T13" s="144"/>
      <c r="U13" s="144"/>
    </row>
    <row r="14" spans="2:21" x14ac:dyDescent="0.2">
      <c r="B14" s="42" t="s">
        <v>3</v>
      </c>
      <c r="C14" s="76">
        <v>46630</v>
      </c>
      <c r="D14" s="183"/>
      <c r="E14" s="174"/>
      <c r="F14" s="170"/>
      <c r="G14" s="144"/>
      <c r="H14" s="144" t="s">
        <v>133</v>
      </c>
      <c r="I14" s="144"/>
      <c r="J14" s="144"/>
      <c r="K14" s="144"/>
      <c r="L14" s="144"/>
      <c r="M14" s="144"/>
      <c r="N14" s="144"/>
      <c r="O14" s="144"/>
      <c r="P14" s="144"/>
      <c r="Q14" s="144"/>
      <c r="R14" s="144"/>
      <c r="S14" s="144"/>
      <c r="T14" s="144"/>
      <c r="U14" s="144"/>
    </row>
    <row r="15" spans="2:21" x14ac:dyDescent="0.2">
      <c r="B15" s="82" t="s">
        <v>90</v>
      </c>
      <c r="C15" s="195">
        <v>0.10827549213</v>
      </c>
      <c r="D15" s="170"/>
      <c r="E15" s="196">
        <f>SUM(P23:P75)/SUM(Q23:Q75)+0.1%</f>
        <v>9.8275492130079078E-2</v>
      </c>
      <c r="F15" s="170" t="s">
        <v>132</v>
      </c>
      <c r="G15" s="144"/>
      <c r="I15" s="144"/>
      <c r="J15" s="144"/>
      <c r="K15" s="144"/>
      <c r="L15" s="144"/>
      <c r="M15" s="144"/>
      <c r="N15" s="159"/>
      <c r="O15" s="159"/>
      <c r="P15" s="144"/>
      <c r="Q15" s="144"/>
      <c r="R15" s="144"/>
      <c r="S15" s="144"/>
      <c r="T15" s="144"/>
      <c r="U15" s="144"/>
    </row>
    <row r="16" spans="2:21" ht="21" x14ac:dyDescent="0.35">
      <c r="B16" s="42"/>
      <c r="C16" s="75"/>
      <c r="D16" s="170"/>
      <c r="E16" s="175">
        <f>C15-E15</f>
        <v>9.9999999999209194E-3</v>
      </c>
      <c r="F16" s="170" t="s">
        <v>123</v>
      </c>
      <c r="G16" s="188"/>
      <c r="H16" s="176"/>
      <c r="I16" s="176"/>
      <c r="J16" s="144"/>
      <c r="K16" s="144"/>
      <c r="L16" s="159"/>
      <c r="M16" s="144"/>
      <c r="N16" s="144"/>
      <c r="O16" s="144"/>
      <c r="P16" s="144"/>
      <c r="Q16" s="144"/>
      <c r="R16" s="144"/>
      <c r="S16" s="144"/>
      <c r="T16" s="144"/>
      <c r="U16" s="144"/>
    </row>
    <row r="17" spans="1:25" x14ac:dyDescent="0.2">
      <c r="B17" s="168" t="s">
        <v>5</v>
      </c>
      <c r="C17" s="169">
        <v>45534</v>
      </c>
      <c r="D17" s="144"/>
      <c r="E17" s="190">
        <f>E15+E16</f>
        <v>0.10827549213</v>
      </c>
      <c r="F17" s="144" t="s">
        <v>121</v>
      </c>
      <c r="G17" s="144"/>
      <c r="H17" s="144"/>
      <c r="I17" s="144"/>
      <c r="J17" s="144"/>
      <c r="K17" s="144"/>
      <c r="L17" s="144"/>
      <c r="M17" s="144"/>
      <c r="N17" s="144"/>
      <c r="O17" s="144"/>
      <c r="P17" s="177"/>
      <c r="Q17" s="144"/>
      <c r="R17" s="144"/>
      <c r="S17" s="144"/>
      <c r="T17" s="144"/>
      <c r="U17" s="144"/>
    </row>
    <row r="18" spans="1:25" x14ac:dyDescent="0.2">
      <c r="B18" s="73" t="s">
        <v>124</v>
      </c>
      <c r="C18" s="78">
        <f>Curva!C4</f>
        <v>45533</v>
      </c>
      <c r="D18" s="144"/>
      <c r="E18" s="144"/>
      <c r="F18" s="178" t="s">
        <v>128</v>
      </c>
      <c r="G18" s="144"/>
      <c r="H18" s="144"/>
      <c r="I18" s="144"/>
      <c r="J18" s="144"/>
      <c r="K18" s="144"/>
      <c r="L18" s="159"/>
      <c r="M18" s="144"/>
      <c r="N18" s="179"/>
      <c r="O18" s="144"/>
      <c r="P18" s="159"/>
      <c r="Q18" s="144"/>
      <c r="R18" s="144"/>
      <c r="S18" s="144"/>
      <c r="T18" s="144"/>
      <c r="U18" s="144"/>
      <c r="V18" s="144" t="s">
        <v>122</v>
      </c>
    </row>
    <row r="19" spans="1:25" x14ac:dyDescent="0.2">
      <c r="B19" s="73" t="s">
        <v>41</v>
      </c>
      <c r="C19" s="79">
        <f>C17-C18</f>
        <v>1</v>
      </c>
      <c r="D19" s="144"/>
      <c r="E19" s="144"/>
      <c r="F19" s="144"/>
      <c r="G19" s="144"/>
      <c r="H19" s="144"/>
      <c r="I19" s="180"/>
      <c r="J19" s="165"/>
      <c r="K19" s="144"/>
      <c r="L19" s="144"/>
      <c r="M19" s="159"/>
      <c r="N19" s="144"/>
      <c r="O19" s="144"/>
      <c r="P19" s="159"/>
      <c r="Q19" s="144"/>
      <c r="R19" s="181"/>
      <c r="S19" s="144"/>
      <c r="T19" s="181"/>
      <c r="U19" s="181"/>
      <c r="V19" s="182">
        <v>1700000000</v>
      </c>
    </row>
    <row r="20" spans="1:25" x14ac:dyDescent="0.2">
      <c r="B20" s="193" t="s">
        <v>125</v>
      </c>
      <c r="C20" s="103"/>
      <c r="D20" s="144"/>
      <c r="E20" s="144"/>
      <c r="F20" s="182"/>
      <c r="G20" s="144"/>
      <c r="H20" s="144"/>
      <c r="I20" s="144"/>
      <c r="J20" s="158"/>
      <c r="K20" s="144"/>
      <c r="L20" s="144"/>
      <c r="M20" s="159"/>
      <c r="N20" s="144"/>
      <c r="O20" s="144"/>
      <c r="P20" s="159"/>
      <c r="Q20" s="144"/>
      <c r="R20" s="181"/>
      <c r="S20" s="144"/>
      <c r="T20" s="181"/>
      <c r="U20" s="181"/>
    </row>
    <row r="21" spans="1:25" ht="31.9" customHeight="1" x14ac:dyDescent="0.2">
      <c r="B21" s="72"/>
      <c r="D21" s="144"/>
      <c r="E21" s="144"/>
      <c r="F21" s="144"/>
      <c r="G21" s="144"/>
      <c r="H21" s="144"/>
      <c r="I21" s="144"/>
      <c r="J21" s="158"/>
      <c r="K21" s="144"/>
      <c r="L21" s="144"/>
      <c r="M21" s="159"/>
      <c r="N21" s="144"/>
      <c r="O21" s="144"/>
      <c r="P21" s="159"/>
      <c r="Q21" s="144"/>
      <c r="R21" s="144"/>
      <c r="S21" s="202" t="s">
        <v>126</v>
      </c>
      <c r="T21" s="203"/>
      <c r="U21" s="144"/>
    </row>
    <row r="22" spans="1:25" x14ac:dyDescent="0.2">
      <c r="A22" s="59"/>
      <c r="B22" s="29" t="s">
        <v>6</v>
      </c>
      <c r="C22" s="29" t="s">
        <v>7</v>
      </c>
      <c r="D22" s="29" t="s">
        <v>8</v>
      </c>
      <c r="E22" s="29" t="s">
        <v>117</v>
      </c>
      <c r="F22" s="29" t="s">
        <v>9</v>
      </c>
      <c r="G22" s="29" t="s">
        <v>10</v>
      </c>
      <c r="H22" s="29" t="s">
        <v>11</v>
      </c>
      <c r="I22" s="29" t="s">
        <v>92</v>
      </c>
      <c r="J22" s="29" t="s">
        <v>115</v>
      </c>
      <c r="K22" s="29" t="s">
        <v>13</v>
      </c>
      <c r="L22" s="47" t="s">
        <v>39</v>
      </c>
      <c r="M22" s="47" t="s">
        <v>37</v>
      </c>
      <c r="N22" s="47" t="s">
        <v>38</v>
      </c>
      <c r="O22" s="47" t="s">
        <v>42</v>
      </c>
      <c r="P22" s="47" t="s">
        <v>43</v>
      </c>
      <c r="Q22" s="48" t="s">
        <v>44</v>
      </c>
      <c r="R22" s="38"/>
      <c r="S22" s="29" t="s">
        <v>6</v>
      </c>
      <c r="T22" s="29" t="s">
        <v>88</v>
      </c>
      <c r="V22" s="192" t="s">
        <v>11</v>
      </c>
      <c r="W22" s="192" t="s">
        <v>129</v>
      </c>
      <c r="X22" s="144" t="s">
        <v>10</v>
      </c>
      <c r="Y22" s="144" t="s">
        <v>33</v>
      </c>
    </row>
    <row r="23" spans="1:25" x14ac:dyDescent="0.2">
      <c r="A23" s="59"/>
      <c r="B23" s="58">
        <v>1</v>
      </c>
      <c r="C23" s="56">
        <f>C17</f>
        <v>45534</v>
      </c>
      <c r="D23" s="56"/>
      <c r="E23" s="166">
        <v>45534</v>
      </c>
      <c r="F23" s="43">
        <f>C11</f>
        <v>1716380974.3386555</v>
      </c>
      <c r="G23" s="43">
        <f>F23*(E23-C23)*$C$15/360</f>
        <v>0</v>
      </c>
      <c r="H23" s="43">
        <f>J23-G23</f>
        <v>54395642.219999999</v>
      </c>
      <c r="I23" s="43">
        <f>G23+H23</f>
        <v>54395642.219999999</v>
      </c>
      <c r="J23" s="43">
        <f>$C$9</f>
        <v>54395642.219999999</v>
      </c>
      <c r="K23" s="43">
        <f t="shared" ref="K23:K54" si="0">F23-H23</f>
        <v>1661985332.1186554</v>
      </c>
      <c r="L23" s="49">
        <f>C23-C18</f>
        <v>1</v>
      </c>
      <c r="M23" s="49">
        <f t="shared" ref="M23:M66" si="1">E23-C23</f>
        <v>0</v>
      </c>
      <c r="N23" s="50">
        <f>((1+(28+L23)*VLOOKUP(28+L23,Curva!$B$4:$D$11612,3,FALSE)/360)/(1+L23*VLOOKUP(L23,Curva!$B$4:$D$11612,3,FALSE)/360)-1)*360/28</f>
        <v>0.10998630113463344</v>
      </c>
      <c r="O23" s="51">
        <f>1/(1+(L23+M23)*(VLOOKUP(L23+M23,Curva!$B$4:$D$11612,3,FALSE))/360)</f>
        <v>0.99969709108300231</v>
      </c>
      <c r="P23" s="52">
        <f>F23*N23*O23*M23/360</f>
        <v>0</v>
      </c>
      <c r="Q23" s="53">
        <f t="shared" ref="Q23:Q66" si="2">F23*O23*M23/360</f>
        <v>0</v>
      </c>
      <c r="R23" s="38"/>
      <c r="S23" s="31">
        <v>1</v>
      </c>
      <c r="T23" s="186">
        <f t="shared" ref="T23:T75" si="3">H23/$C$12</f>
        <v>3.1692056153768175E-2</v>
      </c>
      <c r="V23" s="37">
        <f>T23*$V$19</f>
        <v>53876495.461405896</v>
      </c>
      <c r="W23" s="37">
        <f>V19</f>
        <v>1700000000</v>
      </c>
      <c r="X23" s="191">
        <f>$C$15*W23*(E23-C23)/360</f>
        <v>0</v>
      </c>
      <c r="Y23" s="37">
        <f>V23+X23</f>
        <v>53876495.461405896</v>
      </c>
    </row>
    <row r="24" spans="1:25" x14ac:dyDescent="0.2">
      <c r="A24" s="59"/>
      <c r="B24" s="58">
        <v>2</v>
      </c>
      <c r="C24" s="56">
        <f t="shared" ref="C24:C58" si="4">E23</f>
        <v>45534</v>
      </c>
      <c r="D24" s="167"/>
      <c r="E24" s="166">
        <v>45565</v>
      </c>
      <c r="F24" s="43">
        <f t="shared" ref="F24:F55" si="5">K23</f>
        <v>1661985332.1186554</v>
      </c>
      <c r="G24" s="43">
        <f t="shared" ref="G24:G56" si="6">F24*(E24-C24)*$C$15/360</f>
        <v>15495890.756076824</v>
      </c>
      <c r="H24" s="43">
        <f t="shared" ref="H24:H59" si="7">J24-G24</f>
        <v>38899751.463923171</v>
      </c>
      <c r="I24" s="43">
        <f t="shared" ref="I24:I75" si="8">G24+H24</f>
        <v>54395642.219999999</v>
      </c>
      <c r="J24" s="43">
        <f t="shared" ref="J24:J59" si="9">$C$9</f>
        <v>54395642.219999999</v>
      </c>
      <c r="K24" s="43">
        <f t="shared" si="0"/>
        <v>1623085580.6547322</v>
      </c>
      <c r="L24" s="49">
        <f t="shared" ref="L24:L66" si="10">L23+M23</f>
        <v>1</v>
      </c>
      <c r="M24" s="49">
        <f>E24-C24</f>
        <v>31</v>
      </c>
      <c r="N24" s="50">
        <f>((1+(28+L24)*VLOOKUP(28+L24,Curva!$B$4:$D$11612,3,FALSE)/360)/(1+L24*VLOOKUP(L24,Curva!$B$4:$D$11612,3,FALSE)/360)-1)*360/28</f>
        <v>0.10998630113463344</v>
      </c>
      <c r="O24" s="51">
        <f>1/(1+(L24+M24)*(VLOOKUP(L24+M24,Curva!$B$4:$D$11612,3,FALSE))/360)</f>
        <v>0.99031612343493403</v>
      </c>
      <c r="P24" s="52">
        <f t="shared" ref="P24:P66" si="11">F24*N24*O24*M24/360</f>
        <v>15588302.553345026</v>
      </c>
      <c r="Q24" s="53">
        <f>F24*O24*M24/360</f>
        <v>141729491.69609308</v>
      </c>
      <c r="R24" s="38"/>
      <c r="S24" s="31">
        <v>2</v>
      </c>
      <c r="T24" s="186">
        <f t="shared" si="3"/>
        <v>2.2663821171119525E-2</v>
      </c>
      <c r="V24" s="37">
        <f t="shared" ref="V24:V59" si="12">T24*$V$19</f>
        <v>38528495.990903191</v>
      </c>
      <c r="W24" s="37">
        <f>W23-V23</f>
        <v>1646123504.538594</v>
      </c>
      <c r="X24" s="191">
        <f t="shared" ref="X24:X59" si="13">$C$15*W24*(E24-C24)/360</f>
        <v>15347999.470502703</v>
      </c>
      <c r="Y24" s="37">
        <f t="shared" ref="Y24:Y59" si="14">V24+X24</f>
        <v>53876495.461405896</v>
      </c>
    </row>
    <row r="25" spans="1:25" x14ac:dyDescent="0.2">
      <c r="A25" s="59"/>
      <c r="B25" s="58">
        <v>3</v>
      </c>
      <c r="C25" s="56">
        <f t="shared" si="4"/>
        <v>45565</v>
      </c>
      <c r="D25" s="167"/>
      <c r="E25" s="166">
        <v>45596</v>
      </c>
      <c r="F25" s="43">
        <f t="shared" si="5"/>
        <v>1623085580.6547322</v>
      </c>
      <c r="G25" s="43">
        <f t="shared" si="6"/>
        <v>15133200.251248434</v>
      </c>
      <c r="H25" s="43">
        <f t="shared" si="7"/>
        <v>39262441.968751565</v>
      </c>
      <c r="I25" s="43">
        <f t="shared" si="8"/>
        <v>54395642.219999999</v>
      </c>
      <c r="J25" s="43">
        <f t="shared" si="9"/>
        <v>54395642.219999999</v>
      </c>
      <c r="K25" s="43">
        <f t="shared" si="0"/>
        <v>1583823138.6859806</v>
      </c>
      <c r="L25" s="49">
        <f t="shared" si="10"/>
        <v>32</v>
      </c>
      <c r="M25" s="49">
        <f t="shared" si="1"/>
        <v>31</v>
      </c>
      <c r="N25" s="50">
        <f>((1+(28+L25)*VLOOKUP(28+L25,Curva!$B$4:$D$11612,3,FALSE)/360)/(1+L25*VLOOKUP(L25,Curva!$B$4:$D$11612,3,FALSE)/360)-1)*360/28</f>
        <v>0.109370908218562</v>
      </c>
      <c r="O25" s="51">
        <f>1/(1+(L25+M25)*(VLOOKUP(L25+M25,Curva!$B$4:$D$11612,3,FALSE))/360)</f>
        <v>0.9810745288814523</v>
      </c>
      <c r="P25" s="52">
        <f t="shared" si="11"/>
        <v>14997001.386516441</v>
      </c>
      <c r="Q25" s="53">
        <f t="shared" si="2"/>
        <v>137120571.00730199</v>
      </c>
      <c r="R25" s="38"/>
      <c r="S25" s="31">
        <v>3</v>
      </c>
      <c r="T25" s="186">
        <f t="shared" si="3"/>
        <v>2.2875132360331549E-2</v>
      </c>
      <c r="V25" s="37">
        <f t="shared" si="12"/>
        <v>38887725.012563631</v>
      </c>
      <c r="W25" s="37">
        <f t="shared" ref="W25:W59" si="15">W24-V24</f>
        <v>1607595008.5476909</v>
      </c>
      <c r="X25" s="191">
        <f t="shared" si="13"/>
        <v>14988770.448842268</v>
      </c>
      <c r="Y25" s="37">
        <f t="shared" si="14"/>
        <v>53876495.461405903</v>
      </c>
    </row>
    <row r="26" spans="1:25" x14ac:dyDescent="0.2">
      <c r="A26" s="59"/>
      <c r="B26" s="58">
        <v>4</v>
      </c>
      <c r="C26" s="56">
        <f t="shared" si="4"/>
        <v>45596</v>
      </c>
      <c r="D26" s="167"/>
      <c r="E26" s="166">
        <v>45625</v>
      </c>
      <c r="F26" s="43">
        <f t="shared" si="5"/>
        <v>1583823138.6859806</v>
      </c>
      <c r="G26" s="43">
        <f t="shared" si="6"/>
        <v>13814410.177375186</v>
      </c>
      <c r="H26" s="43">
        <f t="shared" si="7"/>
        <v>40581232.042624816</v>
      </c>
      <c r="I26" s="43">
        <f t="shared" si="8"/>
        <v>54395642.219999999</v>
      </c>
      <c r="J26" s="43">
        <f t="shared" si="9"/>
        <v>54395642.219999999</v>
      </c>
      <c r="K26" s="43">
        <f t="shared" si="0"/>
        <v>1543241906.6433558</v>
      </c>
      <c r="L26" s="49">
        <f t="shared" si="10"/>
        <v>63</v>
      </c>
      <c r="M26" s="49">
        <f t="shared" si="1"/>
        <v>29</v>
      </c>
      <c r="N26" s="50">
        <f>((1+(28+L26)*VLOOKUP(28+L26,Curva!$B$4:$D$11612,3,FALSE)/360)/(1+L26*VLOOKUP(L26,Curva!$B$4:$D$11612,3,FALSE)/360)-1)*360/28</f>
        <v>0.10846229247162308</v>
      </c>
      <c r="O26" s="51">
        <f>1/(1+(L26+M26)*(VLOOKUP(L26+M26,Curva!$B$4:$D$11612,3,FALSE))/360)</f>
        <v>0.97257922390196749</v>
      </c>
      <c r="P26" s="52">
        <f t="shared" si="11"/>
        <v>13458787.870128719</v>
      </c>
      <c r="Q26" s="53">
        <f t="shared" si="2"/>
        <v>124087252.47670691</v>
      </c>
      <c r="R26" s="38"/>
      <c r="S26" s="31">
        <v>4</v>
      </c>
      <c r="T26" s="186">
        <f t="shared" si="3"/>
        <v>2.3643487459572496E-2</v>
      </c>
      <c r="V26" s="37">
        <f t="shared" si="12"/>
        <v>40193928.681273244</v>
      </c>
      <c r="W26" s="37">
        <f t="shared" si="15"/>
        <v>1568707283.5351272</v>
      </c>
      <c r="X26" s="191">
        <f t="shared" si="13"/>
        <v>13682566.780132664</v>
      </c>
      <c r="Y26" s="37">
        <f t="shared" si="14"/>
        <v>53876495.461405911</v>
      </c>
    </row>
    <row r="27" spans="1:25" x14ac:dyDescent="0.2">
      <c r="A27" s="59"/>
      <c r="B27" s="58">
        <v>5</v>
      </c>
      <c r="C27" s="56">
        <f t="shared" si="4"/>
        <v>45625</v>
      </c>
      <c r="D27" s="167"/>
      <c r="E27" s="166">
        <v>45657</v>
      </c>
      <c r="F27" s="43">
        <f t="shared" si="5"/>
        <v>1543241906.6433558</v>
      </c>
      <c r="G27" s="43">
        <f t="shared" si="6"/>
        <v>14852913.503773233</v>
      </c>
      <c r="H27" s="43">
        <f t="shared" si="7"/>
        <v>39542728.716226764</v>
      </c>
      <c r="I27" s="43">
        <f t="shared" si="8"/>
        <v>54395642.219999999</v>
      </c>
      <c r="J27" s="43">
        <f t="shared" si="9"/>
        <v>54395642.219999999</v>
      </c>
      <c r="K27" s="43">
        <f t="shared" si="0"/>
        <v>1503699177.927129</v>
      </c>
      <c r="L27" s="49">
        <f t="shared" si="10"/>
        <v>92</v>
      </c>
      <c r="M27" s="49">
        <f t="shared" si="1"/>
        <v>32</v>
      </c>
      <c r="N27" s="50">
        <f>((1+(28+L27)*VLOOKUP(28+L27,Curva!$B$4:$D$11612,3,FALSE)/360)/(1+L27*VLOOKUP(L27,Curva!$B$4:$D$11612,3,FALSE)/360)-1)*360/28</f>
        <v>0.10643635212720318</v>
      </c>
      <c r="O27" s="51">
        <f>1/(1+(L27+M27)*(VLOOKUP(L27+M27,Curva!$B$4:$D$11612,3,FALSE))/360)</f>
        <v>0.96346655845916318</v>
      </c>
      <c r="P27" s="52">
        <f t="shared" si="11"/>
        <v>14067214.583220337</v>
      </c>
      <c r="Q27" s="53">
        <f t="shared" si="2"/>
        <v>132165508.3256561</v>
      </c>
      <c r="R27" s="38"/>
      <c r="S27" s="31">
        <v>5</v>
      </c>
      <c r="T27" s="186">
        <f t="shared" si="3"/>
        <v>2.3038433370809828E-2</v>
      </c>
      <c r="V27" s="37">
        <f t="shared" si="12"/>
        <v>39165336.730376706</v>
      </c>
      <c r="W27" s="37">
        <f t="shared" si="15"/>
        <v>1528513354.8538539</v>
      </c>
      <c r="X27" s="191">
        <f t="shared" si="13"/>
        <v>14711158.731029186</v>
      </c>
      <c r="Y27" s="37">
        <f t="shared" si="14"/>
        <v>53876495.461405888</v>
      </c>
    </row>
    <row r="28" spans="1:25" x14ac:dyDescent="0.2">
      <c r="A28" s="59"/>
      <c r="B28" s="58">
        <v>6</v>
      </c>
      <c r="C28" s="56">
        <f t="shared" si="4"/>
        <v>45657</v>
      </c>
      <c r="D28" s="167"/>
      <c r="E28" s="166">
        <v>45688</v>
      </c>
      <c r="F28" s="43">
        <f t="shared" si="5"/>
        <v>1503699177.927129</v>
      </c>
      <c r="G28" s="43">
        <f t="shared" si="6"/>
        <v>14020074.510198962</v>
      </c>
      <c r="H28" s="43">
        <f t="shared" si="7"/>
        <v>40375567.709801033</v>
      </c>
      <c r="I28" s="43">
        <f t="shared" si="8"/>
        <v>54395642.219999999</v>
      </c>
      <c r="J28" s="43">
        <f t="shared" si="9"/>
        <v>54395642.219999999</v>
      </c>
      <c r="K28" s="43">
        <f t="shared" si="0"/>
        <v>1463323610.2173281</v>
      </c>
      <c r="L28" s="49">
        <f t="shared" si="10"/>
        <v>124</v>
      </c>
      <c r="M28" s="49">
        <f t="shared" si="1"/>
        <v>31</v>
      </c>
      <c r="N28" s="50">
        <f>((1+(28+L28)*VLOOKUP(28+L28,Curva!$B$4:$D$11612,3,FALSE)/360)/(1+L28*VLOOKUP(L28,Curva!$B$4:$D$11612,3,FALSE)/360)-1)*360/28</f>
        <v>0.104928551789883</v>
      </c>
      <c r="O28" s="51">
        <f>1/(1+(L28+M28)*(VLOOKUP(L28+M28,Curva!$B$4:$D$11612,3,FALSE))/360)</f>
        <v>0.95484113544211779</v>
      </c>
      <c r="P28" s="52">
        <f t="shared" si="11"/>
        <v>12973135.517011603</v>
      </c>
      <c r="Q28" s="53">
        <f t="shared" si="2"/>
        <v>123637802.06354135</v>
      </c>
      <c r="R28" s="38"/>
      <c r="S28" s="31">
        <v>6</v>
      </c>
      <c r="T28" s="186">
        <f t="shared" si="3"/>
        <v>2.352366305234669E-2</v>
      </c>
      <c r="V28" s="37">
        <f t="shared" si="12"/>
        <v>39990227.188989371</v>
      </c>
      <c r="W28" s="37">
        <f t="shared" si="15"/>
        <v>1489348018.1234772</v>
      </c>
      <c r="X28" s="191">
        <f t="shared" si="13"/>
        <v>13886268.272416525</v>
      </c>
      <c r="Y28" s="37">
        <f t="shared" si="14"/>
        <v>53876495.461405896</v>
      </c>
    </row>
    <row r="29" spans="1:25" x14ac:dyDescent="0.2">
      <c r="A29" s="59"/>
      <c r="B29" s="58">
        <v>7</v>
      </c>
      <c r="C29" s="56">
        <f t="shared" si="4"/>
        <v>45688</v>
      </c>
      <c r="D29" s="167"/>
      <c r="E29" s="166">
        <v>45716</v>
      </c>
      <c r="F29" s="43">
        <f t="shared" si="5"/>
        <v>1463323610.2173281</v>
      </c>
      <c r="G29" s="43">
        <f t="shared" si="6"/>
        <v>12323273.203245629</v>
      </c>
      <c r="H29" s="43">
        <f t="shared" si="7"/>
        <v>42072369.016754374</v>
      </c>
      <c r="I29" s="43">
        <f t="shared" si="8"/>
        <v>54395642.219999999</v>
      </c>
      <c r="J29" s="43">
        <f t="shared" si="9"/>
        <v>54395642.219999999</v>
      </c>
      <c r="K29" s="43">
        <f t="shared" si="0"/>
        <v>1421251241.2005737</v>
      </c>
      <c r="L29" s="49">
        <f t="shared" si="10"/>
        <v>155</v>
      </c>
      <c r="M29" s="49">
        <f t="shared" si="1"/>
        <v>28</v>
      </c>
      <c r="N29" s="50">
        <f>((1+(28+L29)*VLOOKUP(28+L29,Curva!$B$4:$D$11612,3,FALSE)/360)/(1+L29*VLOOKUP(L29,Curva!$B$4:$D$11612,3,FALSE)/360)-1)*360/28</f>
        <v>0.10327494378383539</v>
      </c>
      <c r="O29" s="51">
        <f>1/(1+(L29+M29)*(VLOOKUP(L29+M29,Curva!$B$4:$D$11612,3,FALSE))/360)</f>
        <v>0.94723249457112457</v>
      </c>
      <c r="P29" s="52">
        <f t="shared" si="11"/>
        <v>11133903.828188842</v>
      </c>
      <c r="Q29" s="53">
        <f t="shared" si="2"/>
        <v>107808374.61885427</v>
      </c>
      <c r="R29" s="38"/>
      <c r="S29" s="31">
        <v>7</v>
      </c>
      <c r="T29" s="186">
        <f t="shared" si="3"/>
        <v>2.4512255522387987E-2</v>
      </c>
      <c r="V29" s="37">
        <f t="shared" si="12"/>
        <v>41670834.388059579</v>
      </c>
      <c r="W29" s="37">
        <f t="shared" si="15"/>
        <v>1449357790.9344878</v>
      </c>
      <c r="X29" s="191">
        <f t="shared" si="13"/>
        <v>12205661.073346326</v>
      </c>
      <c r="Y29" s="37">
        <f t="shared" si="14"/>
        <v>53876495.461405903</v>
      </c>
    </row>
    <row r="30" spans="1:25" x14ac:dyDescent="0.2">
      <c r="A30" s="59"/>
      <c r="B30" s="58">
        <v>8</v>
      </c>
      <c r="C30" s="56">
        <f t="shared" si="4"/>
        <v>45716</v>
      </c>
      <c r="D30" s="167"/>
      <c r="E30" s="166">
        <v>45747</v>
      </c>
      <c r="F30" s="43">
        <f t="shared" si="5"/>
        <v>1421251241.2005737</v>
      </c>
      <c r="G30" s="43">
        <f t="shared" si="6"/>
        <v>13251352.79172869</v>
      </c>
      <c r="H30" s="43">
        <f t="shared" si="7"/>
        <v>41144289.428271309</v>
      </c>
      <c r="I30" s="43">
        <f t="shared" si="8"/>
        <v>54395642.219999999</v>
      </c>
      <c r="J30" s="43">
        <f t="shared" si="9"/>
        <v>54395642.219999999</v>
      </c>
      <c r="K30" s="43">
        <f t="shared" si="0"/>
        <v>1380106951.7723024</v>
      </c>
      <c r="L30" s="49">
        <f t="shared" si="10"/>
        <v>183</v>
      </c>
      <c r="M30" s="49">
        <f t="shared" si="1"/>
        <v>31</v>
      </c>
      <c r="N30" s="50">
        <f>((1+(28+L30)*VLOOKUP(28+L30,Curva!$B$4:$D$11612,3,FALSE)/360)/(1+L30*VLOOKUP(L30,Curva!$B$4:$D$11612,3,FALSE)/360)-1)*360/28</f>
        <v>0.1017027703669455</v>
      </c>
      <c r="O30" s="51">
        <f>1/(1+(L30+M30)*(VLOOKUP(L30+M30,Curva!$B$4:$D$11612,3,FALSE))/360)</f>
        <v>0.93901161106708686</v>
      </c>
      <c r="P30" s="52">
        <f t="shared" si="11"/>
        <v>11687827.565302355</v>
      </c>
      <c r="Q30" s="53">
        <f t="shared" si="2"/>
        <v>114921427.63793409</v>
      </c>
      <c r="R30" s="38"/>
      <c r="S30" s="31">
        <v>8</v>
      </c>
      <c r="T30" s="186">
        <f t="shared" si="3"/>
        <v>2.3971536647989681E-2</v>
      </c>
      <c r="V30" s="37">
        <f t="shared" si="12"/>
        <v>40751612.301582456</v>
      </c>
      <c r="W30" s="37">
        <f t="shared" si="15"/>
        <v>1407686956.5464282</v>
      </c>
      <c r="X30" s="191">
        <f t="shared" si="13"/>
        <v>13124883.159823444</v>
      </c>
      <c r="Y30" s="37">
        <f t="shared" si="14"/>
        <v>53876495.461405903</v>
      </c>
    </row>
    <row r="31" spans="1:25" x14ac:dyDescent="0.2">
      <c r="A31" s="59"/>
      <c r="B31" s="58">
        <v>9</v>
      </c>
      <c r="C31" s="56">
        <f t="shared" si="4"/>
        <v>45747</v>
      </c>
      <c r="D31" s="167"/>
      <c r="E31" s="166">
        <v>45777</v>
      </c>
      <c r="F31" s="43">
        <f t="shared" si="5"/>
        <v>1380106951.7723024</v>
      </c>
      <c r="G31" s="43">
        <f t="shared" si="6"/>
        <v>12452646.616265019</v>
      </c>
      <c r="H31" s="43">
        <f t="shared" si="7"/>
        <v>41942995.603734978</v>
      </c>
      <c r="I31" s="43">
        <f t="shared" si="8"/>
        <v>54395642.219999999</v>
      </c>
      <c r="J31" s="43">
        <f t="shared" si="9"/>
        <v>54395642.219999999</v>
      </c>
      <c r="K31" s="43">
        <f t="shared" si="0"/>
        <v>1338163956.1685674</v>
      </c>
      <c r="L31" s="49">
        <f t="shared" si="10"/>
        <v>214</v>
      </c>
      <c r="M31" s="49">
        <f t="shared" si="1"/>
        <v>30</v>
      </c>
      <c r="N31" s="50">
        <f>((1+(28+L31)*VLOOKUP(28+L31,Curva!$B$4:$D$11612,3,FALSE)/360)/(1+L31*VLOOKUP(L31,Curva!$B$4:$D$11612,3,FALSE)/360)-1)*360/28</f>
        <v>0.1001160660568355</v>
      </c>
      <c r="O31" s="51">
        <f>1/(1+(L31+M31)*(VLOOKUP(L31+M31,Curva!$B$4:$D$11612,3,FALSE))/360)</f>
        <v>0.93124405845494218</v>
      </c>
      <c r="P31" s="52">
        <f t="shared" si="11"/>
        <v>10722567.490552416</v>
      </c>
      <c r="Q31" s="53">
        <f t="shared" si="2"/>
        <v>107101366.57252648</v>
      </c>
      <c r="R31" s="38"/>
      <c r="S31" s="31">
        <v>9</v>
      </c>
      <c r="T31" s="186">
        <f t="shared" si="3"/>
        <v>2.4436879824944566E-2</v>
      </c>
      <c r="V31" s="37">
        <f t="shared" si="12"/>
        <v>41542695.702405758</v>
      </c>
      <c r="W31" s="37">
        <f t="shared" si="15"/>
        <v>1366935344.2448459</v>
      </c>
      <c r="X31" s="191">
        <f t="shared" si="13"/>
        <v>12333799.759000137</v>
      </c>
      <c r="Y31" s="37">
        <f t="shared" si="14"/>
        <v>53876495.461405896</v>
      </c>
    </row>
    <row r="32" spans="1:25" x14ac:dyDescent="0.2">
      <c r="A32" s="59"/>
      <c r="B32" s="58">
        <v>10</v>
      </c>
      <c r="C32" s="56">
        <f t="shared" si="4"/>
        <v>45777</v>
      </c>
      <c r="D32" s="167"/>
      <c r="E32" s="166">
        <v>45807</v>
      </c>
      <c r="F32" s="43">
        <f t="shared" si="5"/>
        <v>1338163956.1685674</v>
      </c>
      <c r="G32" s="43">
        <f t="shared" si="6"/>
        <v>12074196.742064947</v>
      </c>
      <c r="H32" s="43">
        <f t="shared" si="7"/>
        <v>42321445.477935053</v>
      </c>
      <c r="I32" s="43">
        <f t="shared" si="8"/>
        <v>54395642.219999999</v>
      </c>
      <c r="J32" s="43">
        <f t="shared" si="9"/>
        <v>54395642.219999999</v>
      </c>
      <c r="K32" s="43">
        <f t="shared" si="0"/>
        <v>1295842510.6906323</v>
      </c>
      <c r="L32" s="49">
        <f t="shared" si="10"/>
        <v>244</v>
      </c>
      <c r="M32" s="49">
        <f t="shared" si="1"/>
        <v>30</v>
      </c>
      <c r="N32" s="50">
        <f>((1+(28+L32)*VLOOKUP(28+L32,Curva!$B$4:$D$11612,3,FALSE)/360)/(1+L32*VLOOKUP(L32,Curva!$B$4:$D$11612,3,FALSE)/360)-1)*360/28</f>
        <v>9.8370476789568784E-2</v>
      </c>
      <c r="O32" s="51">
        <f>1/(1+(L32+M32)*(VLOOKUP(L32+M32,Curva!$B$4:$D$11612,3,FALSE))/360)</f>
        <v>0.92367463380876746</v>
      </c>
      <c r="P32" s="52">
        <f t="shared" si="11"/>
        <v>10132389.478145441</v>
      </c>
      <c r="Q32" s="53">
        <f t="shared" si="2"/>
        <v>103002341.84917441</v>
      </c>
      <c r="R32" s="38"/>
      <c r="S32" s="31">
        <v>10</v>
      </c>
      <c r="T32" s="186">
        <f t="shared" si="3"/>
        <v>2.4657372757375198E-2</v>
      </c>
      <c r="V32" s="37">
        <f t="shared" si="12"/>
        <v>41917533.687537834</v>
      </c>
      <c r="W32" s="37">
        <f t="shared" si="15"/>
        <v>1325392648.5424402</v>
      </c>
      <c r="X32" s="191">
        <f t="shared" si="13"/>
        <v>11958961.773868067</v>
      </c>
      <c r="Y32" s="37">
        <f t="shared" si="14"/>
        <v>53876495.461405903</v>
      </c>
    </row>
    <row r="33" spans="1:25" x14ac:dyDescent="0.2">
      <c r="A33" s="59"/>
      <c r="B33" s="58">
        <v>11</v>
      </c>
      <c r="C33" s="56">
        <f t="shared" si="4"/>
        <v>45807</v>
      </c>
      <c r="D33" s="167"/>
      <c r="E33" s="166">
        <v>45838</v>
      </c>
      <c r="F33" s="43">
        <f t="shared" si="5"/>
        <v>1295842510.6906323</v>
      </c>
      <c r="G33" s="43">
        <f t="shared" si="6"/>
        <v>12082076.535022479</v>
      </c>
      <c r="H33" s="43">
        <f t="shared" si="7"/>
        <v>42313565.684977517</v>
      </c>
      <c r="I33" s="43">
        <f t="shared" si="8"/>
        <v>54395642.219999999</v>
      </c>
      <c r="J33" s="43">
        <f t="shared" si="9"/>
        <v>54395642.219999999</v>
      </c>
      <c r="K33" s="43">
        <f t="shared" si="0"/>
        <v>1253528945.0056548</v>
      </c>
      <c r="L33" s="49">
        <f t="shared" si="10"/>
        <v>274</v>
      </c>
      <c r="M33" s="49">
        <f t="shared" si="1"/>
        <v>31</v>
      </c>
      <c r="N33" s="50">
        <f>((1+(28+L33)*VLOOKUP(28+L33,Curva!$B$4:$D$11612,3,FALSE)/360)/(1+L33*VLOOKUP(L33,Curva!$B$4:$D$11612,3,FALSE)/360)-1)*360/28</f>
        <v>9.6692203926787013E-2</v>
      </c>
      <c r="O33" s="51">
        <f>1/(1+(L33+M33)*(VLOOKUP(L33+M33,Curva!$B$4:$D$11612,3,FALSE))/360)</f>
        <v>0.91605061443118707</v>
      </c>
      <c r="P33" s="52">
        <f t="shared" si="11"/>
        <v>9883763.5182137545</v>
      </c>
      <c r="Q33" s="53">
        <f t="shared" si="2"/>
        <v>102218825.47736217</v>
      </c>
      <c r="R33" s="38"/>
      <c r="S33" s="31">
        <v>11</v>
      </c>
      <c r="T33" s="186">
        <f t="shared" si="3"/>
        <v>2.4652781822684502E-2</v>
      </c>
      <c r="V33" s="37">
        <f t="shared" si="12"/>
        <v>41909729.098563656</v>
      </c>
      <c r="W33" s="37">
        <f t="shared" si="15"/>
        <v>1283475114.8549023</v>
      </c>
      <c r="X33" s="191">
        <f t="shared" si="13"/>
        <v>11966766.362842241</v>
      </c>
      <c r="Y33" s="37">
        <f t="shared" si="14"/>
        <v>53876495.461405896</v>
      </c>
    </row>
    <row r="34" spans="1:25" x14ac:dyDescent="0.2">
      <c r="A34" s="59"/>
      <c r="B34" s="58">
        <v>12</v>
      </c>
      <c r="C34" s="56">
        <f t="shared" si="4"/>
        <v>45838</v>
      </c>
      <c r="D34" s="167"/>
      <c r="E34" s="166">
        <v>45869</v>
      </c>
      <c r="F34" s="43">
        <f t="shared" si="5"/>
        <v>1253528945.0056548</v>
      </c>
      <c r="G34" s="43">
        <f t="shared" si="6"/>
        <v>11687556.572250823</v>
      </c>
      <c r="H34" s="43">
        <f t="shared" si="7"/>
        <v>42708085.647749178</v>
      </c>
      <c r="I34" s="43">
        <f t="shared" si="8"/>
        <v>54395642.219999999</v>
      </c>
      <c r="J34" s="43">
        <f t="shared" si="9"/>
        <v>54395642.219999999</v>
      </c>
      <c r="K34" s="43">
        <f t="shared" si="0"/>
        <v>1210820859.3579056</v>
      </c>
      <c r="L34" s="49">
        <f t="shared" si="10"/>
        <v>305</v>
      </c>
      <c r="M34" s="49">
        <f t="shared" si="1"/>
        <v>31</v>
      </c>
      <c r="N34" s="50">
        <f>((1+(28+L34)*VLOOKUP(28+L34,Curva!$B$4:$D$11612,3,FALSE)/360)/(1+L34*VLOOKUP(L34,Curva!$B$4:$D$11612,3,FALSE)/360)-1)*360/28</f>
        <v>9.5033432945106674E-2</v>
      </c>
      <c r="O34" s="51">
        <f>1/(1+(L34+M34)*(VLOOKUP(L34+M34,Curva!$B$4:$D$11612,3,FALSE))/360)</f>
        <v>0.90861834766880156</v>
      </c>
      <c r="P34" s="52">
        <f t="shared" si="11"/>
        <v>9320763.3107590079</v>
      </c>
      <c r="Q34" s="53">
        <f t="shared" si="2"/>
        <v>98078781.560410231</v>
      </c>
      <c r="R34" s="38"/>
      <c r="S34" s="31">
        <v>12</v>
      </c>
      <c r="T34" s="186">
        <f t="shared" si="3"/>
        <v>2.4882637529937187E-2</v>
      </c>
      <c r="V34" s="37">
        <f t="shared" si="12"/>
        <v>42300483.800893217</v>
      </c>
      <c r="W34" s="37">
        <f t="shared" si="15"/>
        <v>1241565385.7563386</v>
      </c>
      <c r="X34" s="191">
        <f t="shared" si="13"/>
        <v>11576011.660512686</v>
      </c>
      <c r="Y34" s="37">
        <f t="shared" si="14"/>
        <v>53876495.461405903</v>
      </c>
    </row>
    <row r="35" spans="1:25" x14ac:dyDescent="0.2">
      <c r="A35" s="59"/>
      <c r="B35" s="58">
        <v>13</v>
      </c>
      <c r="C35" s="56">
        <f t="shared" si="4"/>
        <v>45869</v>
      </c>
      <c r="D35" s="167"/>
      <c r="E35" s="166">
        <v>45898</v>
      </c>
      <c r="F35" s="43">
        <f t="shared" si="5"/>
        <v>1210820859.3579056</v>
      </c>
      <c r="G35" s="43">
        <f t="shared" si="6"/>
        <v>10561012.523386544</v>
      </c>
      <c r="H35" s="43">
        <f t="shared" si="7"/>
        <v>43834629.696613453</v>
      </c>
      <c r="I35" s="43">
        <f t="shared" si="8"/>
        <v>54395642.219999999</v>
      </c>
      <c r="J35" s="43">
        <f t="shared" si="9"/>
        <v>54395642.219999999</v>
      </c>
      <c r="K35" s="43">
        <f t="shared" si="0"/>
        <v>1166986229.6612921</v>
      </c>
      <c r="L35" s="49">
        <f t="shared" si="10"/>
        <v>336</v>
      </c>
      <c r="M35" s="49">
        <f t="shared" si="1"/>
        <v>29</v>
      </c>
      <c r="N35" s="50">
        <f>((1+(28+L35)*VLOOKUP(28+L35,Curva!$B$4:$D$11612,3,FALSE)/360)/(1+L35*VLOOKUP(L35,Curva!$B$4:$D$11612,3,FALSE)/360)-1)*360/28</f>
        <v>9.3372828193179255E-2</v>
      </c>
      <c r="O35" s="51">
        <f>1/(1+(L35+M35)*(VLOOKUP(L35+M35,Curva!$B$4:$D$11612,3,FALSE))/360)</f>
        <v>0.90182691149488747</v>
      </c>
      <c r="P35" s="52">
        <f t="shared" si="11"/>
        <v>8213326.6562938849</v>
      </c>
      <c r="Q35" s="53">
        <f t="shared" si="2"/>
        <v>87962706.230781794</v>
      </c>
      <c r="R35" s="38"/>
      <c r="S35" s="31">
        <v>13</v>
      </c>
      <c r="T35" s="186">
        <f t="shared" si="3"/>
        <v>2.5538986012999549E-2</v>
      </c>
      <c r="V35" s="37">
        <f t="shared" si="12"/>
        <v>43416276.22209923</v>
      </c>
      <c r="W35" s="37">
        <f t="shared" si="15"/>
        <v>1199264901.9554453</v>
      </c>
      <c r="X35" s="191">
        <f t="shared" si="13"/>
        <v>10460219.239306664</v>
      </c>
      <c r="Y35" s="37">
        <f t="shared" si="14"/>
        <v>53876495.461405896</v>
      </c>
    </row>
    <row r="36" spans="1:25" x14ac:dyDescent="0.2">
      <c r="A36" s="59"/>
      <c r="B36" s="58">
        <v>14</v>
      </c>
      <c r="C36" s="56">
        <f t="shared" si="4"/>
        <v>45898</v>
      </c>
      <c r="D36" s="56"/>
      <c r="E36" s="166">
        <v>45930</v>
      </c>
      <c r="F36" s="43">
        <f t="shared" si="5"/>
        <v>1166986229.6612921</v>
      </c>
      <c r="G36" s="43">
        <f t="shared" si="6"/>
        <v>11231645.184489742</v>
      </c>
      <c r="H36" s="43">
        <f t="shared" si="7"/>
        <v>43163997.035510257</v>
      </c>
      <c r="I36" s="43">
        <f t="shared" si="8"/>
        <v>54395642.219999999</v>
      </c>
      <c r="J36" s="43">
        <f t="shared" si="9"/>
        <v>54395642.219999999</v>
      </c>
      <c r="K36" s="43">
        <f t="shared" si="0"/>
        <v>1123822232.6257818</v>
      </c>
      <c r="L36" s="49">
        <f t="shared" si="10"/>
        <v>365</v>
      </c>
      <c r="M36" s="49">
        <f t="shared" si="1"/>
        <v>32</v>
      </c>
      <c r="N36" s="50">
        <f>((1+(28+L36)*VLOOKUP(28+L36,Curva!$B$4:$D$11612,3,FALSE)/360)/(1+L36*VLOOKUP(L36,Curva!$B$4:$D$11612,3,FALSE)/360)-1)*360/28</f>
        <v>9.5798586445540332E-2</v>
      </c>
      <c r="O36" s="51">
        <f>1/(1+(L36+M36)*(VLOOKUP(L36+M36,Curva!$B$4:$D$11612,3,FALSE))/360)</f>
        <v>0.89421355381204226</v>
      </c>
      <c r="P36" s="52">
        <f t="shared" si="11"/>
        <v>8886148.3269921336</v>
      </c>
      <c r="Q36" s="53">
        <f t="shared" si="2"/>
        <v>92758658.104456902</v>
      </c>
      <c r="R36" s="38"/>
      <c r="S36" s="31">
        <v>14</v>
      </c>
      <c r="T36" s="186">
        <f t="shared" si="3"/>
        <v>2.5148261184928321E-2</v>
      </c>
      <c r="V36" s="37">
        <f t="shared" si="12"/>
        <v>42752044.014378145</v>
      </c>
      <c r="W36" s="37">
        <f t="shared" si="15"/>
        <v>1155848625.733346</v>
      </c>
      <c r="X36" s="191">
        <f t="shared" si="13"/>
        <v>11124451.447027752</v>
      </c>
      <c r="Y36" s="37">
        <f t="shared" si="14"/>
        <v>53876495.461405896</v>
      </c>
    </row>
    <row r="37" spans="1:25" x14ac:dyDescent="0.2">
      <c r="A37" s="59"/>
      <c r="B37" s="58">
        <v>15</v>
      </c>
      <c r="C37" s="56">
        <f t="shared" si="4"/>
        <v>45930</v>
      </c>
      <c r="D37" s="56"/>
      <c r="E37" s="166">
        <v>45961</v>
      </c>
      <c r="F37" s="43">
        <f t="shared" si="5"/>
        <v>1123822232.6257818</v>
      </c>
      <c r="G37" s="43">
        <f t="shared" si="6"/>
        <v>10478207.123416523</v>
      </c>
      <c r="H37" s="43">
        <f t="shared" si="7"/>
        <v>43917435.096583478</v>
      </c>
      <c r="I37" s="43">
        <f t="shared" si="8"/>
        <v>54395642.219999999</v>
      </c>
      <c r="J37" s="43">
        <f t="shared" si="9"/>
        <v>54395642.219999999</v>
      </c>
      <c r="K37" s="43">
        <f t="shared" si="0"/>
        <v>1079904797.5291984</v>
      </c>
      <c r="L37" s="49">
        <f t="shared" si="10"/>
        <v>397</v>
      </c>
      <c r="M37" s="49">
        <f t="shared" si="1"/>
        <v>31</v>
      </c>
      <c r="N37" s="50">
        <f>((1+(28+L37)*VLOOKUP(28+L37,Curva!$B$4:$D$11612,3,FALSE)/360)/(1+L37*VLOOKUP(L37,Curva!$B$4:$D$11612,3,FALSE)/360)-1)*360/28</f>
        <v>9.4732794665678258E-2</v>
      </c>
      <c r="O37" s="51">
        <f>1/(1+(L37+M37)*(VLOOKUP(L37+M37,Curva!$B$4:$D$11612,3,FALSE))/360)</f>
        <v>0.88697895288805328</v>
      </c>
      <c r="P37" s="52">
        <f t="shared" si="11"/>
        <v>8131496.4468532354</v>
      </c>
      <c r="Q37" s="53">
        <f t="shared" si="2"/>
        <v>85836129.669246212</v>
      </c>
      <c r="R37" s="38"/>
      <c r="S37" s="31">
        <v>15</v>
      </c>
      <c r="T37" s="186">
        <f t="shared" si="3"/>
        <v>2.5587230197250035E-2</v>
      </c>
      <c r="V37" s="37">
        <f t="shared" si="12"/>
        <v>43498291.335325062</v>
      </c>
      <c r="W37" s="37">
        <f t="shared" si="15"/>
        <v>1113096581.7189679</v>
      </c>
      <c r="X37" s="191">
        <f t="shared" si="13"/>
        <v>10378204.126080841</v>
      </c>
      <c r="Y37" s="37">
        <f t="shared" si="14"/>
        <v>53876495.461405903</v>
      </c>
    </row>
    <row r="38" spans="1:25" x14ac:dyDescent="0.2">
      <c r="A38" s="59"/>
      <c r="B38" s="58">
        <v>16</v>
      </c>
      <c r="C38" s="56">
        <f t="shared" si="4"/>
        <v>45961</v>
      </c>
      <c r="D38" s="56"/>
      <c r="E38" s="166">
        <v>45989</v>
      </c>
      <c r="F38" s="43">
        <f t="shared" si="5"/>
        <v>1079904797.5291984</v>
      </c>
      <c r="G38" s="43">
        <f t="shared" si="6"/>
        <v>9094339.5982461516</v>
      </c>
      <c r="H38" s="43">
        <f t="shared" si="7"/>
        <v>45301302.621753849</v>
      </c>
      <c r="I38" s="43">
        <f t="shared" si="8"/>
        <v>54395642.219999999</v>
      </c>
      <c r="J38" s="43">
        <f t="shared" si="9"/>
        <v>54395642.219999999</v>
      </c>
      <c r="K38" s="43">
        <f t="shared" si="0"/>
        <v>1034603494.9074446</v>
      </c>
      <c r="L38" s="49">
        <f t="shared" si="10"/>
        <v>428</v>
      </c>
      <c r="M38" s="49">
        <f t="shared" si="1"/>
        <v>28</v>
      </c>
      <c r="N38" s="50">
        <f>((1+(28+L38)*VLOOKUP(28+L38,Curva!$B$4:$D$11612,3,FALSE)/360)/(1+L38*VLOOKUP(L38,Curva!$B$4:$D$11612,3,FALSE)/360)-1)*360/28</f>
        <v>9.369958966253604E-2</v>
      </c>
      <c r="O38" s="51">
        <f>1/(1+(L38+M38)*(VLOOKUP(L38+M38,Curva!$B$4:$D$11612,3,FALSE))/360)</f>
        <v>0.88056164341445842</v>
      </c>
      <c r="P38" s="52">
        <f t="shared" si="11"/>
        <v>6930083.2877644794</v>
      </c>
      <c r="Q38" s="53">
        <f t="shared" si="2"/>
        <v>73960657.807825357</v>
      </c>
      <c r="R38" s="38"/>
      <c r="S38" s="31">
        <v>16</v>
      </c>
      <c r="T38" s="186">
        <f t="shared" si="3"/>
        <v>2.639350080142263E-2</v>
      </c>
      <c r="V38" s="37">
        <f t="shared" si="12"/>
        <v>44868951.362418473</v>
      </c>
      <c r="W38" s="37">
        <f t="shared" si="15"/>
        <v>1069598290.3836429</v>
      </c>
      <c r="X38" s="191">
        <f t="shared" si="13"/>
        <v>9007544.0989874341</v>
      </c>
      <c r="Y38" s="37">
        <f t="shared" si="14"/>
        <v>53876495.461405903</v>
      </c>
    </row>
    <row r="39" spans="1:25" x14ac:dyDescent="0.2">
      <c r="A39" s="59"/>
      <c r="B39" s="58">
        <v>17</v>
      </c>
      <c r="C39" s="56">
        <f t="shared" si="4"/>
        <v>45989</v>
      </c>
      <c r="D39" s="56"/>
      <c r="E39" s="166">
        <v>46022</v>
      </c>
      <c r="F39" s="43">
        <f t="shared" si="5"/>
        <v>1034603494.9074446</v>
      </c>
      <c r="G39" s="43">
        <f t="shared" si="6"/>
        <v>10268701.902297806</v>
      </c>
      <c r="H39" s="43">
        <f t="shared" si="7"/>
        <v>44126940.317702189</v>
      </c>
      <c r="I39" s="43">
        <f t="shared" si="8"/>
        <v>54395642.219999999</v>
      </c>
      <c r="J39" s="43">
        <f t="shared" si="9"/>
        <v>54395642.219999999</v>
      </c>
      <c r="K39" s="43">
        <f t="shared" si="0"/>
        <v>990476554.58974242</v>
      </c>
      <c r="L39" s="49">
        <f t="shared" si="10"/>
        <v>456</v>
      </c>
      <c r="M39" s="49">
        <f t="shared" si="1"/>
        <v>33</v>
      </c>
      <c r="N39" s="50">
        <f>((1+(28+L39)*VLOOKUP(28+L39,Curva!$B$4:$D$11612,3,FALSE)/360)/(1+L39*VLOOKUP(L39,Curva!$B$4:$D$11612,3,FALSE)/360)-1)*360/28</f>
        <v>9.276576086405626E-2</v>
      </c>
      <c r="O39" s="51">
        <f>1/(1+(L39+M39)*(VLOOKUP(L39+M39,Curva!$B$4:$D$11612,3,FALSE))/360)</f>
        <v>0.87313879450114706</v>
      </c>
      <c r="P39" s="52">
        <f t="shared" si="11"/>
        <v>7681682.9097942403</v>
      </c>
      <c r="Q39" s="53">
        <f t="shared" si="2"/>
        <v>82807307.76359798</v>
      </c>
      <c r="R39" s="38"/>
      <c r="S39" s="31">
        <v>17</v>
      </c>
      <c r="T39" s="186">
        <f t="shared" si="3"/>
        <v>2.5709292387551017E-2</v>
      </c>
      <c r="V39" s="37">
        <f t="shared" si="12"/>
        <v>43705797.058836728</v>
      </c>
      <c r="W39" s="37">
        <f t="shared" si="15"/>
        <v>1024729339.0212245</v>
      </c>
      <c r="X39" s="191">
        <f t="shared" si="13"/>
        <v>10170698.402569164</v>
      </c>
      <c r="Y39" s="37">
        <f t="shared" si="14"/>
        <v>53876495.461405888</v>
      </c>
    </row>
    <row r="40" spans="1:25" x14ac:dyDescent="0.2">
      <c r="A40" s="59"/>
      <c r="B40" s="58">
        <v>18</v>
      </c>
      <c r="C40" s="56">
        <f t="shared" si="4"/>
        <v>46022</v>
      </c>
      <c r="D40" s="56"/>
      <c r="E40" s="166">
        <v>46052</v>
      </c>
      <c r="F40" s="43">
        <f t="shared" si="5"/>
        <v>990476554.58974242</v>
      </c>
      <c r="G40" s="43">
        <f t="shared" si="6"/>
        <v>8937028.032619264</v>
      </c>
      <c r="H40" s="43">
        <f t="shared" si="7"/>
        <v>45458614.187380731</v>
      </c>
      <c r="I40" s="43">
        <f t="shared" si="8"/>
        <v>54395642.219999999</v>
      </c>
      <c r="J40" s="43">
        <f t="shared" si="9"/>
        <v>54395642.219999999</v>
      </c>
      <c r="K40" s="43">
        <f t="shared" si="0"/>
        <v>945017940.40236163</v>
      </c>
      <c r="L40" s="49">
        <f t="shared" si="10"/>
        <v>489</v>
      </c>
      <c r="M40" s="49">
        <f t="shared" si="1"/>
        <v>30</v>
      </c>
      <c r="N40" s="50">
        <f>((1+(28+L40)*VLOOKUP(28+L40,Curva!$B$4:$D$11612,3,FALSE)/360)/(1+L40*VLOOKUP(L40,Curva!$B$4:$D$11612,3,FALSE)/360)-1)*360/28</f>
        <v>9.1664429379058207E-2</v>
      </c>
      <c r="O40" s="51">
        <f>1/(1+(L40+M40)*(VLOOKUP(L40+M40,Curva!$B$4:$D$11612,3,FALSE))/360)</f>
        <v>0.86652043341847584</v>
      </c>
      <c r="P40" s="52">
        <f t="shared" si="11"/>
        <v>6556055.1972107515</v>
      </c>
      <c r="Q40" s="53">
        <f t="shared" si="2"/>
        <v>71522347.78116186</v>
      </c>
      <c r="R40" s="38"/>
      <c r="S40" s="31">
        <v>18</v>
      </c>
      <c r="T40" s="186">
        <f t="shared" si="3"/>
        <v>2.6485153859793015E-2</v>
      </c>
      <c r="V40" s="37">
        <f t="shared" si="12"/>
        <v>45024761.561648123</v>
      </c>
      <c r="W40" s="37">
        <f t="shared" si="15"/>
        <v>981023541.9623878</v>
      </c>
      <c r="X40" s="191">
        <f t="shared" si="13"/>
        <v>8851733.8997577708</v>
      </c>
      <c r="Y40" s="37">
        <f t="shared" si="14"/>
        <v>53876495.461405896</v>
      </c>
    </row>
    <row r="41" spans="1:25" x14ac:dyDescent="0.2">
      <c r="A41" s="59"/>
      <c r="B41" s="58">
        <v>19</v>
      </c>
      <c r="C41" s="56">
        <f t="shared" si="4"/>
        <v>46052</v>
      </c>
      <c r="D41" s="56"/>
      <c r="E41" s="166">
        <v>46080</v>
      </c>
      <c r="F41" s="43">
        <f t="shared" si="5"/>
        <v>945017940.40236163</v>
      </c>
      <c r="G41" s="43">
        <f t="shared" si="6"/>
        <v>7958399.7553468104</v>
      </c>
      <c r="H41" s="43">
        <f t="shared" si="7"/>
        <v>46437242.464653187</v>
      </c>
      <c r="I41" s="43">
        <f t="shared" si="8"/>
        <v>54395642.219999999</v>
      </c>
      <c r="J41" s="43">
        <f t="shared" si="9"/>
        <v>54395642.219999999</v>
      </c>
      <c r="K41" s="43">
        <f t="shared" si="0"/>
        <v>898580697.9377085</v>
      </c>
      <c r="L41" s="49">
        <f t="shared" si="10"/>
        <v>519</v>
      </c>
      <c r="M41" s="49">
        <f t="shared" si="1"/>
        <v>28</v>
      </c>
      <c r="N41" s="50">
        <f>((1+(28+L41)*VLOOKUP(28+L41,Curva!$B$4:$D$11612,3,FALSE)/360)/(1+L41*VLOOKUP(L41,Curva!$B$4:$D$11612,3,FALSE)/360)-1)*360/28</f>
        <v>9.0662520514525211E-2</v>
      </c>
      <c r="O41" s="51">
        <f>1/(1+(L41+M41)*(VLOOKUP(L41+M41,Curva!$B$4:$D$11612,3,FALSE))/360)</f>
        <v>0.86045292434804888</v>
      </c>
      <c r="P41" s="52">
        <f t="shared" si="11"/>
        <v>5733904.9251074372</v>
      </c>
      <c r="Q41" s="53">
        <f t="shared" si="2"/>
        <v>63244490.585156396</v>
      </c>
      <c r="R41" s="38"/>
      <c r="S41" s="31">
        <v>19</v>
      </c>
      <c r="T41" s="186">
        <f t="shared" si="3"/>
        <v>2.7055323473593084E-2</v>
      </c>
      <c r="V41" s="37">
        <f t="shared" si="12"/>
        <v>45994049.905108243</v>
      </c>
      <c r="W41" s="37">
        <f t="shared" si="15"/>
        <v>935998780.40073967</v>
      </c>
      <c r="X41" s="191">
        <f t="shared" si="13"/>
        <v>7882445.5562976571</v>
      </c>
      <c r="Y41" s="37">
        <f t="shared" si="14"/>
        <v>53876495.461405903</v>
      </c>
    </row>
    <row r="42" spans="1:25" x14ac:dyDescent="0.2">
      <c r="A42" s="59"/>
      <c r="B42" s="58">
        <v>20</v>
      </c>
      <c r="C42" s="56">
        <f t="shared" si="4"/>
        <v>46080</v>
      </c>
      <c r="D42" s="56"/>
      <c r="E42" s="166">
        <v>46112</v>
      </c>
      <c r="F42" s="43">
        <f t="shared" si="5"/>
        <v>898580697.9377085</v>
      </c>
      <c r="G42" s="43">
        <f t="shared" si="6"/>
        <v>8648379.3144643791</v>
      </c>
      <c r="H42" s="43">
        <f t="shared" si="7"/>
        <v>45747262.905535623</v>
      </c>
      <c r="I42" s="43">
        <f t="shared" si="8"/>
        <v>54395642.219999999</v>
      </c>
      <c r="J42" s="43">
        <f t="shared" si="9"/>
        <v>54395642.219999999</v>
      </c>
      <c r="K42" s="43">
        <f t="shared" si="0"/>
        <v>852833435.03217292</v>
      </c>
      <c r="L42" s="49">
        <f t="shared" si="10"/>
        <v>547</v>
      </c>
      <c r="M42" s="49">
        <f t="shared" si="1"/>
        <v>32</v>
      </c>
      <c r="N42" s="50">
        <f>((1+(28+L42)*VLOOKUP(28+L42,Curva!$B$4:$D$11612,3,FALSE)/360)/(1+L42*VLOOKUP(L42,Curva!$B$4:$D$11612,3,FALSE)/360)-1)*360/28</f>
        <v>8.9726801164039055E-2</v>
      </c>
      <c r="O42" s="51">
        <f>1/(1+(L42+M42)*(VLOOKUP(L42+M42,Curva!$B$4:$D$11612,3,FALSE))/360)</f>
        <v>0.85364617696569678</v>
      </c>
      <c r="P42" s="52">
        <f t="shared" si="11"/>
        <v>6117932.0310330261</v>
      </c>
      <c r="Q42" s="53">
        <f t="shared" si="2"/>
        <v>68183997.999083772</v>
      </c>
      <c r="R42" s="38"/>
      <c r="S42" s="31">
        <v>20</v>
      </c>
      <c r="T42" s="186">
        <f t="shared" si="3"/>
        <v>2.665332673194112E-2</v>
      </c>
      <c r="V42" s="37">
        <f t="shared" si="12"/>
        <v>45310655.444299906</v>
      </c>
      <c r="W42" s="37">
        <f t="shared" si="15"/>
        <v>890004730.49563146</v>
      </c>
      <c r="X42" s="191">
        <f t="shared" si="13"/>
        <v>8565840.0171060003</v>
      </c>
      <c r="Y42" s="37">
        <f t="shared" si="14"/>
        <v>53876495.461405903</v>
      </c>
    </row>
    <row r="43" spans="1:25" x14ac:dyDescent="0.2">
      <c r="A43" s="59"/>
      <c r="B43" s="58">
        <v>21</v>
      </c>
      <c r="C43" s="56">
        <f t="shared" si="4"/>
        <v>46112</v>
      </c>
      <c r="D43" s="56"/>
      <c r="E43" s="166">
        <v>46142</v>
      </c>
      <c r="F43" s="43">
        <f t="shared" si="5"/>
        <v>852833435.03217292</v>
      </c>
      <c r="G43" s="43">
        <f t="shared" si="6"/>
        <v>7695079.9902522415</v>
      </c>
      <c r="H43" s="43">
        <f t="shared" si="7"/>
        <v>46700562.229747757</v>
      </c>
      <c r="I43" s="43">
        <f t="shared" si="8"/>
        <v>54395642.219999999</v>
      </c>
      <c r="J43" s="43">
        <f t="shared" si="9"/>
        <v>54395642.219999999</v>
      </c>
      <c r="K43" s="43">
        <f t="shared" si="0"/>
        <v>806132872.80242515</v>
      </c>
      <c r="L43" s="49">
        <f t="shared" si="10"/>
        <v>579</v>
      </c>
      <c r="M43" s="49">
        <f t="shared" si="1"/>
        <v>30</v>
      </c>
      <c r="N43" s="50">
        <f>((1+(28+L43)*VLOOKUP(28+L43,Curva!$B$4:$D$11612,3,FALSE)/360)/(1+L43*VLOOKUP(L43,Curva!$B$4:$D$11612,3,FALSE)/360)-1)*360/28</f>
        <v>8.8656693074541534E-2</v>
      </c>
      <c r="O43" s="51">
        <f>1/(1+(L43+M43)*(VLOOKUP(L43+M43,Curva!$B$4:$D$11612,3,FALSE))/360)</f>
        <v>0.84738646207215962</v>
      </c>
      <c r="P43" s="52">
        <f t="shared" si="11"/>
        <v>5339197.9387845192</v>
      </c>
      <c r="Q43" s="53">
        <f t="shared" si="2"/>
        <v>60223292.270729996</v>
      </c>
      <c r="R43" s="38"/>
      <c r="S43" s="31">
        <v>21</v>
      </c>
      <c r="T43" s="186">
        <f t="shared" si="3"/>
        <v>2.7208739159872191E-2</v>
      </c>
      <c r="V43" s="37">
        <f t="shared" si="12"/>
        <v>46254856.571782723</v>
      </c>
      <c r="W43" s="37">
        <f t="shared" si="15"/>
        <v>844694075.05133152</v>
      </c>
      <c r="X43" s="191">
        <f t="shared" si="13"/>
        <v>7621638.8896231735</v>
      </c>
      <c r="Y43" s="37">
        <f t="shared" si="14"/>
        <v>53876495.461405896</v>
      </c>
    </row>
    <row r="44" spans="1:25" x14ac:dyDescent="0.2">
      <c r="A44" s="59"/>
      <c r="B44" s="58">
        <v>22</v>
      </c>
      <c r="C44" s="56">
        <f t="shared" si="4"/>
        <v>46142</v>
      </c>
      <c r="D44" s="56"/>
      <c r="E44" s="166">
        <v>46171</v>
      </c>
      <c r="F44" s="43">
        <f t="shared" si="5"/>
        <v>806132872.80242515</v>
      </c>
      <c r="G44" s="43">
        <f t="shared" si="6"/>
        <v>7031246.0339465132</v>
      </c>
      <c r="H44" s="43">
        <f t="shared" si="7"/>
        <v>47364396.186053485</v>
      </c>
      <c r="I44" s="43">
        <f t="shared" si="8"/>
        <v>54395642.219999999</v>
      </c>
      <c r="J44" s="43">
        <f t="shared" si="9"/>
        <v>54395642.219999999</v>
      </c>
      <c r="K44" s="43">
        <f t="shared" si="0"/>
        <v>758768476.61637163</v>
      </c>
      <c r="L44" s="49">
        <f t="shared" si="10"/>
        <v>609</v>
      </c>
      <c r="M44" s="49">
        <f t="shared" si="1"/>
        <v>29</v>
      </c>
      <c r="N44" s="50">
        <f>((1+(28+L44)*VLOOKUP(28+L44,Curva!$B$4:$D$11612,3,FALSE)/360)/(1+L44*VLOOKUP(L44,Curva!$B$4:$D$11612,3,FALSE)/360)-1)*360/28</f>
        <v>8.765277615552014E-2</v>
      </c>
      <c r="O44" s="51">
        <f>1/(1+(L44+M44)*(VLOOKUP(L44+M44,Curva!$B$4:$D$11612,3,FALSE))/360)</f>
        <v>0.84144549754830456</v>
      </c>
      <c r="P44" s="52">
        <f t="shared" si="11"/>
        <v>4789539.8949031616</v>
      </c>
      <c r="Q44" s="53">
        <f t="shared" si="2"/>
        <v>54642192.80864761</v>
      </c>
      <c r="R44" s="38"/>
      <c r="S44" s="31">
        <v>22</v>
      </c>
      <c r="T44" s="186">
        <f t="shared" si="3"/>
        <v>2.7595502918169798E-2</v>
      </c>
      <c r="V44" s="37">
        <f t="shared" si="12"/>
        <v>46912354.960888654</v>
      </c>
      <c r="W44" s="37">
        <f t="shared" si="15"/>
        <v>798439218.47954881</v>
      </c>
      <c r="X44" s="191">
        <f t="shared" si="13"/>
        <v>6964140.5005172398</v>
      </c>
      <c r="Y44" s="37">
        <f t="shared" si="14"/>
        <v>53876495.461405896</v>
      </c>
    </row>
    <row r="45" spans="1:25" x14ac:dyDescent="0.2">
      <c r="A45" s="59"/>
      <c r="B45" s="58">
        <v>23</v>
      </c>
      <c r="C45" s="56">
        <f t="shared" si="4"/>
        <v>46171</v>
      </c>
      <c r="D45" s="56"/>
      <c r="E45" s="166">
        <v>46203</v>
      </c>
      <c r="F45" s="43">
        <f t="shared" si="5"/>
        <v>758768476.61637163</v>
      </c>
      <c r="G45" s="43">
        <f t="shared" si="6"/>
        <v>7302758.2416327149</v>
      </c>
      <c r="H45" s="43">
        <f t="shared" si="7"/>
        <v>47092883.978367284</v>
      </c>
      <c r="I45" s="43">
        <f t="shared" si="8"/>
        <v>54395642.219999999</v>
      </c>
      <c r="J45" s="43">
        <f t="shared" si="9"/>
        <v>54395642.219999999</v>
      </c>
      <c r="K45" s="43">
        <f t="shared" si="0"/>
        <v>711675592.6380043</v>
      </c>
      <c r="L45" s="49">
        <f t="shared" si="10"/>
        <v>638</v>
      </c>
      <c r="M45" s="49">
        <f t="shared" si="1"/>
        <v>32</v>
      </c>
      <c r="N45" s="50">
        <f>((1+(28+L45)*VLOOKUP(28+L45,Curva!$B$4:$D$11612,3,FALSE)/360)/(1+L45*VLOOKUP(L45,Curva!$B$4:$D$11612,3,FALSE)/360)-1)*360/28</f>
        <v>8.6681685270586825E-2</v>
      </c>
      <c r="O45" s="51">
        <f>1/(1+(L45+M45)*(VLOOKUP(L45+M45,Curva!$B$4:$D$11612,3,FALSE))/360)</f>
        <v>0.83501357128860065</v>
      </c>
      <c r="P45" s="52">
        <f t="shared" si="11"/>
        <v>4881773.6345122559</v>
      </c>
      <c r="Q45" s="53">
        <f t="shared" si="2"/>
        <v>56318397.816946454</v>
      </c>
      <c r="R45" s="38"/>
      <c r="S45" s="31">
        <v>23</v>
      </c>
      <c r="T45" s="186">
        <f t="shared" si="3"/>
        <v>2.7437314140884607E-2</v>
      </c>
      <c r="V45" s="37">
        <f t="shared" si="12"/>
        <v>46643434.039503835</v>
      </c>
      <c r="W45" s="37">
        <f t="shared" si="15"/>
        <v>751526863.51866019</v>
      </c>
      <c r="X45" s="191">
        <f t="shared" si="13"/>
        <v>7233061.4219020689</v>
      </c>
      <c r="Y45" s="37">
        <f t="shared" si="14"/>
        <v>53876495.461405903</v>
      </c>
    </row>
    <row r="46" spans="1:25" x14ac:dyDescent="0.2">
      <c r="A46" s="59"/>
      <c r="B46" s="58">
        <v>24</v>
      </c>
      <c r="C46" s="56">
        <f t="shared" si="4"/>
        <v>46203</v>
      </c>
      <c r="D46" s="56"/>
      <c r="E46" s="166">
        <v>46234</v>
      </c>
      <c r="F46" s="43">
        <f t="shared" si="5"/>
        <v>711675592.6380043</v>
      </c>
      <c r="G46" s="43">
        <f t="shared" si="6"/>
        <v>6635466.0442318581</v>
      </c>
      <c r="H46" s="43">
        <f t="shared" si="7"/>
        <v>47760176.175768137</v>
      </c>
      <c r="I46" s="43">
        <f t="shared" si="8"/>
        <v>54395642.219999999</v>
      </c>
      <c r="J46" s="43">
        <f t="shared" si="9"/>
        <v>54395642.219999999</v>
      </c>
      <c r="K46" s="43">
        <f t="shared" si="0"/>
        <v>663915416.46223617</v>
      </c>
      <c r="L46" s="49">
        <f t="shared" si="10"/>
        <v>670</v>
      </c>
      <c r="M46" s="49">
        <f t="shared" si="1"/>
        <v>31</v>
      </c>
      <c r="N46" s="50">
        <f>((1+(28+L46)*VLOOKUP(28+L46,Curva!$B$4:$D$11612,3,FALSE)/360)/(1+L46*VLOOKUP(L46,Curva!$B$4:$D$11612,3,FALSE)/360)-1)*360/28</f>
        <v>8.5609408628834399E-2</v>
      </c>
      <c r="O46" s="51">
        <f>1/(1+(L46+M46)*(VLOOKUP(L46+M46,Curva!$B$4:$D$11612,3,FALSE))/360)</f>
        <v>0.82890437009181905</v>
      </c>
      <c r="P46" s="52">
        <f t="shared" si="11"/>
        <v>4348777.5302345445</v>
      </c>
      <c r="Q46" s="53">
        <f t="shared" si="2"/>
        <v>50797892.426625378</v>
      </c>
      <c r="R46" s="38"/>
      <c r="S46" s="31">
        <v>24</v>
      </c>
      <c r="T46" s="186">
        <f t="shared" si="3"/>
        <v>2.7826092743873938E-2</v>
      </c>
      <c r="V46" s="37">
        <f t="shared" si="12"/>
        <v>47304357.664585695</v>
      </c>
      <c r="W46" s="37">
        <f t="shared" si="15"/>
        <v>704883429.47915637</v>
      </c>
      <c r="X46" s="191">
        <f t="shared" si="13"/>
        <v>6572137.7968201991</v>
      </c>
      <c r="Y46" s="37">
        <f t="shared" si="14"/>
        <v>53876495.461405896</v>
      </c>
    </row>
    <row r="47" spans="1:25" x14ac:dyDescent="0.2">
      <c r="A47" s="59"/>
      <c r="B47" s="58">
        <v>25</v>
      </c>
      <c r="C47" s="56">
        <f t="shared" si="4"/>
        <v>46234</v>
      </c>
      <c r="D47" s="56"/>
      <c r="E47" s="166">
        <v>46265</v>
      </c>
      <c r="F47" s="43">
        <f t="shared" si="5"/>
        <v>663915416.46223617</v>
      </c>
      <c r="G47" s="43">
        <f t="shared" si="6"/>
        <v>6190163.3943178281</v>
      </c>
      <c r="H47" s="43">
        <f t="shared" si="7"/>
        <v>48205478.825682171</v>
      </c>
      <c r="I47" s="43">
        <f t="shared" si="8"/>
        <v>54395642.219999999</v>
      </c>
      <c r="J47" s="43">
        <f t="shared" si="9"/>
        <v>54395642.219999999</v>
      </c>
      <c r="K47" s="43">
        <f t="shared" si="0"/>
        <v>615709937.636554</v>
      </c>
      <c r="L47" s="49">
        <f t="shared" si="10"/>
        <v>701</v>
      </c>
      <c r="M47" s="49">
        <f t="shared" si="1"/>
        <v>31</v>
      </c>
      <c r="N47" s="50">
        <f>((1+(28+L47)*VLOOKUP(28+L47,Curva!$B$4:$D$11612,3,FALSE)/360)/(1+L47*VLOOKUP(L47,Curva!$B$4:$D$11612,3,FALSE)/360)-1)*360/28</f>
        <v>8.4758203579131663E-2</v>
      </c>
      <c r="O47" s="51">
        <f>1/(1+(L47+M47)*(VLOOKUP(L47+M47,Curva!$B$4:$D$11612,3,FALSE))/360)</f>
        <v>0.82286495291874995</v>
      </c>
      <c r="P47" s="52">
        <f t="shared" si="11"/>
        <v>3987330.6880834452</v>
      </c>
      <c r="Q47" s="53">
        <f t="shared" si="2"/>
        <v>47043596.014405936</v>
      </c>
      <c r="R47" s="38"/>
      <c r="S47" s="31">
        <v>25</v>
      </c>
      <c r="T47" s="186">
        <f t="shared" si="3"/>
        <v>2.8085535522937379E-2</v>
      </c>
      <c r="V47" s="37">
        <f t="shared" si="12"/>
        <v>47745410.388993546</v>
      </c>
      <c r="W47" s="37">
        <f t="shared" si="15"/>
        <v>657579071.81457067</v>
      </c>
      <c r="X47" s="191">
        <f t="shared" si="13"/>
        <v>6131085.0724123567</v>
      </c>
      <c r="Y47" s="37">
        <f t="shared" si="14"/>
        <v>53876495.461405903</v>
      </c>
    </row>
    <row r="48" spans="1:25" x14ac:dyDescent="0.2">
      <c r="A48" s="59"/>
      <c r="B48" s="58">
        <v>26</v>
      </c>
      <c r="C48" s="56">
        <f t="shared" si="4"/>
        <v>46265</v>
      </c>
      <c r="D48" s="56"/>
      <c r="E48" s="166">
        <v>46295</v>
      </c>
      <c r="F48" s="43">
        <f t="shared" si="5"/>
        <v>615709937.636554</v>
      </c>
      <c r="G48" s="43">
        <f t="shared" si="6"/>
        <v>5555524.7089107903</v>
      </c>
      <c r="H48" s="43">
        <f t="shared" si="7"/>
        <v>48840117.511089206</v>
      </c>
      <c r="I48" s="43">
        <f t="shared" si="8"/>
        <v>54395642.219999999</v>
      </c>
      <c r="J48" s="43">
        <f t="shared" si="9"/>
        <v>54395642.219999999</v>
      </c>
      <c r="K48" s="43">
        <f t="shared" si="0"/>
        <v>566869820.1254648</v>
      </c>
      <c r="L48" s="49">
        <f t="shared" si="10"/>
        <v>732</v>
      </c>
      <c r="M48" s="49">
        <f t="shared" si="1"/>
        <v>30</v>
      </c>
      <c r="N48" s="50">
        <f>((1+(28+L48)*VLOOKUP(28+L48,Curva!$B$4:$D$11612,3,FALSE)/360)/(1+L48*VLOOKUP(L48,Curva!$B$4:$D$11612,3,FALSE)/360)-1)*360/28</f>
        <v>8.9058251301488783E-2</v>
      </c>
      <c r="O48" s="51">
        <f>1/(1+(L48+M48)*(VLOOKUP(L48+M48,Curva!$B$4:$D$11612,3,FALSE))/360)</f>
        <v>0.81680282882403543</v>
      </c>
      <c r="P48" s="52">
        <f t="shared" si="11"/>
        <v>3732383.9538107859</v>
      </c>
      <c r="Q48" s="53">
        <f t="shared" si="2"/>
        <v>41909468.233050644</v>
      </c>
      <c r="R48" s="38"/>
      <c r="S48" s="31">
        <v>26</v>
      </c>
      <c r="T48" s="186">
        <f t="shared" si="3"/>
        <v>2.8455289496498854E-2</v>
      </c>
      <c r="V48" s="37">
        <f t="shared" si="12"/>
        <v>48373992.14404805</v>
      </c>
      <c r="W48" s="37">
        <f t="shared" si="15"/>
        <v>609833661.42557716</v>
      </c>
      <c r="X48" s="191">
        <f t="shared" si="13"/>
        <v>5502503.3173578465</v>
      </c>
      <c r="Y48" s="37">
        <f t="shared" si="14"/>
        <v>53876495.461405896</v>
      </c>
    </row>
    <row r="49" spans="1:25" x14ac:dyDescent="0.2">
      <c r="A49" s="59"/>
      <c r="B49" s="58">
        <v>27</v>
      </c>
      <c r="C49" s="56">
        <f t="shared" si="4"/>
        <v>46295</v>
      </c>
      <c r="D49" s="56"/>
      <c r="E49" s="166">
        <v>46325</v>
      </c>
      <c r="F49" s="43">
        <f t="shared" si="5"/>
        <v>566869820.1254648</v>
      </c>
      <c r="G49" s="43">
        <f t="shared" si="6"/>
        <v>5114842.3956441069</v>
      </c>
      <c r="H49" s="43">
        <f t="shared" si="7"/>
        <v>49280799.824355893</v>
      </c>
      <c r="I49" s="43">
        <f t="shared" si="8"/>
        <v>54395642.219999999</v>
      </c>
      <c r="J49" s="43">
        <f t="shared" si="9"/>
        <v>54395642.219999999</v>
      </c>
      <c r="K49" s="43">
        <f t="shared" si="0"/>
        <v>517589020.3011089</v>
      </c>
      <c r="L49" s="49">
        <f t="shared" si="10"/>
        <v>762</v>
      </c>
      <c r="M49" s="49">
        <f t="shared" si="1"/>
        <v>30</v>
      </c>
      <c r="N49" s="50">
        <f>((1+(28+L49)*VLOOKUP(28+L49,Curva!$B$4:$D$11612,3,FALSE)/360)/(1+L49*VLOOKUP(L49,Curva!$B$4:$D$11612,3,FALSE)/360)-1)*360/28</f>
        <v>8.8489184098951165E-2</v>
      </c>
      <c r="O49" s="51">
        <f>1/(1+(L49+M49)*(VLOOKUP(L49+M49,Curva!$B$4:$D$11612,3,FALSE))/360)</f>
        <v>0.81082355208772539</v>
      </c>
      <c r="P49" s="52">
        <f t="shared" si="11"/>
        <v>3389367.3059874699</v>
      </c>
      <c r="Q49" s="53">
        <f t="shared" si="2"/>
        <v>38302616.760454938</v>
      </c>
      <c r="R49" s="38"/>
      <c r="S49" s="31">
        <v>27</v>
      </c>
      <c r="T49" s="186">
        <f t="shared" si="3"/>
        <v>2.8712040369326775E-2</v>
      </c>
      <c r="V49" s="37">
        <f t="shared" si="12"/>
        <v>48810468.627855517</v>
      </c>
      <c r="W49" s="37">
        <f t="shared" si="15"/>
        <v>561459669.28152907</v>
      </c>
      <c r="X49" s="191">
        <f t="shared" si="13"/>
        <v>5066026.8335503833</v>
      </c>
      <c r="Y49" s="37">
        <f t="shared" si="14"/>
        <v>53876495.461405903</v>
      </c>
    </row>
    <row r="50" spans="1:25" x14ac:dyDescent="0.2">
      <c r="A50" s="59"/>
      <c r="B50" s="58">
        <v>28</v>
      </c>
      <c r="C50" s="56">
        <f t="shared" si="4"/>
        <v>46325</v>
      </c>
      <c r="D50" s="56"/>
      <c r="E50" s="166">
        <v>46356</v>
      </c>
      <c r="F50" s="43">
        <f t="shared" si="5"/>
        <v>517589020.3011089</v>
      </c>
      <c r="G50" s="43">
        <f t="shared" si="6"/>
        <v>4825856.6186661134</v>
      </c>
      <c r="H50" s="43">
        <f t="shared" si="7"/>
        <v>49569785.601333886</v>
      </c>
      <c r="I50" s="43">
        <f t="shared" si="8"/>
        <v>54395642.219999999</v>
      </c>
      <c r="J50" s="43">
        <f t="shared" si="9"/>
        <v>54395642.219999999</v>
      </c>
      <c r="K50" s="43">
        <f t="shared" si="0"/>
        <v>468019234.69977498</v>
      </c>
      <c r="L50" s="49">
        <f t="shared" si="10"/>
        <v>792</v>
      </c>
      <c r="M50" s="49">
        <f t="shared" si="1"/>
        <v>31</v>
      </c>
      <c r="N50" s="50">
        <f>((1+(28+L50)*VLOOKUP(28+L50,Curva!$B$4:$D$11612,3,FALSE)/360)/(1+L50*VLOOKUP(L50,Curva!$B$4:$D$11612,3,FALSE)/360)-1)*360/28</f>
        <v>8.7919897700209512E-2</v>
      </c>
      <c r="O50" s="51">
        <f>1/(1+(L50+M50)*(VLOOKUP(L50+M50,Curva!$B$4:$D$11612,3,FALSE))/360)</f>
        <v>0.80473077902280066</v>
      </c>
      <c r="P50" s="52">
        <f t="shared" si="11"/>
        <v>3153421.5741416938</v>
      </c>
      <c r="Q50" s="53">
        <f t="shared" si="2"/>
        <v>35866984.114270404</v>
      </c>
      <c r="R50" s="38"/>
      <c r="S50" s="31">
        <v>28</v>
      </c>
      <c r="T50" s="186">
        <f t="shared" si="3"/>
        <v>2.8880409619102074E-2</v>
      </c>
      <c r="V50" s="37">
        <f t="shared" si="12"/>
        <v>49096696.352473527</v>
      </c>
      <c r="W50" s="37">
        <f t="shared" si="15"/>
        <v>512649200.65367353</v>
      </c>
      <c r="X50" s="191">
        <f t="shared" si="13"/>
        <v>4779799.1089323787</v>
      </c>
      <c r="Y50" s="37">
        <f t="shared" si="14"/>
        <v>53876495.461405903</v>
      </c>
    </row>
    <row r="51" spans="1:25" x14ac:dyDescent="0.2">
      <c r="A51" s="59"/>
      <c r="B51" s="58">
        <v>29</v>
      </c>
      <c r="C51" s="56">
        <f t="shared" si="4"/>
        <v>46356</v>
      </c>
      <c r="D51" s="56"/>
      <c r="E51" s="166">
        <v>46387</v>
      </c>
      <c r="F51" s="43">
        <f t="shared" si="5"/>
        <v>468019234.69977498</v>
      </c>
      <c r="G51" s="43">
        <f t="shared" si="6"/>
        <v>4363681.6718504094</v>
      </c>
      <c r="H51" s="43">
        <f t="shared" si="7"/>
        <v>50031960.548149586</v>
      </c>
      <c r="I51" s="43">
        <f t="shared" si="8"/>
        <v>54395642.219999999</v>
      </c>
      <c r="J51" s="43">
        <f t="shared" si="9"/>
        <v>54395642.219999999</v>
      </c>
      <c r="K51" s="43">
        <f t="shared" si="0"/>
        <v>417987274.15162539</v>
      </c>
      <c r="L51" s="49">
        <f t="shared" si="10"/>
        <v>823</v>
      </c>
      <c r="M51" s="49">
        <f t="shared" si="1"/>
        <v>31</v>
      </c>
      <c r="N51" s="50">
        <f>((1+(28+L51)*VLOOKUP(28+L51,Curva!$B$4:$D$11612,3,FALSE)/360)/(1+L51*VLOOKUP(L51,Curva!$B$4:$D$11612,3,FALSE)/360)-1)*360/28</f>
        <v>8.7331409626808992E-2</v>
      </c>
      <c r="O51" s="51">
        <f>1/(1+(L51+M51)*(VLOOKUP(L51+M51,Curva!$B$4:$D$11612,3,FALSE))/360)</f>
        <v>0.79872399017247575</v>
      </c>
      <c r="P51" s="52">
        <f t="shared" si="11"/>
        <v>2811189.3207004308</v>
      </c>
      <c r="Q51" s="53">
        <f t="shared" si="2"/>
        <v>32189899.747564036</v>
      </c>
      <c r="R51" s="38"/>
      <c r="S51" s="31">
        <v>29</v>
      </c>
      <c r="T51" s="186">
        <f t="shared" si="3"/>
        <v>2.9149682556594159E-2</v>
      </c>
      <c r="V51" s="37">
        <f t="shared" si="12"/>
        <v>49554460.34621007</v>
      </c>
      <c r="W51" s="37">
        <f t="shared" si="15"/>
        <v>463552504.30120003</v>
      </c>
      <c r="X51" s="191">
        <f t="shared" si="13"/>
        <v>4322035.1151958266</v>
      </c>
      <c r="Y51" s="37">
        <f t="shared" si="14"/>
        <v>53876495.461405896</v>
      </c>
    </row>
    <row r="52" spans="1:25" x14ac:dyDescent="0.2">
      <c r="A52" s="59"/>
      <c r="B52" s="58">
        <v>30</v>
      </c>
      <c r="C52" s="56">
        <f t="shared" si="4"/>
        <v>46387</v>
      </c>
      <c r="D52" s="56"/>
      <c r="E52" s="166">
        <v>46416</v>
      </c>
      <c r="F52" s="43">
        <f t="shared" si="5"/>
        <v>417987274.15162539</v>
      </c>
      <c r="G52" s="43">
        <f t="shared" si="6"/>
        <v>3645765.4349235818</v>
      </c>
      <c r="H52" s="43">
        <f t="shared" si="7"/>
        <v>50749876.785076417</v>
      </c>
      <c r="I52" s="43">
        <f t="shared" si="8"/>
        <v>54395642.219999999</v>
      </c>
      <c r="J52" s="43">
        <f t="shared" si="9"/>
        <v>54395642.219999999</v>
      </c>
      <c r="K52" s="43">
        <f t="shared" si="0"/>
        <v>367237397.36654896</v>
      </c>
      <c r="L52" s="49">
        <f t="shared" si="10"/>
        <v>854</v>
      </c>
      <c r="M52" s="49">
        <f t="shared" si="1"/>
        <v>29</v>
      </c>
      <c r="N52" s="50">
        <f>((1+(28+L52)*VLOOKUP(28+L52,Curva!$B$4:$D$11612,3,FALSE)/360)/(1+L52*VLOOKUP(L52,Curva!$B$4:$D$11612,3,FALSE)/360)-1)*360/28</f>
        <v>8.6742690431658165E-2</v>
      </c>
      <c r="O52" s="51">
        <f>1/(1+(L52+M52)*(VLOOKUP(L52+M52,Curva!$B$4:$D$11612,3,FALSE))/360)</f>
        <v>0.79318149153749828</v>
      </c>
      <c r="P52" s="52">
        <f t="shared" si="11"/>
        <v>2316669.156369972</v>
      </c>
      <c r="Q52" s="53">
        <f t="shared" si="2"/>
        <v>26707370.3252864</v>
      </c>
      <c r="R52" s="38"/>
      <c r="S52" s="31">
        <v>30</v>
      </c>
      <c r="T52" s="186">
        <f t="shared" si="3"/>
        <v>2.9567955799924332E-2</v>
      </c>
      <c r="V52" s="37">
        <f t="shared" si="12"/>
        <v>50265524.859871365</v>
      </c>
      <c r="W52" s="37">
        <f t="shared" si="15"/>
        <v>413998043.95498997</v>
      </c>
      <c r="X52" s="191">
        <f t="shared" si="13"/>
        <v>3610970.6015345375</v>
      </c>
      <c r="Y52" s="37">
        <f t="shared" si="14"/>
        <v>53876495.461405903</v>
      </c>
    </row>
    <row r="53" spans="1:25" x14ac:dyDescent="0.2">
      <c r="A53" s="59"/>
      <c r="B53" s="58">
        <v>31</v>
      </c>
      <c r="C53" s="56">
        <f t="shared" si="4"/>
        <v>46416</v>
      </c>
      <c r="D53" s="56"/>
      <c r="E53" s="166">
        <v>46444</v>
      </c>
      <c r="F53" s="43">
        <f t="shared" si="5"/>
        <v>367237397.36654896</v>
      </c>
      <c r="G53" s="43">
        <f t="shared" si="6"/>
        <v>3092662.9944313797</v>
      </c>
      <c r="H53" s="43">
        <f t="shared" si="7"/>
        <v>51302979.225568622</v>
      </c>
      <c r="I53" s="43">
        <f t="shared" si="8"/>
        <v>54395642.219999999</v>
      </c>
      <c r="J53" s="43">
        <f t="shared" si="9"/>
        <v>54395642.219999999</v>
      </c>
      <c r="K53" s="43">
        <f t="shared" si="0"/>
        <v>315934418.14098036</v>
      </c>
      <c r="L53" s="49">
        <f t="shared" si="10"/>
        <v>883</v>
      </c>
      <c r="M53" s="49">
        <f t="shared" si="1"/>
        <v>28</v>
      </c>
      <c r="N53" s="50">
        <f>((1+(28+L53)*VLOOKUP(28+L53,Curva!$B$4:$D$11612,3,FALSE)/360)/(1+L53*VLOOKUP(L53,Curva!$B$4:$D$11612,3,FALSE)/360)-1)*360/28</f>
        <v>8.619174437020824E-2</v>
      </c>
      <c r="O53" s="51">
        <f>1/(1+(L53+M53)*(VLOOKUP(L53+M53,Curva!$B$4:$D$11612,3,FALSE))/360)</f>
        <v>0.78789956856613452</v>
      </c>
      <c r="P53" s="52">
        <f t="shared" si="11"/>
        <v>1939719.6450942527</v>
      </c>
      <c r="Q53" s="53">
        <f t="shared" si="2"/>
        <v>22504703.429168649</v>
      </c>
      <c r="R53" s="38"/>
      <c r="S53" s="31">
        <v>31</v>
      </c>
      <c r="T53" s="186">
        <f t="shared" si="3"/>
        <v>2.9890205025918767E-2</v>
      </c>
      <c r="V53" s="37">
        <f t="shared" si="12"/>
        <v>50813348.544061907</v>
      </c>
      <c r="W53" s="37">
        <f t="shared" si="15"/>
        <v>363732519.09511858</v>
      </c>
      <c r="X53" s="191">
        <f t="shared" si="13"/>
        <v>3063146.9173440011</v>
      </c>
      <c r="Y53" s="37">
        <f t="shared" si="14"/>
        <v>53876495.461405911</v>
      </c>
    </row>
    <row r="54" spans="1:25" x14ac:dyDescent="0.2">
      <c r="A54" s="59"/>
      <c r="B54" s="58">
        <v>32</v>
      </c>
      <c r="C54" s="56">
        <f t="shared" si="4"/>
        <v>46444</v>
      </c>
      <c r="D54" s="56"/>
      <c r="E54" s="166">
        <v>46477</v>
      </c>
      <c r="F54" s="43">
        <f t="shared" si="5"/>
        <v>315934418.14098036</v>
      </c>
      <c r="G54" s="43">
        <f t="shared" si="6"/>
        <v>3135729.1721268189</v>
      </c>
      <c r="H54" s="43">
        <f t="shared" si="7"/>
        <v>51259913.047873177</v>
      </c>
      <c r="I54" s="43">
        <f t="shared" si="8"/>
        <v>54395642.219999999</v>
      </c>
      <c r="J54" s="43">
        <f t="shared" si="9"/>
        <v>54395642.219999999</v>
      </c>
      <c r="K54" s="43">
        <f t="shared" si="0"/>
        <v>264674505.09310719</v>
      </c>
      <c r="L54" s="49">
        <f t="shared" si="10"/>
        <v>911</v>
      </c>
      <c r="M54" s="49">
        <f t="shared" si="1"/>
        <v>33</v>
      </c>
      <c r="N54" s="50">
        <f>((1+(28+L54)*VLOOKUP(28+L54,Curva!$B$4:$D$11612,3,FALSE)/360)/(1+L54*VLOOKUP(L54,Curva!$B$4:$D$11612,3,FALSE)/360)-1)*360/28</f>
        <v>8.5659607682485442E-2</v>
      </c>
      <c r="O54" s="51">
        <f>1/(1+(L54+M54)*(VLOOKUP(L54+M54,Curva!$B$4:$D$11612,3,FALSE))/360)</f>
        <v>0.78176084516934419</v>
      </c>
      <c r="P54" s="52">
        <f t="shared" si="11"/>
        <v>1939359.7406100426</v>
      </c>
      <c r="Q54" s="53">
        <f t="shared" si="2"/>
        <v>22640306.126531295</v>
      </c>
      <c r="R54" s="38"/>
      <c r="S54" s="31">
        <v>32</v>
      </c>
      <c r="T54" s="186">
        <f t="shared" si="3"/>
        <v>2.9865113756358384E-2</v>
      </c>
      <c r="V54" s="37">
        <f t="shared" si="12"/>
        <v>50770693.38580925</v>
      </c>
      <c r="W54" s="37">
        <f t="shared" si="15"/>
        <v>312919170.55105668</v>
      </c>
      <c r="X54" s="191">
        <f t="shared" si="13"/>
        <v>3105802.0755966478</v>
      </c>
      <c r="Y54" s="37">
        <f t="shared" si="14"/>
        <v>53876495.461405896</v>
      </c>
    </row>
    <row r="55" spans="1:25" x14ac:dyDescent="0.2">
      <c r="A55" s="59"/>
      <c r="B55" s="58">
        <v>33</v>
      </c>
      <c r="C55" s="56">
        <f t="shared" si="4"/>
        <v>46477</v>
      </c>
      <c r="D55" s="56"/>
      <c r="E55" s="166">
        <v>46507</v>
      </c>
      <c r="F55" s="43">
        <f t="shared" si="5"/>
        <v>264674505.09310719</v>
      </c>
      <c r="G55" s="43">
        <f t="shared" si="6"/>
        <v>2388146.8577683643</v>
      </c>
      <c r="H55" s="43">
        <f t="shared" si="7"/>
        <v>52007495.362231635</v>
      </c>
      <c r="I55" s="43">
        <f t="shared" si="8"/>
        <v>54395642.219999999</v>
      </c>
      <c r="J55" s="43">
        <f t="shared" si="9"/>
        <v>54395642.219999999</v>
      </c>
      <c r="K55" s="43">
        <f t="shared" ref="K55:K56" si="16">F55-H55</f>
        <v>212667009.73087555</v>
      </c>
      <c r="L55" s="49">
        <f t="shared" si="10"/>
        <v>944</v>
      </c>
      <c r="M55" s="49">
        <f t="shared" si="1"/>
        <v>30</v>
      </c>
      <c r="N55" s="50">
        <f>((1+(28+L55)*VLOOKUP(28+L55,Curva!$B$4:$D$11612,3,FALSE)/360)/(1+L55*VLOOKUP(L55,Curva!$B$4:$D$11612,3,FALSE)/360)-1)*360/28</f>
        <v>8.5032199553629298E-2</v>
      </c>
      <c r="O55" s="51">
        <f>1/(1+(L55+M55)*(VLOOKUP(L55+M55,Curva!$B$4:$D$11612,3,FALSE))/360)</f>
        <v>0.77626018690635945</v>
      </c>
      <c r="P55" s="52">
        <f t="shared" si="11"/>
        <v>1455866.622327531</v>
      </c>
      <c r="Q55" s="53">
        <f t="shared" si="2"/>
        <v>17121356.732743632</v>
      </c>
      <c r="R55" s="38"/>
      <c r="S55" s="31">
        <v>33</v>
      </c>
      <c r="T55" s="186">
        <f t="shared" si="3"/>
        <v>3.0300671086307528E-2</v>
      </c>
      <c r="V55" s="37">
        <f t="shared" si="12"/>
        <v>51511140.846722797</v>
      </c>
      <c r="W55" s="37">
        <f t="shared" si="15"/>
        <v>262148477.16524744</v>
      </c>
      <c r="X55" s="191">
        <f t="shared" si="13"/>
        <v>2365354.6146831028</v>
      </c>
      <c r="Y55" s="37">
        <f t="shared" si="14"/>
        <v>53876495.461405903</v>
      </c>
    </row>
    <row r="56" spans="1:25" x14ac:dyDescent="0.2">
      <c r="A56" s="59"/>
      <c r="B56" s="58">
        <v>34</v>
      </c>
      <c r="C56" s="56">
        <f t="shared" si="4"/>
        <v>46507</v>
      </c>
      <c r="D56" s="56"/>
      <c r="E56" s="166">
        <v>46538</v>
      </c>
      <c r="F56" s="43">
        <f t="shared" ref="F56" si="17">K55</f>
        <v>212667009.73087555</v>
      </c>
      <c r="G56" s="43">
        <f t="shared" si="6"/>
        <v>1982848.2758089094</v>
      </c>
      <c r="H56" s="43">
        <f t="shared" si="7"/>
        <v>52412793.944191091</v>
      </c>
      <c r="I56" s="43">
        <f t="shared" si="8"/>
        <v>54395642.219999999</v>
      </c>
      <c r="J56" s="43">
        <f t="shared" si="9"/>
        <v>54395642.219999999</v>
      </c>
      <c r="K56" s="43">
        <f t="shared" si="16"/>
        <v>160254215.78668445</v>
      </c>
      <c r="L56" s="49">
        <f t="shared" si="10"/>
        <v>974</v>
      </c>
      <c r="M56" s="49">
        <f t="shared" si="1"/>
        <v>31</v>
      </c>
      <c r="N56" s="50">
        <f>((1+(28+L56)*VLOOKUP(28+L56,Curva!$B$4:$D$11612,3,FALSE)/360)/(1+L56*VLOOKUP(L56,Curva!$B$4:$D$11612,3,FALSE)/360)-1)*360/28</f>
        <v>8.4461602759912255E-2</v>
      </c>
      <c r="O56" s="51">
        <f>1/(1+(L56+M56)*(VLOOKUP(L56+M56,Curva!$B$4:$D$11612,3,FALSE))/360)</f>
        <v>0.77065507547023204</v>
      </c>
      <c r="P56" s="52">
        <f t="shared" si="11"/>
        <v>1192006.6521777113</v>
      </c>
      <c r="Q56" s="53">
        <f t="shared" si="2"/>
        <v>14113000.620720752</v>
      </c>
      <c r="R56" s="38"/>
      <c r="S56" s="31">
        <v>34</v>
      </c>
      <c r="T56" s="186">
        <f t="shared" si="3"/>
        <v>3.053680664596416E-2</v>
      </c>
      <c r="V56" s="37">
        <f t="shared" si="12"/>
        <v>51912571.298139073</v>
      </c>
      <c r="W56" s="37">
        <f t="shared" si="15"/>
        <v>210637336.31852466</v>
      </c>
      <c r="X56" s="191">
        <f t="shared" si="13"/>
        <v>1963924.1632668276</v>
      </c>
      <c r="Y56" s="37">
        <f t="shared" si="14"/>
        <v>53876495.461405903</v>
      </c>
    </row>
    <row r="57" spans="1:25" x14ac:dyDescent="0.2">
      <c r="A57" s="59"/>
      <c r="B57" s="58">
        <v>35</v>
      </c>
      <c r="C57" s="56">
        <f t="shared" si="4"/>
        <v>46538</v>
      </c>
      <c r="D57" s="56"/>
      <c r="E57" s="166">
        <v>46568</v>
      </c>
      <c r="F57" s="43">
        <f t="shared" ref="F57:F58" si="18">K56</f>
        <v>160254215.78668445</v>
      </c>
      <c r="G57" s="43">
        <f t="shared" ref="G57:G58" si="19">F57*(E57-C57)*$C$15/360</f>
        <v>1445967.0066842062</v>
      </c>
      <c r="H57" s="43">
        <f t="shared" si="7"/>
        <v>52949675.213315792</v>
      </c>
      <c r="I57" s="43">
        <f t="shared" ref="I57:I58" si="20">G57+H57</f>
        <v>54395642.219999999</v>
      </c>
      <c r="J57" s="43">
        <f t="shared" si="9"/>
        <v>54395642.219999999</v>
      </c>
      <c r="K57" s="43">
        <f t="shared" ref="K57:K58" si="21">F57-H57</f>
        <v>107304540.57336867</v>
      </c>
      <c r="L57" s="49">
        <f t="shared" si="10"/>
        <v>1005</v>
      </c>
      <c r="M57" s="49">
        <f t="shared" si="1"/>
        <v>30</v>
      </c>
      <c r="N57" s="50">
        <f>((1+(28+L57)*VLOOKUP(28+L57,Curva!$B$4:$D$11612,3,FALSE)/360)/(1+L57*VLOOKUP(L57,Curva!$B$4:$D$11612,3,FALSE)/360)-1)*360/28</f>
        <v>8.3871756085297358E-2</v>
      </c>
      <c r="O57" s="51">
        <f>1/(1+(L57+M57)*(VLOOKUP(L57+M57,Curva!$B$4:$D$11612,3,FALSE))/360)</f>
        <v>0.76530608231677766</v>
      </c>
      <c r="P57" s="52">
        <f t="shared" si="11"/>
        <v>857193.99191796221</v>
      </c>
      <c r="Q57" s="53">
        <f t="shared" si="2"/>
        <v>10220293.838204581</v>
      </c>
      <c r="R57" s="38"/>
      <c r="S57" s="31">
        <v>35</v>
      </c>
      <c r="T57" s="186">
        <f t="shared" si="3"/>
        <v>3.0849605073091663E-2</v>
      </c>
      <c r="V57" s="37">
        <f t="shared" si="12"/>
        <v>52444328.624255829</v>
      </c>
      <c r="W57" s="37">
        <f t="shared" si="15"/>
        <v>158724765.02038559</v>
      </c>
      <c r="X57" s="191">
        <f t="shared" si="13"/>
        <v>1432166.8371500717</v>
      </c>
      <c r="Y57" s="37">
        <f t="shared" si="14"/>
        <v>53876495.461405903</v>
      </c>
    </row>
    <row r="58" spans="1:25" x14ac:dyDescent="0.2">
      <c r="A58" s="59"/>
      <c r="B58" s="58">
        <v>36</v>
      </c>
      <c r="C58" s="56">
        <f t="shared" si="4"/>
        <v>46568</v>
      </c>
      <c r="D58" s="56"/>
      <c r="E58" s="166">
        <v>46598</v>
      </c>
      <c r="F58" s="43">
        <f t="shared" si="18"/>
        <v>107304540.57336867</v>
      </c>
      <c r="G58" s="43">
        <f t="shared" si="19"/>
        <v>968204.32819708716</v>
      </c>
      <c r="H58" s="43">
        <f t="shared" si="7"/>
        <v>53427437.891802914</v>
      </c>
      <c r="I58" s="43">
        <f t="shared" si="20"/>
        <v>54395642.219999999</v>
      </c>
      <c r="J58" s="43">
        <f t="shared" si="9"/>
        <v>54395642.219999999</v>
      </c>
      <c r="K58" s="43">
        <f t="shared" si="21"/>
        <v>53877102.681565754</v>
      </c>
      <c r="L58" s="49">
        <f t="shared" si="10"/>
        <v>1035</v>
      </c>
      <c r="M58" s="49">
        <f t="shared" si="1"/>
        <v>30</v>
      </c>
      <c r="N58" s="50">
        <f>((1+(28+L58)*VLOOKUP(28+L58,Curva!$B$4:$D$11612,3,FALSE)/360)/(1+L58*VLOOKUP(L58,Curva!$B$4:$D$11612,3,FALSE)/360)-1)*360/28</f>
        <v>8.3300717893967563E-2</v>
      </c>
      <c r="O58" s="51">
        <f>1/(1+(L58+M58)*(VLOOKUP(L58+M58,Curva!$B$4:$D$11612,3,FALSE))/360)</f>
        <v>0.76003014886239106</v>
      </c>
      <c r="P58" s="52">
        <f t="shared" si="11"/>
        <v>566130.3239070446</v>
      </c>
      <c r="Q58" s="53">
        <f t="shared" si="2"/>
        <v>6796223.8287989898</v>
      </c>
      <c r="R58" s="38"/>
      <c r="S58" s="31">
        <v>36</v>
      </c>
      <c r="T58" s="186">
        <f t="shared" si="3"/>
        <v>3.1127959754033763E-2</v>
      </c>
      <c r="V58" s="37">
        <f t="shared" si="12"/>
        <v>52917531.581857398</v>
      </c>
      <c r="W58" s="37">
        <f t="shared" si="15"/>
        <v>106280436.39612976</v>
      </c>
      <c r="X58" s="191">
        <f t="shared" si="13"/>
        <v>958963.87954850937</v>
      </c>
      <c r="Y58" s="37">
        <f t="shared" si="14"/>
        <v>53876495.461405911</v>
      </c>
    </row>
    <row r="59" spans="1:25" x14ac:dyDescent="0.2">
      <c r="A59" s="59"/>
      <c r="B59" s="58">
        <v>37</v>
      </c>
      <c r="C59" s="56">
        <f t="shared" ref="C59" si="22">E58</f>
        <v>46598</v>
      </c>
      <c r="D59" s="56"/>
      <c r="E59" s="166">
        <v>46630</v>
      </c>
      <c r="F59" s="43">
        <f t="shared" ref="F59" si="23">K58</f>
        <v>53877102.681565754</v>
      </c>
      <c r="G59" s="43">
        <f t="shared" ref="G59" si="24">F59*(E59-C59)*$C$15/360</f>
        <v>518539.53843422886</v>
      </c>
      <c r="H59" s="43">
        <f t="shared" si="7"/>
        <v>53877102.681565769</v>
      </c>
      <c r="I59" s="43">
        <f t="shared" ref="I59" si="25">G59+H59</f>
        <v>54395642.219999999</v>
      </c>
      <c r="J59" s="43">
        <f t="shared" si="9"/>
        <v>54395642.219999999</v>
      </c>
      <c r="K59" s="43">
        <f t="shared" ref="K59" si="26">F59-H59</f>
        <v>0</v>
      </c>
      <c r="L59" s="49">
        <f t="shared" ref="L59" si="27">L58+M58</f>
        <v>1065</v>
      </c>
      <c r="M59" s="49">
        <f t="shared" ref="M59" si="28">E59-C59</f>
        <v>32</v>
      </c>
      <c r="N59" s="50">
        <f>((1+(28+L59)*VLOOKUP(28+L59,Curva!$B$4:$D$11612,3,FALSE)/360)/(1+L59*VLOOKUP(L59,Curva!$B$4:$D$11612,3,FALSE)/360)-1)*360/28</f>
        <v>8.2936961128036016E-2</v>
      </c>
      <c r="O59" s="51">
        <f>1/(1+(L59+M59)*(VLOOKUP(L59+M59,Curva!$B$4:$D$11612,3,FALSE))/360)</f>
        <v>0.75442119133419472</v>
      </c>
      <c r="P59" s="52">
        <f t="shared" ref="P59" si="29">F59*N59*O59*M59/360</f>
        <v>299649.60386405006</v>
      </c>
      <c r="Q59" s="53">
        <f t="shared" ref="Q59" si="30">F59*O59*M59/360</f>
        <v>3612980.2658365844</v>
      </c>
      <c r="R59" s="38"/>
      <c r="S59" s="31">
        <v>37</v>
      </c>
      <c r="T59" s="186">
        <f t="shared" ref="T59" si="31">H59/$C$12</f>
        <v>3.1389944008395537E-2</v>
      </c>
      <c r="V59" s="37">
        <f t="shared" si="12"/>
        <v>53362904.814272411</v>
      </c>
      <c r="W59" s="37">
        <f t="shared" si="15"/>
        <v>53362904.814272359</v>
      </c>
      <c r="X59" s="191">
        <f t="shared" si="13"/>
        <v>513590.64713348314</v>
      </c>
      <c r="Y59" s="37">
        <f t="shared" si="14"/>
        <v>53876495.461405896</v>
      </c>
    </row>
    <row r="60" spans="1:25" hidden="1" x14ac:dyDescent="0.2">
      <c r="A60" s="59"/>
      <c r="B60" s="58"/>
      <c r="C60" s="56"/>
      <c r="D60" s="167"/>
      <c r="E60" s="166"/>
      <c r="F60" s="43"/>
      <c r="G60" s="43"/>
      <c r="H60" s="43"/>
      <c r="I60" s="43"/>
      <c r="J60" s="43"/>
      <c r="K60" s="43"/>
      <c r="L60" s="49"/>
      <c r="M60" s="49"/>
      <c r="N60" s="50"/>
      <c r="O60" s="51"/>
      <c r="P60" s="52"/>
      <c r="Q60" s="53"/>
      <c r="R60" s="38"/>
      <c r="S60" s="31">
        <v>48</v>
      </c>
      <c r="T60" s="32">
        <f t="shared" si="3"/>
        <v>0</v>
      </c>
    </row>
    <row r="61" spans="1:25" hidden="1" x14ac:dyDescent="0.2">
      <c r="A61" s="59"/>
      <c r="B61" s="58"/>
      <c r="C61" s="56"/>
      <c r="D61" s="56"/>
      <c r="E61" s="166"/>
      <c r="F61" s="43"/>
      <c r="G61" s="43"/>
      <c r="H61" s="43"/>
      <c r="I61" s="43"/>
      <c r="J61" s="43"/>
      <c r="K61" s="43"/>
      <c r="L61" s="49"/>
      <c r="M61" s="49"/>
      <c r="N61" s="50"/>
      <c r="O61" s="51"/>
      <c r="P61" s="52"/>
      <c r="Q61" s="53"/>
      <c r="R61" s="38"/>
      <c r="S61" s="31">
        <v>49</v>
      </c>
      <c r="T61" s="32">
        <f t="shared" si="3"/>
        <v>0</v>
      </c>
    </row>
    <row r="62" spans="1:25" hidden="1" x14ac:dyDescent="0.2">
      <c r="A62" s="59"/>
      <c r="B62" s="58"/>
      <c r="C62" s="56"/>
      <c r="D62" s="56"/>
      <c r="E62" s="166"/>
      <c r="F62" s="43"/>
      <c r="G62" s="43"/>
      <c r="H62" s="43"/>
      <c r="I62" s="43"/>
      <c r="J62" s="43"/>
      <c r="K62" s="43"/>
      <c r="L62" s="49"/>
      <c r="M62" s="49"/>
      <c r="N62" s="50"/>
      <c r="O62" s="51"/>
      <c r="P62" s="52"/>
      <c r="Q62" s="53"/>
      <c r="R62" s="38"/>
      <c r="S62" s="31">
        <v>50</v>
      </c>
      <c r="T62" s="32">
        <f t="shared" si="3"/>
        <v>0</v>
      </c>
    </row>
    <row r="63" spans="1:25" hidden="1" x14ac:dyDescent="0.2">
      <c r="A63" s="59"/>
      <c r="B63" s="58"/>
      <c r="C63" s="56"/>
      <c r="D63" s="56"/>
      <c r="E63" s="56"/>
      <c r="F63" s="43"/>
      <c r="G63" s="43"/>
      <c r="H63" s="43"/>
      <c r="I63" s="43"/>
      <c r="J63" s="43"/>
      <c r="K63" s="43"/>
      <c r="L63" s="49"/>
      <c r="M63" s="49"/>
      <c r="N63" s="50"/>
      <c r="O63" s="51"/>
      <c r="P63" s="52"/>
      <c r="Q63" s="53"/>
      <c r="R63" s="38"/>
      <c r="S63" s="31"/>
      <c r="T63" s="32"/>
    </row>
    <row r="64" spans="1:25" hidden="1" x14ac:dyDescent="0.2">
      <c r="A64" s="59"/>
      <c r="B64" s="58"/>
      <c r="C64" s="56"/>
      <c r="D64" s="56"/>
      <c r="E64" s="56"/>
      <c r="F64" s="43"/>
      <c r="G64" s="43"/>
      <c r="H64" s="43"/>
      <c r="I64" s="43"/>
      <c r="J64" s="43"/>
      <c r="K64" s="43"/>
      <c r="L64" s="49"/>
      <c r="M64" s="49"/>
      <c r="N64" s="50"/>
      <c r="O64" s="51"/>
      <c r="P64" s="52"/>
      <c r="Q64" s="53"/>
      <c r="R64" s="38"/>
      <c r="S64" s="31"/>
      <c r="T64" s="32"/>
    </row>
    <row r="65" spans="1:20" hidden="1" x14ac:dyDescent="0.2">
      <c r="A65" s="59">
        <f t="shared" ref="A65:A75" si="32">MONTH(E65)</f>
        <v>1</v>
      </c>
      <c r="B65" s="58">
        <v>53</v>
      </c>
      <c r="C65" s="56"/>
      <c r="D65" s="56"/>
      <c r="E65" s="56"/>
      <c r="F65" s="43"/>
      <c r="G65" s="43"/>
      <c r="H65" s="43"/>
      <c r="I65" s="43"/>
      <c r="J65" s="43"/>
      <c r="K65" s="43"/>
      <c r="L65" s="49">
        <f t="shared" si="10"/>
        <v>0</v>
      </c>
      <c r="M65" s="49">
        <f t="shared" si="1"/>
        <v>0</v>
      </c>
      <c r="N65" s="50">
        <f>((1+(28+L65)*VLOOKUP(28+L65,Curva!$B$4:$D$11612,3,FALSE)/360)/(1+L65*VLOOKUP(L65,Curva!$B$4:$D$11612,3,FALSE)/360)-1)*360/28</f>
        <v>0.10997999999999937</v>
      </c>
      <c r="O65" s="51">
        <f>1/(1+(L65+M65)*(VLOOKUP(L65+M65,Curva!$B$4:$D$11612,3,FALSE))/360)</f>
        <v>1</v>
      </c>
      <c r="P65" s="52">
        <f t="shared" si="11"/>
        <v>0</v>
      </c>
      <c r="Q65" s="53">
        <f t="shared" si="2"/>
        <v>0</v>
      </c>
      <c r="R65" s="38"/>
      <c r="S65" s="31">
        <v>53</v>
      </c>
      <c r="T65" s="32">
        <f t="shared" si="3"/>
        <v>0</v>
      </c>
    </row>
    <row r="66" spans="1:20" hidden="1" x14ac:dyDescent="0.2">
      <c r="A66" s="59">
        <f t="shared" si="32"/>
        <v>1</v>
      </c>
      <c r="B66" s="58">
        <v>54</v>
      </c>
      <c r="C66" s="56"/>
      <c r="D66" s="56"/>
      <c r="E66" s="56"/>
      <c r="F66" s="43"/>
      <c r="G66" s="43"/>
      <c r="H66" s="43"/>
      <c r="I66" s="43"/>
      <c r="J66" s="43"/>
      <c r="K66" s="43"/>
      <c r="L66" s="49">
        <f t="shared" si="10"/>
        <v>0</v>
      </c>
      <c r="M66" s="49">
        <f t="shared" si="1"/>
        <v>0</v>
      </c>
      <c r="N66" s="50">
        <f>((1+(28+L66)*VLOOKUP(28+L66,Curva!$B$4:$D$11612,3,FALSE)/360)/(1+L66*VLOOKUP(L66,Curva!$B$4:$D$11612,3,FALSE)/360)-1)*360/28</f>
        <v>0.10997999999999937</v>
      </c>
      <c r="O66" s="51">
        <f>1/(1+(L66+M66)*(VLOOKUP(L66+M66,Curva!$B$4:$D$11612,3,FALSE))/360)</f>
        <v>1</v>
      </c>
      <c r="P66" s="52">
        <f t="shared" si="11"/>
        <v>0</v>
      </c>
      <c r="Q66" s="53">
        <f t="shared" si="2"/>
        <v>0</v>
      </c>
      <c r="R66" s="38"/>
      <c r="S66" s="31">
        <v>54</v>
      </c>
      <c r="T66" s="32">
        <f t="shared" si="3"/>
        <v>0</v>
      </c>
    </row>
    <row r="67" spans="1:20" hidden="1" x14ac:dyDescent="0.2">
      <c r="A67" s="59">
        <f t="shared" si="32"/>
        <v>1</v>
      </c>
      <c r="B67" s="58"/>
      <c r="C67" s="56"/>
      <c r="D67" s="56"/>
      <c r="E67" s="56"/>
      <c r="F67" s="43"/>
      <c r="G67" s="43"/>
      <c r="H67" s="43"/>
      <c r="I67" s="43">
        <f t="shared" si="8"/>
        <v>0</v>
      </c>
      <c r="J67" s="43"/>
      <c r="K67" s="43"/>
      <c r="L67" s="49"/>
      <c r="M67" s="49"/>
      <c r="N67" s="50"/>
      <c r="O67" s="51"/>
      <c r="P67" s="52"/>
      <c r="Q67" s="53"/>
      <c r="R67" s="38"/>
      <c r="S67" s="31">
        <v>55</v>
      </c>
      <c r="T67" s="32">
        <f t="shared" si="3"/>
        <v>0</v>
      </c>
    </row>
    <row r="68" spans="1:20" hidden="1" x14ac:dyDescent="0.2">
      <c r="A68" s="59">
        <f t="shared" si="32"/>
        <v>1</v>
      </c>
      <c r="B68" s="58"/>
      <c r="C68" s="56"/>
      <c r="D68" s="56"/>
      <c r="E68" s="56"/>
      <c r="F68" s="43"/>
      <c r="G68" s="43"/>
      <c r="H68" s="43"/>
      <c r="I68" s="43">
        <f t="shared" si="8"/>
        <v>0</v>
      </c>
      <c r="J68" s="43"/>
      <c r="K68" s="43"/>
      <c r="L68" s="49"/>
      <c r="M68" s="49"/>
      <c r="N68" s="50"/>
      <c r="O68" s="51"/>
      <c r="P68" s="52"/>
      <c r="Q68" s="53"/>
      <c r="R68" s="38"/>
      <c r="S68" s="31">
        <v>56</v>
      </c>
      <c r="T68" s="32">
        <f t="shared" si="3"/>
        <v>0</v>
      </c>
    </row>
    <row r="69" spans="1:20" hidden="1" x14ac:dyDescent="0.2">
      <c r="A69" s="59">
        <f t="shared" si="32"/>
        <v>1</v>
      </c>
      <c r="B69" s="58"/>
      <c r="C69" s="56"/>
      <c r="D69" s="56"/>
      <c r="E69" s="56"/>
      <c r="F69" s="43"/>
      <c r="G69" s="43"/>
      <c r="H69" s="43"/>
      <c r="I69" s="43">
        <f t="shared" si="8"/>
        <v>0</v>
      </c>
      <c r="J69" s="43"/>
      <c r="K69" s="43"/>
      <c r="L69" s="49"/>
      <c r="M69" s="49"/>
      <c r="N69" s="50"/>
      <c r="O69" s="51"/>
      <c r="P69" s="52"/>
      <c r="Q69" s="53"/>
      <c r="R69" s="38"/>
      <c r="S69" s="31">
        <v>57</v>
      </c>
      <c r="T69" s="32">
        <f t="shared" si="3"/>
        <v>0</v>
      </c>
    </row>
    <row r="70" spans="1:20" hidden="1" x14ac:dyDescent="0.2">
      <c r="A70" s="59">
        <f t="shared" si="32"/>
        <v>1</v>
      </c>
      <c r="B70" s="58"/>
      <c r="C70" s="56"/>
      <c r="D70" s="56"/>
      <c r="E70" s="56"/>
      <c r="F70" s="43"/>
      <c r="G70" s="43"/>
      <c r="H70" s="43"/>
      <c r="I70" s="43">
        <f t="shared" si="8"/>
        <v>0</v>
      </c>
      <c r="J70" s="43"/>
      <c r="K70" s="43"/>
      <c r="L70" s="49"/>
      <c r="M70" s="49"/>
      <c r="N70" s="50"/>
      <c r="O70" s="51"/>
      <c r="P70" s="52"/>
      <c r="Q70" s="53"/>
      <c r="R70" s="38"/>
      <c r="S70" s="31">
        <v>58</v>
      </c>
      <c r="T70" s="32">
        <f t="shared" si="3"/>
        <v>0</v>
      </c>
    </row>
    <row r="71" spans="1:20" hidden="1" x14ac:dyDescent="0.2">
      <c r="A71" s="59">
        <f t="shared" si="32"/>
        <v>1</v>
      </c>
      <c r="B71" s="58"/>
      <c r="C71" s="56"/>
      <c r="D71" s="56"/>
      <c r="E71" s="56"/>
      <c r="F71" s="43"/>
      <c r="G71" s="43"/>
      <c r="H71" s="43"/>
      <c r="I71" s="43">
        <f t="shared" si="8"/>
        <v>0</v>
      </c>
      <c r="J71" s="43"/>
      <c r="K71" s="43"/>
      <c r="L71" s="49"/>
      <c r="M71" s="49"/>
      <c r="N71" s="50"/>
      <c r="O71" s="51"/>
      <c r="P71" s="52"/>
      <c r="Q71" s="53"/>
      <c r="R71" s="38"/>
      <c r="S71" s="31">
        <v>59</v>
      </c>
      <c r="T71" s="32">
        <f t="shared" si="3"/>
        <v>0</v>
      </c>
    </row>
    <row r="72" spans="1:20" hidden="1" x14ac:dyDescent="0.2">
      <c r="A72" s="59">
        <f t="shared" si="32"/>
        <v>1</v>
      </c>
      <c r="B72" s="58"/>
      <c r="C72" s="56"/>
      <c r="D72" s="56"/>
      <c r="E72" s="56"/>
      <c r="F72" s="43"/>
      <c r="G72" s="43"/>
      <c r="H72" s="43"/>
      <c r="I72" s="43">
        <f t="shared" si="8"/>
        <v>0</v>
      </c>
      <c r="J72" s="43"/>
      <c r="K72" s="43"/>
      <c r="L72" s="49"/>
      <c r="M72" s="49"/>
      <c r="N72" s="50"/>
      <c r="O72" s="51"/>
      <c r="P72" s="52"/>
      <c r="Q72" s="53"/>
      <c r="R72" s="38"/>
      <c r="S72" s="31">
        <v>60</v>
      </c>
      <c r="T72" s="32">
        <f t="shared" si="3"/>
        <v>0</v>
      </c>
    </row>
    <row r="73" spans="1:20" hidden="1" x14ac:dyDescent="0.2">
      <c r="A73" s="59">
        <f t="shared" si="32"/>
        <v>1</v>
      </c>
      <c r="B73" s="58"/>
      <c r="C73" s="56"/>
      <c r="D73" s="56"/>
      <c r="E73" s="56"/>
      <c r="F73" s="43"/>
      <c r="G73" s="43"/>
      <c r="H73" s="43"/>
      <c r="I73" s="43">
        <f t="shared" si="8"/>
        <v>0</v>
      </c>
      <c r="J73" s="43"/>
      <c r="K73" s="43"/>
      <c r="L73" s="49"/>
      <c r="M73" s="49"/>
      <c r="N73" s="50"/>
      <c r="O73" s="51"/>
      <c r="P73" s="52"/>
      <c r="Q73" s="53"/>
      <c r="R73" s="38"/>
      <c r="S73" s="31">
        <v>61</v>
      </c>
      <c r="T73" s="32">
        <f t="shared" si="3"/>
        <v>0</v>
      </c>
    </row>
    <row r="74" spans="1:20" hidden="1" x14ac:dyDescent="0.2">
      <c r="A74" s="59">
        <f t="shared" si="32"/>
        <v>1</v>
      </c>
      <c r="B74" s="58"/>
      <c r="C74" s="56"/>
      <c r="D74" s="56"/>
      <c r="E74" s="56"/>
      <c r="F74" s="43"/>
      <c r="G74" s="43"/>
      <c r="H74" s="43"/>
      <c r="I74" s="43">
        <f t="shared" si="8"/>
        <v>0</v>
      </c>
      <c r="J74" s="43"/>
      <c r="K74" s="43"/>
      <c r="L74" s="49"/>
      <c r="M74" s="49"/>
      <c r="N74" s="50"/>
      <c r="O74" s="51"/>
      <c r="P74" s="52"/>
      <c r="Q74" s="53"/>
      <c r="R74" s="38"/>
      <c r="S74" s="31">
        <v>62</v>
      </c>
      <c r="T74" s="32">
        <f t="shared" si="3"/>
        <v>0</v>
      </c>
    </row>
    <row r="75" spans="1:20" hidden="1" x14ac:dyDescent="0.2">
      <c r="A75" s="59">
        <f t="shared" si="32"/>
        <v>1</v>
      </c>
      <c r="B75" s="58"/>
      <c r="C75" s="56"/>
      <c r="D75" s="56"/>
      <c r="E75" s="56"/>
      <c r="F75" s="43"/>
      <c r="G75" s="43"/>
      <c r="H75" s="43"/>
      <c r="I75" s="43">
        <f t="shared" si="8"/>
        <v>0</v>
      </c>
      <c r="J75" s="43"/>
      <c r="K75" s="43"/>
      <c r="L75" s="49"/>
      <c r="M75" s="49"/>
      <c r="N75" s="50"/>
      <c r="O75" s="51"/>
      <c r="P75" s="52"/>
      <c r="Q75" s="53"/>
      <c r="R75" s="38"/>
      <c r="S75" s="31">
        <v>63</v>
      </c>
      <c r="T75" s="32">
        <f t="shared" si="3"/>
        <v>0</v>
      </c>
    </row>
    <row r="76" spans="1:20" x14ac:dyDescent="0.2">
      <c r="A76" s="38"/>
      <c r="B76" s="39"/>
      <c r="C76" s="40"/>
      <c r="D76" s="40"/>
      <c r="E76" s="40"/>
      <c r="F76" s="41"/>
      <c r="G76" s="157">
        <f>SUM(G23:G75)</f>
        <v>296257787.80134445</v>
      </c>
      <c r="H76" s="157">
        <f>SUM(H23:H75)</f>
        <v>1716380974.3386552</v>
      </c>
      <c r="I76" s="157"/>
      <c r="J76" s="157">
        <f>SUM(J23:J75)</f>
        <v>2012638762.1400008</v>
      </c>
      <c r="K76" s="41"/>
      <c r="L76" s="54"/>
      <c r="M76" s="54"/>
      <c r="N76" s="54"/>
      <c r="O76" s="54"/>
      <c r="P76" s="54"/>
      <c r="Q76" s="38"/>
      <c r="R76" s="38"/>
      <c r="S76" s="38"/>
      <c r="T76" s="55">
        <f>SUM(T23:T75)</f>
        <v>0.99999999999999978</v>
      </c>
    </row>
  </sheetData>
  <mergeCells count="4">
    <mergeCell ref="B5:K6"/>
    <mergeCell ref="S21:T21"/>
    <mergeCell ref="M8:U8"/>
    <mergeCell ref="B2:K2"/>
  </mergeCells>
  <pageMargins left="0.70866141732283472" right="0.70866141732283472" top="0.74803149606299213" bottom="0.74803149606299213" header="0.31496062992125984" footer="0.31496062992125984"/>
  <pageSetup paperSize="9" scale="6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3:E33"/>
  <sheetViews>
    <sheetView workbookViewId="0">
      <selection activeCell="E4" sqref="E4"/>
    </sheetView>
  </sheetViews>
  <sheetFormatPr baseColWidth="10" defaultRowHeight="15.75" x14ac:dyDescent="0.25"/>
  <cols>
    <col min="4" max="4" width="12.75" bestFit="1" customWidth="1"/>
  </cols>
  <sheetData>
    <row r="3" spans="4:5" ht="16.5" thickBot="1" x14ac:dyDescent="0.3"/>
    <row r="4" spans="4:5" ht="16.5" thickBot="1" x14ac:dyDescent="0.3">
      <c r="D4" s="160">
        <v>2.6085628999999999E-2</v>
      </c>
      <c r="E4" s="162">
        <f>D4*1</f>
        <v>2.6085628999999999E-2</v>
      </c>
    </row>
    <row r="5" spans="4:5" ht="16.5" thickBot="1" x14ac:dyDescent="0.3">
      <c r="D5" s="161">
        <v>2.0330258E-2</v>
      </c>
      <c r="E5" s="162">
        <f t="shared" ref="E5:E33" si="0">D5*1</f>
        <v>2.0330258E-2</v>
      </c>
    </row>
    <row r="6" spans="4:5" ht="16.5" thickBot="1" x14ac:dyDescent="0.3">
      <c r="D6" s="161">
        <v>2.0501424000000001E-2</v>
      </c>
      <c r="E6" s="162">
        <f t="shared" si="0"/>
        <v>2.0501424000000001E-2</v>
      </c>
    </row>
    <row r="7" spans="4:5" ht="16.5" thickBot="1" x14ac:dyDescent="0.3">
      <c r="D7" s="161">
        <v>2.0927449000000001E-2</v>
      </c>
      <c r="E7" s="162">
        <f t="shared" si="0"/>
        <v>2.0927449000000001E-2</v>
      </c>
    </row>
    <row r="8" spans="4:5" ht="16.5" thickBot="1" x14ac:dyDescent="0.3">
      <c r="D8" s="161">
        <v>0</v>
      </c>
      <c r="E8" s="162">
        <f t="shared" si="0"/>
        <v>0</v>
      </c>
    </row>
    <row r="9" spans="4:5" ht="16.5" thickBot="1" x14ac:dyDescent="0.3">
      <c r="D9" s="161">
        <v>0</v>
      </c>
      <c r="E9" s="162">
        <f t="shared" si="0"/>
        <v>0</v>
      </c>
    </row>
    <row r="10" spans="4:5" ht="16.5" thickBot="1" x14ac:dyDescent="0.3">
      <c r="D10" s="161">
        <v>5.7385229999999997E-3</v>
      </c>
      <c r="E10" s="162">
        <f t="shared" si="0"/>
        <v>5.7385229999999997E-3</v>
      </c>
    </row>
    <row r="11" spans="4:5" ht="16.5" thickBot="1" x14ac:dyDescent="0.3">
      <c r="D11" s="161">
        <v>2.1390889999999999E-2</v>
      </c>
      <c r="E11" s="162">
        <f t="shared" si="0"/>
        <v>2.1390889999999999E-2</v>
      </c>
    </row>
    <row r="12" spans="4:5" ht="16.5" thickBot="1" x14ac:dyDescent="0.3">
      <c r="D12" s="161">
        <v>2.1078638E-2</v>
      </c>
      <c r="E12" s="162">
        <f t="shared" si="0"/>
        <v>2.1078638E-2</v>
      </c>
    </row>
    <row r="13" spans="4:5" ht="16.5" thickBot="1" x14ac:dyDescent="0.3">
      <c r="D13" s="161">
        <v>2.1256106E-2</v>
      </c>
      <c r="E13" s="162">
        <f t="shared" si="0"/>
        <v>2.1256106E-2</v>
      </c>
    </row>
    <row r="14" spans="4:5" ht="16.5" thickBot="1" x14ac:dyDescent="0.3">
      <c r="D14" s="161">
        <v>2.1206200000000001E-2</v>
      </c>
      <c r="E14" s="162">
        <f t="shared" si="0"/>
        <v>2.1206200000000001E-2</v>
      </c>
    </row>
    <row r="15" spans="4:5" ht="16.5" thickBot="1" x14ac:dyDescent="0.3">
      <c r="D15" s="161">
        <v>2.2282931999999998E-2</v>
      </c>
      <c r="E15" s="162">
        <f t="shared" si="0"/>
        <v>2.2282931999999998E-2</v>
      </c>
    </row>
    <row r="16" spans="4:5" ht="16.5" thickBot="1" x14ac:dyDescent="0.3">
      <c r="D16" s="161">
        <v>2.1801216000000002E-2</v>
      </c>
      <c r="E16" s="162">
        <f t="shared" si="0"/>
        <v>2.1801216000000002E-2</v>
      </c>
    </row>
    <row r="17" spans="4:5" ht="16.5" thickBot="1" x14ac:dyDescent="0.3">
      <c r="D17" s="161">
        <v>2.1773632000000001E-2</v>
      </c>
      <c r="E17" s="162">
        <f t="shared" si="0"/>
        <v>2.1773632000000001E-2</v>
      </c>
    </row>
    <row r="18" spans="4:5" ht="16.5" thickBot="1" x14ac:dyDescent="0.3">
      <c r="D18" s="161">
        <v>2.2578529E-2</v>
      </c>
      <c r="E18" s="162">
        <f t="shared" si="0"/>
        <v>2.2578529E-2</v>
      </c>
    </row>
    <row r="19" spans="4:5" ht="16.5" thickBot="1" x14ac:dyDescent="0.3">
      <c r="D19" s="161">
        <v>2.2358182000000001E-2</v>
      </c>
      <c r="E19" s="162">
        <f t="shared" si="0"/>
        <v>2.2358182000000001E-2</v>
      </c>
    </row>
    <row r="20" spans="4:5" ht="16.5" thickBot="1" x14ac:dyDescent="0.3">
      <c r="D20" s="161">
        <v>0</v>
      </c>
      <c r="E20" s="162">
        <f t="shared" si="0"/>
        <v>0</v>
      </c>
    </row>
    <row r="21" spans="4:5" ht="16.5" thickBot="1" x14ac:dyDescent="0.3">
      <c r="D21" s="161">
        <v>0</v>
      </c>
      <c r="E21" s="162">
        <f t="shared" si="0"/>
        <v>0</v>
      </c>
    </row>
    <row r="22" spans="4:5" ht="16.5" thickBot="1" x14ac:dyDescent="0.3">
      <c r="D22" s="161">
        <v>1.0386359E-2</v>
      </c>
      <c r="E22" s="162">
        <f t="shared" si="0"/>
        <v>1.0386359E-2</v>
      </c>
    </row>
    <row r="23" spans="4:5" ht="16.5" thickBot="1" x14ac:dyDescent="0.3">
      <c r="D23" s="161">
        <v>2.3204455999999998E-2</v>
      </c>
      <c r="E23" s="162">
        <f t="shared" si="0"/>
        <v>2.3204455999999998E-2</v>
      </c>
    </row>
    <row r="24" spans="4:5" ht="16.5" thickBot="1" x14ac:dyDescent="0.3">
      <c r="D24" s="161">
        <v>2.3197021000000002E-2</v>
      </c>
      <c r="E24" s="162">
        <f t="shared" si="0"/>
        <v>2.3197021000000002E-2</v>
      </c>
    </row>
    <row r="25" spans="4:5" ht="16.5" thickBot="1" x14ac:dyDescent="0.3">
      <c r="D25" s="161">
        <v>2.3024537000000001E-2</v>
      </c>
      <c r="E25" s="162">
        <f t="shared" si="0"/>
        <v>2.3024537000000001E-2</v>
      </c>
    </row>
    <row r="26" spans="4:5" ht="16.5" thickBot="1" x14ac:dyDescent="0.3">
      <c r="D26" s="161">
        <v>2.3218387E-2</v>
      </c>
      <c r="E26" s="162">
        <f t="shared" si="0"/>
        <v>2.3218387E-2</v>
      </c>
    </row>
    <row r="27" spans="4:5" ht="16.5" thickBot="1" x14ac:dyDescent="0.3">
      <c r="D27" s="161">
        <v>2.3743938999999999E-2</v>
      </c>
      <c r="E27" s="162">
        <f t="shared" si="0"/>
        <v>2.3743938999999999E-2</v>
      </c>
    </row>
    <row r="28" spans="4:5" ht="16.5" thickBot="1" x14ac:dyDescent="0.3">
      <c r="D28" s="161">
        <v>2.3613777999999998E-2</v>
      </c>
      <c r="E28" s="162">
        <f t="shared" si="0"/>
        <v>2.3613777999999998E-2</v>
      </c>
    </row>
    <row r="29" spans="4:5" ht="16.5" thickBot="1" x14ac:dyDescent="0.3">
      <c r="D29" s="161">
        <v>2.3812588999999999E-2</v>
      </c>
      <c r="E29" s="162">
        <f t="shared" si="0"/>
        <v>2.3812588999999999E-2</v>
      </c>
    </row>
    <row r="30" spans="4:5" ht="16.5" thickBot="1" x14ac:dyDescent="0.3">
      <c r="D30" s="161">
        <v>2.4158780000000001E-2</v>
      </c>
      <c r="E30" s="162">
        <f t="shared" si="0"/>
        <v>2.4158780000000001E-2</v>
      </c>
    </row>
    <row r="31" spans="4:5" ht="16.5" thickBot="1" x14ac:dyDescent="0.3">
      <c r="D31" s="161">
        <v>2.3938187E-2</v>
      </c>
      <c r="E31" s="162">
        <f t="shared" si="0"/>
        <v>2.3938187E-2</v>
      </c>
    </row>
    <row r="32" spans="4:5" ht="16.5" thickBot="1" x14ac:dyDescent="0.3">
      <c r="D32" s="161">
        <v>0</v>
      </c>
      <c r="E32" s="162">
        <f t="shared" si="0"/>
        <v>0</v>
      </c>
    </row>
    <row r="33" spans="4:5" ht="16.5" thickBot="1" x14ac:dyDescent="0.3">
      <c r="D33" s="161">
        <v>0</v>
      </c>
      <c r="E33" s="162">
        <f t="shared" si="0"/>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82"/>
  <sheetViews>
    <sheetView workbookViewId="0">
      <selection activeCell="C9" sqref="C9"/>
    </sheetView>
  </sheetViews>
  <sheetFormatPr baseColWidth="10" defaultColWidth="11" defaultRowHeight="12.75" x14ac:dyDescent="0.2"/>
  <cols>
    <col min="1" max="1" width="3.875" style="30" customWidth="1"/>
    <col min="2" max="2" width="21.375" style="30" customWidth="1"/>
    <col min="3" max="3" width="15.5" style="30" customWidth="1"/>
    <col min="4" max="4" width="10.875" style="30" hidden="1" customWidth="1"/>
    <col min="5" max="5" width="16.25" style="30" customWidth="1"/>
    <col min="6" max="6" width="14.75" style="30" bestFit="1" customWidth="1"/>
    <col min="7" max="7" width="16.125" style="30" bestFit="1" customWidth="1"/>
    <col min="8" max="8" width="15.625" style="30" bestFit="1" customWidth="1"/>
    <col min="9" max="9" width="15.625" style="30" customWidth="1"/>
    <col min="10" max="10" width="15.5" style="30" bestFit="1" customWidth="1"/>
    <col min="11" max="11" width="19.125" style="30" customWidth="1"/>
    <col min="12" max="12" width="14.75" style="30" customWidth="1"/>
    <col min="13" max="17" width="14.625" style="30" customWidth="1"/>
    <col min="18" max="18" width="13.625" style="30" customWidth="1"/>
    <col min="19" max="20" width="4.875" style="30" customWidth="1"/>
    <col min="21" max="21" width="11.125" style="30" bestFit="1" customWidth="1"/>
    <col min="22" max="22" width="19.75" style="30" customWidth="1"/>
    <col min="23" max="16384" width="11" style="30"/>
  </cols>
  <sheetData>
    <row r="2" spans="2:24" ht="15.75" x14ac:dyDescent="0.2">
      <c r="B2" s="201" t="s">
        <v>95</v>
      </c>
      <c r="C2" s="201"/>
      <c r="D2" s="201"/>
      <c r="E2" s="201"/>
      <c r="F2" s="201"/>
      <c r="G2" s="201"/>
      <c r="H2" s="201"/>
      <c r="I2" s="201"/>
      <c r="J2" s="201"/>
      <c r="K2" s="201"/>
      <c r="L2" s="134"/>
    </row>
    <row r="3" spans="2:24" ht="15.75" x14ac:dyDescent="0.2">
      <c r="B3" s="201"/>
      <c r="C3" s="201"/>
      <c r="D3" s="201"/>
      <c r="E3" s="201"/>
      <c r="F3" s="201"/>
      <c r="G3" s="201"/>
      <c r="H3" s="201"/>
      <c r="I3" s="201"/>
      <c r="J3" s="201"/>
      <c r="K3" s="201"/>
      <c r="L3" s="134"/>
    </row>
    <row r="5" spans="2:24" x14ac:dyDescent="0.2">
      <c r="B5" s="42" t="s">
        <v>14</v>
      </c>
      <c r="C5" s="75">
        <v>419503663</v>
      </c>
      <c r="F5" s="34">
        <v>2022</v>
      </c>
      <c r="G5" s="34">
        <v>5</v>
      </c>
      <c r="H5" s="69"/>
      <c r="I5" s="69"/>
      <c r="J5" s="44"/>
    </row>
    <row r="6" spans="2:24" x14ac:dyDescent="0.2">
      <c r="B6" s="42" t="s">
        <v>0</v>
      </c>
      <c r="C6" s="75">
        <f>TRUNC((C5/10)*0.25, 2)</f>
        <v>10487591.57</v>
      </c>
      <c r="E6" s="34"/>
      <c r="F6" s="34">
        <v>2023</v>
      </c>
      <c r="G6" s="34">
        <v>10</v>
      </c>
      <c r="H6" s="69"/>
      <c r="I6" s="69"/>
      <c r="J6" s="70"/>
      <c r="K6" s="67"/>
      <c r="L6" s="67"/>
      <c r="M6" s="35"/>
      <c r="N6" s="35"/>
      <c r="O6" s="35"/>
      <c r="P6" s="35"/>
      <c r="Q6" s="35"/>
    </row>
    <row r="7" spans="2:24" x14ac:dyDescent="0.2">
      <c r="B7" s="42" t="s">
        <v>1</v>
      </c>
      <c r="C7" s="75">
        <f>PV(C12/12,C13,-C6)</f>
        <v>555842353.21000004</v>
      </c>
      <c r="E7" s="34" t="s">
        <v>29</v>
      </c>
      <c r="F7" s="34">
        <v>2024</v>
      </c>
      <c r="G7" s="34">
        <v>10</v>
      </c>
      <c r="H7" s="44"/>
      <c r="I7" s="44"/>
      <c r="J7" s="71"/>
      <c r="K7" s="65"/>
      <c r="L7" s="65"/>
    </row>
    <row r="8" spans="2:24" x14ac:dyDescent="0.2">
      <c r="B8" s="138" t="s">
        <v>96</v>
      </c>
      <c r="C8" s="139" t="e">
        <f>'1° Disp Jun_E2'!C9+'2° Disp Dic_E2'!C9</f>
        <v>#REF!</v>
      </c>
      <c r="E8" s="153" t="s">
        <v>111</v>
      </c>
      <c r="F8" s="34">
        <v>2025</v>
      </c>
      <c r="G8" s="34">
        <v>10</v>
      </c>
      <c r="H8" s="44"/>
      <c r="I8" s="44"/>
      <c r="J8" s="70"/>
      <c r="K8" s="65"/>
      <c r="L8" s="65"/>
    </row>
    <row r="9" spans="2:24" x14ac:dyDescent="0.2">
      <c r="B9" s="80" t="s">
        <v>97</v>
      </c>
      <c r="C9" s="81" t="e">
        <f>SUM(H19:H81)</f>
        <v>#REF!</v>
      </c>
      <c r="E9" s="154" t="e">
        <f>C9-C8</f>
        <v>#REF!</v>
      </c>
      <c r="F9" s="34">
        <v>2026</v>
      </c>
      <c r="G9" s="34">
        <v>10</v>
      </c>
      <c r="H9" s="44"/>
      <c r="I9" s="44"/>
      <c r="J9" s="44"/>
      <c r="K9" s="65"/>
      <c r="L9" s="65"/>
    </row>
    <row r="10" spans="2:24" x14ac:dyDescent="0.2">
      <c r="B10" s="42" t="s">
        <v>2</v>
      </c>
      <c r="C10" s="76">
        <v>46660</v>
      </c>
      <c r="D10" s="36"/>
      <c r="E10" s="45" t="e">
        <f>+C9-C8</f>
        <v>#REF!</v>
      </c>
      <c r="F10" s="34">
        <v>2027</v>
      </c>
      <c r="G10" s="34">
        <v>8</v>
      </c>
      <c r="H10" s="44"/>
      <c r="I10" s="44"/>
      <c r="J10" s="44"/>
      <c r="K10" s="65"/>
      <c r="L10" s="65"/>
      <c r="Q10" s="62"/>
    </row>
    <row r="11" spans="2:24" x14ac:dyDescent="0.2">
      <c r="B11" s="42" t="s">
        <v>3</v>
      </c>
      <c r="C11" s="76">
        <v>46631</v>
      </c>
      <c r="D11" s="36"/>
      <c r="E11" s="140" t="s">
        <v>46</v>
      </c>
      <c r="F11" s="34"/>
      <c r="G11" s="34">
        <f>SUM(G4:G10)</f>
        <v>53</v>
      </c>
      <c r="H11" s="44"/>
      <c r="I11" s="44"/>
      <c r="J11" s="44"/>
      <c r="K11" s="65"/>
      <c r="L11" s="65"/>
    </row>
    <row r="12" spans="2:24" x14ac:dyDescent="0.2">
      <c r="B12" s="82" t="s">
        <v>90</v>
      </c>
      <c r="C12" s="83">
        <f>J8</f>
        <v>0</v>
      </c>
      <c r="D12" s="84"/>
      <c r="E12" s="85"/>
      <c r="G12" s="34"/>
      <c r="H12" s="34"/>
      <c r="I12" s="34"/>
      <c r="J12" s="34"/>
      <c r="K12" s="65"/>
      <c r="L12" s="65"/>
      <c r="O12" s="37"/>
      <c r="P12" s="37"/>
    </row>
    <row r="13" spans="2:24" x14ac:dyDescent="0.2">
      <c r="B13" s="42" t="s">
        <v>4</v>
      </c>
      <c r="C13" s="75">
        <f>G11</f>
        <v>53</v>
      </c>
      <c r="E13" s="61"/>
      <c r="G13" s="65"/>
      <c r="H13" s="68"/>
      <c r="I13" s="68"/>
      <c r="J13" s="65"/>
      <c r="K13" s="65"/>
      <c r="L13" s="65"/>
      <c r="M13" s="37"/>
    </row>
    <row r="14" spans="2:24" x14ac:dyDescent="0.2">
      <c r="B14" s="42" t="s">
        <v>5</v>
      </c>
      <c r="C14" s="77">
        <v>44713</v>
      </c>
      <c r="Q14" s="60"/>
    </row>
    <row r="15" spans="2:24" x14ac:dyDescent="0.2">
      <c r="B15" s="73" t="s">
        <v>40</v>
      </c>
      <c r="C15" s="78">
        <v>44623</v>
      </c>
      <c r="M15" s="37"/>
      <c r="O15" s="49"/>
      <c r="Q15" s="37"/>
    </row>
    <row r="16" spans="2:24" x14ac:dyDescent="0.2">
      <c r="B16" s="73" t="s">
        <v>41</v>
      </c>
      <c r="C16" s="79">
        <f>C14-C15</f>
        <v>90</v>
      </c>
      <c r="N16" s="37"/>
      <c r="Q16" s="37"/>
      <c r="S16" s="74"/>
      <c r="T16" s="74"/>
      <c r="V16" s="74"/>
      <c r="W16" s="74"/>
      <c r="X16" s="74"/>
    </row>
    <row r="17" spans="1:22" x14ac:dyDescent="0.2">
      <c r="B17" s="72"/>
      <c r="N17" s="37"/>
      <c r="Q17" s="37"/>
      <c r="U17" s="206" t="s">
        <v>89</v>
      </c>
      <c r="V17" s="206"/>
    </row>
    <row r="18" spans="1:22" x14ac:dyDescent="0.2">
      <c r="A18" s="59"/>
      <c r="B18" s="29" t="s">
        <v>6</v>
      </c>
      <c r="C18" s="29" t="s">
        <v>7</v>
      </c>
      <c r="D18" s="29" t="s">
        <v>8</v>
      </c>
      <c r="E18" s="29" t="s">
        <v>28</v>
      </c>
      <c r="F18" s="29" t="s">
        <v>9</v>
      </c>
      <c r="G18" s="29" t="s">
        <v>10</v>
      </c>
      <c r="H18" s="29" t="s">
        <v>11</v>
      </c>
      <c r="I18" s="29" t="s">
        <v>33</v>
      </c>
      <c r="J18" s="137">
        <v>0.25</v>
      </c>
      <c r="K18" s="29" t="s">
        <v>13</v>
      </c>
      <c r="L18" s="135"/>
      <c r="M18" s="47"/>
      <c r="N18" s="47"/>
      <c r="O18" s="47"/>
      <c r="P18" s="47"/>
      <c r="Q18" s="47"/>
      <c r="R18" s="48"/>
      <c r="S18" s="38"/>
      <c r="T18" s="38"/>
      <c r="U18" s="29" t="s">
        <v>6</v>
      </c>
      <c r="V18" s="29" t="s">
        <v>88</v>
      </c>
    </row>
    <row r="19" spans="1:22" x14ac:dyDescent="0.2">
      <c r="A19" s="59">
        <f t="shared" ref="A19:A81" si="0">MONTH(E19)</f>
        <v>7</v>
      </c>
      <c r="B19" s="58">
        <v>1</v>
      </c>
      <c r="C19" s="56">
        <f>C14</f>
        <v>44713</v>
      </c>
      <c r="D19" s="56">
        <v>44743</v>
      </c>
      <c r="E19" s="56">
        <f t="shared" ref="E19:E81" si="1">IF(OR(WEEKDAY(D19)=1,WEEKDAY(D19)=7),WORKDAY(D19,1),IF(D19=DATE(YEAR(D19),5,1),WORKDAY(D19,1),D19))</f>
        <v>44743</v>
      </c>
      <c r="F19" s="43">
        <f>'1° Disp Jun_E2'!F21+'2° Disp Dic_E2'!F19</f>
        <v>1000000</v>
      </c>
      <c r="G19" s="43">
        <f>'1° Disp Jun_E2'!G21+'2° Disp Dic_E2'!G19</f>
        <v>7296.600833333333</v>
      </c>
      <c r="H19" s="43">
        <f>'1° Disp Jun_E2'!H21+'2° Disp Dic_E2'!H19</f>
        <v>31692.056153768175</v>
      </c>
      <c r="I19" s="43">
        <f>G19+H19</f>
        <v>38988.656987101509</v>
      </c>
      <c r="J19" s="43">
        <f t="shared" ref="J19:J81" si="2">IF(A19="",0,IF(A19=1,0,IF(A19=12,0,$C$6)))</f>
        <v>10487591.57</v>
      </c>
      <c r="K19" s="43">
        <f t="shared" ref="K19:K81" si="3">F19-H19</f>
        <v>968307.94384623179</v>
      </c>
      <c r="L19" s="136" t="b">
        <f>I19&lt;J19</f>
        <v>1</v>
      </c>
      <c r="M19" s="49"/>
      <c r="N19" s="49"/>
      <c r="O19" s="50"/>
      <c r="P19" s="51"/>
      <c r="Q19" s="52"/>
      <c r="R19" s="53"/>
      <c r="S19" s="38"/>
      <c r="T19" s="38"/>
      <c r="U19" s="31">
        <v>1</v>
      </c>
      <c r="V19" s="32" t="e">
        <f t="shared" ref="V19:V50" si="4">H19/$C$9</f>
        <v>#REF!</v>
      </c>
    </row>
    <row r="20" spans="1:22" x14ac:dyDescent="0.2">
      <c r="A20" s="59">
        <f t="shared" si="0"/>
        <v>8</v>
      </c>
      <c r="B20" s="58">
        <v>2</v>
      </c>
      <c r="C20" s="56">
        <f t="shared" ref="C20:C81" si="5">E19</f>
        <v>44743</v>
      </c>
      <c r="D20" s="56">
        <v>44774</v>
      </c>
      <c r="E20" s="56">
        <f t="shared" si="1"/>
        <v>44774</v>
      </c>
      <c r="F20" s="43">
        <f>'1° Disp Jun_E2'!F22+'2° Disp Dic_E2'!F20</f>
        <v>968307.94384623179</v>
      </c>
      <c r="G20" s="43">
        <f>'1° Disp Jun_E2'!G22+'2° Disp Dic_E2'!G20</f>
        <v>7300.8684349914247</v>
      </c>
      <c r="H20" s="43">
        <f>'1° Disp Jun_E2'!H22+'2° Disp Dic_E2'!H20</f>
        <v>22663.821171119525</v>
      </c>
      <c r="I20" s="43">
        <f t="shared" ref="I20:I81" si="6">G20+H20</f>
        <v>29964.689606110951</v>
      </c>
      <c r="J20" s="147">
        <f t="shared" si="2"/>
        <v>10487591.57</v>
      </c>
      <c r="K20" s="43">
        <f t="shared" si="3"/>
        <v>945644.12267511222</v>
      </c>
      <c r="L20" s="136" t="b">
        <f t="shared" ref="L20:L81" si="7">I20&lt;J20</f>
        <v>1</v>
      </c>
      <c r="M20" s="49"/>
      <c r="N20" s="49"/>
      <c r="O20" s="50"/>
      <c r="P20" s="51"/>
      <c r="Q20" s="52"/>
      <c r="R20" s="53"/>
      <c r="S20" s="38"/>
      <c r="T20" s="38"/>
      <c r="U20" s="31">
        <v>2</v>
      </c>
      <c r="V20" s="32" t="e">
        <f t="shared" si="4"/>
        <v>#REF!</v>
      </c>
    </row>
    <row r="21" spans="1:22" x14ac:dyDescent="0.2">
      <c r="A21" s="59">
        <f t="shared" si="0"/>
        <v>9</v>
      </c>
      <c r="B21" s="58">
        <v>3</v>
      </c>
      <c r="C21" s="56">
        <f t="shared" si="5"/>
        <v>44774</v>
      </c>
      <c r="D21" s="56">
        <v>44805</v>
      </c>
      <c r="E21" s="56">
        <f t="shared" si="1"/>
        <v>44805</v>
      </c>
      <c r="F21" s="43">
        <f>'1° Disp Jun_E2'!F23+'2° Disp Dic_E2'!F21</f>
        <v>945644.12267511222</v>
      </c>
      <c r="G21" s="43">
        <f>'1° Disp Jun_E2'!G23+'2° Disp Dic_E2'!G21</f>
        <v>7129.9872833329255</v>
      </c>
      <c r="H21" s="43">
        <f>'1° Disp Jun_E2'!H23+'2° Disp Dic_E2'!H21</f>
        <v>22875.13236033155</v>
      </c>
      <c r="I21" s="43">
        <f t="shared" si="6"/>
        <v>30005.119643664475</v>
      </c>
      <c r="J21" s="43">
        <f t="shared" si="2"/>
        <v>10487591.57</v>
      </c>
      <c r="K21" s="43">
        <f t="shared" si="3"/>
        <v>922768.99031478062</v>
      </c>
      <c r="L21" s="136" t="b">
        <f t="shared" si="7"/>
        <v>1</v>
      </c>
      <c r="M21" s="49"/>
      <c r="N21" s="49"/>
      <c r="O21" s="50"/>
      <c r="P21" s="51"/>
      <c r="Q21" s="52"/>
      <c r="R21" s="53"/>
      <c r="S21" s="38"/>
      <c r="T21" s="38"/>
      <c r="U21" s="31">
        <v>3</v>
      </c>
      <c r="V21" s="32" t="e">
        <f t="shared" si="4"/>
        <v>#REF!</v>
      </c>
    </row>
    <row r="22" spans="1:22" x14ac:dyDescent="0.2">
      <c r="A22" s="59">
        <f t="shared" si="0"/>
        <v>10</v>
      </c>
      <c r="B22" s="58">
        <v>4</v>
      </c>
      <c r="C22" s="56">
        <f t="shared" si="5"/>
        <v>44805</v>
      </c>
      <c r="D22" s="56">
        <v>44835</v>
      </c>
      <c r="E22" s="56">
        <f t="shared" si="1"/>
        <v>44837</v>
      </c>
      <c r="F22" s="43">
        <f>'1° Disp Jun_E2'!F24+'2° Disp Dic_E2'!F22</f>
        <v>922768.99031478062</v>
      </c>
      <c r="G22" s="43">
        <f>'1° Disp Jun_E2'!G24+'2° Disp Dic_E2'!G22</f>
        <v>7181.9487826186532</v>
      </c>
      <c r="H22" s="43">
        <f>'1° Disp Jun_E2'!H24+'2° Disp Dic_E2'!H22</f>
        <v>23643.487459572494</v>
      </c>
      <c r="I22" s="43">
        <f t="shared" si="6"/>
        <v>30825.436242191146</v>
      </c>
      <c r="J22" s="43">
        <f t="shared" si="2"/>
        <v>10487591.57</v>
      </c>
      <c r="K22" s="43">
        <f t="shared" si="3"/>
        <v>899125.50285520812</v>
      </c>
      <c r="L22" s="136" t="b">
        <f t="shared" si="7"/>
        <v>1</v>
      </c>
      <c r="M22" s="49"/>
      <c r="N22" s="49"/>
      <c r="O22" s="50"/>
      <c r="P22" s="51"/>
      <c r="Q22" s="52"/>
      <c r="R22" s="53"/>
      <c r="S22" s="38"/>
      <c r="T22" s="38"/>
      <c r="U22" s="31">
        <v>4</v>
      </c>
      <c r="V22" s="32" t="e">
        <f t="shared" si="4"/>
        <v>#REF!</v>
      </c>
    </row>
    <row r="23" spans="1:22" x14ac:dyDescent="0.2">
      <c r="A23" s="59">
        <f t="shared" si="0"/>
        <v>11</v>
      </c>
      <c r="B23" s="58">
        <v>5</v>
      </c>
      <c r="C23" s="56">
        <f t="shared" si="5"/>
        <v>44837</v>
      </c>
      <c r="D23" s="56">
        <v>44866</v>
      </c>
      <c r="E23" s="56">
        <f t="shared" si="1"/>
        <v>44866</v>
      </c>
      <c r="F23" s="43">
        <f>'1° Disp Jun_E2'!F25+'2° Disp Dic_E2'!F23</f>
        <v>899125.50285520812</v>
      </c>
      <c r="G23" s="43">
        <f>'1° Disp Jun_E2'!G25+'2° Disp Dic_E2'!G23</f>
        <v>6341.8745636244121</v>
      </c>
      <c r="H23" s="43">
        <f>'1° Disp Jun_E2'!H25+'2° Disp Dic_E2'!H23</f>
        <v>23038.433370809827</v>
      </c>
      <c r="I23" s="43">
        <f t="shared" si="6"/>
        <v>29380.30793443424</v>
      </c>
      <c r="J23" s="43">
        <f t="shared" si="2"/>
        <v>10487591.57</v>
      </c>
      <c r="K23" s="43">
        <f t="shared" si="3"/>
        <v>876087.06948439823</v>
      </c>
      <c r="L23" s="136" t="b">
        <f t="shared" si="7"/>
        <v>1</v>
      </c>
      <c r="M23" s="49"/>
      <c r="N23" s="49"/>
      <c r="O23" s="50"/>
      <c r="P23" s="51"/>
      <c r="Q23" s="52"/>
      <c r="R23" s="53"/>
      <c r="S23" s="38"/>
      <c r="T23" s="38"/>
      <c r="U23" s="31">
        <v>5</v>
      </c>
      <c r="V23" s="32" t="e">
        <f t="shared" si="4"/>
        <v>#REF!</v>
      </c>
    </row>
    <row r="24" spans="1:22" x14ac:dyDescent="0.2">
      <c r="A24" s="59">
        <f t="shared" si="0"/>
        <v>12</v>
      </c>
      <c r="B24" s="58">
        <v>6</v>
      </c>
      <c r="C24" s="56">
        <f t="shared" si="5"/>
        <v>44866</v>
      </c>
      <c r="D24" s="56">
        <v>44896</v>
      </c>
      <c r="E24" s="56">
        <f t="shared" si="1"/>
        <v>44896</v>
      </c>
      <c r="F24" s="43">
        <f>'1° Disp Jun_E2'!F26+'2° Disp Dic_E2'!F24</f>
        <v>876087.06948439823</v>
      </c>
      <c r="G24" s="43">
        <f>'1° Disp Jun_E2'!G26+'2° Disp Dic_E2'!G24</f>
        <v>0</v>
      </c>
      <c r="H24" s="43">
        <f>'1° Disp Jun_E2'!H26+'2° Disp Dic_E2'!H24</f>
        <v>23523.663052346688</v>
      </c>
      <c r="I24" s="43">
        <f t="shared" si="6"/>
        <v>23523.663052346688</v>
      </c>
      <c r="J24" s="43">
        <f t="shared" si="2"/>
        <v>0</v>
      </c>
      <c r="K24" s="43">
        <f t="shared" si="3"/>
        <v>852563.40643205156</v>
      </c>
      <c r="L24" s="136" t="b">
        <f t="shared" si="7"/>
        <v>0</v>
      </c>
      <c r="M24" s="49"/>
      <c r="N24" s="49"/>
      <c r="O24" s="50"/>
      <c r="P24" s="51"/>
      <c r="Q24" s="52"/>
      <c r="R24" s="53"/>
      <c r="S24" s="38"/>
      <c r="T24" s="38"/>
      <c r="U24" s="31">
        <v>6</v>
      </c>
      <c r="V24" s="32" t="e">
        <f t="shared" si="4"/>
        <v>#REF!</v>
      </c>
    </row>
    <row r="25" spans="1:22" x14ac:dyDescent="0.2">
      <c r="A25" s="59">
        <f t="shared" si="0"/>
        <v>1</v>
      </c>
      <c r="B25" s="58">
        <v>7</v>
      </c>
      <c r="C25" s="56">
        <f t="shared" si="5"/>
        <v>44896</v>
      </c>
      <c r="D25" s="56">
        <v>44927</v>
      </c>
      <c r="E25" s="56">
        <f t="shared" si="1"/>
        <v>44928</v>
      </c>
      <c r="F25" s="43">
        <f>'1° Disp Jun_E2'!F27+'2° Disp Dic_E2'!F25</f>
        <v>407766725.23368144</v>
      </c>
      <c r="G25" s="43">
        <f>'1° Disp Jun_E2'!G27+'2° Disp Dic_E2'!G25</f>
        <v>0</v>
      </c>
      <c r="H25" s="43">
        <f>'1° Disp Jun_E2'!H27+'2° Disp Dic_E2'!H25</f>
        <v>24512.255522387986</v>
      </c>
      <c r="I25" s="43">
        <f t="shared" si="6"/>
        <v>24512.255522387986</v>
      </c>
      <c r="J25" s="43">
        <f t="shared" si="2"/>
        <v>0</v>
      </c>
      <c r="K25" s="43">
        <f t="shared" si="3"/>
        <v>407742212.97815907</v>
      </c>
      <c r="L25" s="136" t="b">
        <f t="shared" si="7"/>
        <v>0</v>
      </c>
      <c r="M25" s="49"/>
      <c r="N25" s="49"/>
      <c r="O25" s="50"/>
      <c r="P25" s="51"/>
      <c r="Q25" s="52"/>
      <c r="R25" s="53"/>
      <c r="S25" s="38"/>
      <c r="T25" s="38"/>
      <c r="U25" s="31">
        <v>7</v>
      </c>
      <c r="V25" s="32" t="e">
        <f t="shared" si="4"/>
        <v>#REF!</v>
      </c>
    </row>
    <row r="26" spans="1:22" x14ac:dyDescent="0.2">
      <c r="A26" s="59">
        <f t="shared" si="0"/>
        <v>2</v>
      </c>
      <c r="B26" s="58">
        <v>8</v>
      </c>
      <c r="C26" s="56">
        <f t="shared" si="5"/>
        <v>44928</v>
      </c>
      <c r="D26" s="56">
        <v>44958</v>
      </c>
      <c r="E26" s="56">
        <f t="shared" si="1"/>
        <v>44958</v>
      </c>
      <c r="F26" s="43">
        <f>'1° Disp Jun_E2'!F28+'2° Disp Dic_E2'!F26</f>
        <v>407742212.97815907</v>
      </c>
      <c r="G26" s="43">
        <f>'1° Disp Jun_E2'!G28+'2° Disp Dic_E2'!G26</f>
        <v>6211853.7720983094</v>
      </c>
      <c r="H26" s="43">
        <f>'1° Disp Jun_E2'!H28+'2° Disp Dic_E2'!H26</f>
        <v>4275737.7979016919</v>
      </c>
      <c r="I26" s="43">
        <f t="shared" si="6"/>
        <v>10487591.57</v>
      </c>
      <c r="J26" s="43">
        <f t="shared" si="2"/>
        <v>10487591.57</v>
      </c>
      <c r="K26" s="43">
        <f t="shared" si="3"/>
        <v>403466475.18025738</v>
      </c>
      <c r="L26" s="136" t="b">
        <f t="shared" si="7"/>
        <v>0</v>
      </c>
      <c r="M26" s="49">
        <f>I26-J26</f>
        <v>0</v>
      </c>
      <c r="N26" s="49"/>
      <c r="O26" s="50"/>
      <c r="P26" s="51"/>
      <c r="Q26" s="52"/>
      <c r="R26" s="53"/>
      <c r="S26" s="38"/>
      <c r="T26" s="38"/>
      <c r="U26" s="31">
        <v>8</v>
      </c>
      <c r="V26" s="32" t="e">
        <f t="shared" si="4"/>
        <v>#REF!</v>
      </c>
    </row>
    <row r="27" spans="1:22" x14ac:dyDescent="0.2">
      <c r="A27" s="59">
        <f t="shared" si="0"/>
        <v>3</v>
      </c>
      <c r="B27" s="58">
        <v>9</v>
      </c>
      <c r="C27" s="56">
        <f t="shared" si="5"/>
        <v>44958</v>
      </c>
      <c r="D27" s="56">
        <v>44986</v>
      </c>
      <c r="E27" s="56">
        <f t="shared" si="1"/>
        <v>44986</v>
      </c>
      <c r="F27" s="43">
        <f>'1° Disp Jun_E2'!F29+'2° Disp Dic_E2'!F27</f>
        <v>403466475.18025738</v>
      </c>
      <c r="G27" s="43">
        <f>'1° Disp Jun_E2'!G29+'2° Disp Dic_E2'!G27</f>
        <v>2773236.2867334615</v>
      </c>
      <c r="H27" s="43">
        <f>'1° Disp Jun_E2'!H29+'2° Disp Dic_E2'!H27</f>
        <v>7714355.2832665397</v>
      </c>
      <c r="I27" s="43">
        <f t="shared" si="6"/>
        <v>10487591.57</v>
      </c>
      <c r="J27" s="43">
        <f t="shared" si="2"/>
        <v>10487591.57</v>
      </c>
      <c r="K27" s="43">
        <f t="shared" si="3"/>
        <v>395752119.89699084</v>
      </c>
      <c r="L27" s="136" t="b">
        <f t="shared" si="7"/>
        <v>0</v>
      </c>
      <c r="M27" s="49">
        <f t="shared" ref="M27:M81" si="8">I27-J27</f>
        <v>0</v>
      </c>
      <c r="N27" s="49"/>
      <c r="O27" s="50"/>
      <c r="P27" s="51"/>
      <c r="Q27" s="52"/>
      <c r="R27" s="53"/>
      <c r="S27" s="38"/>
      <c r="T27" s="38"/>
      <c r="U27" s="31">
        <v>9</v>
      </c>
      <c r="V27" s="32" t="e">
        <f t="shared" si="4"/>
        <v>#REF!</v>
      </c>
    </row>
    <row r="28" spans="1:22" x14ac:dyDescent="0.2">
      <c r="A28" s="59">
        <f t="shared" si="0"/>
        <v>4</v>
      </c>
      <c r="B28" s="58">
        <v>10</v>
      </c>
      <c r="C28" s="56">
        <f t="shared" si="5"/>
        <v>44986</v>
      </c>
      <c r="D28" s="56">
        <v>45017</v>
      </c>
      <c r="E28" s="56">
        <f t="shared" si="1"/>
        <v>45019</v>
      </c>
      <c r="F28" s="43">
        <f>'1° Disp Jun_E2'!F30+'2° Disp Dic_E2'!F28</f>
        <v>395752119.89699084</v>
      </c>
      <c r="G28" s="43">
        <f>'1° Disp Jun_E2'!G30+'2° Disp Dic_E2'!G28</f>
        <v>3205964.2135939742</v>
      </c>
      <c r="H28" s="43">
        <f>'1° Disp Jun_E2'!H30+'2° Disp Dic_E2'!H28</f>
        <v>7281627.3564060256</v>
      </c>
      <c r="I28" s="43">
        <f t="shared" si="6"/>
        <v>10487591.57</v>
      </c>
      <c r="J28" s="43">
        <f t="shared" si="2"/>
        <v>10487591.57</v>
      </c>
      <c r="K28" s="43">
        <f t="shared" si="3"/>
        <v>388470492.5405848</v>
      </c>
      <c r="L28" s="136" t="b">
        <f t="shared" si="7"/>
        <v>0</v>
      </c>
      <c r="M28" s="49">
        <f t="shared" si="8"/>
        <v>0</v>
      </c>
      <c r="N28" s="49"/>
      <c r="O28" s="50"/>
      <c r="P28" s="51"/>
      <c r="Q28" s="52"/>
      <c r="R28" s="53"/>
      <c r="S28" s="38"/>
      <c r="T28" s="38"/>
      <c r="U28" s="31">
        <v>10</v>
      </c>
      <c r="V28" s="32" t="e">
        <f t="shared" si="4"/>
        <v>#REF!</v>
      </c>
    </row>
    <row r="29" spans="1:22" x14ac:dyDescent="0.2">
      <c r="A29" s="59">
        <f t="shared" si="0"/>
        <v>5</v>
      </c>
      <c r="B29" s="58">
        <v>11</v>
      </c>
      <c r="C29" s="56">
        <f t="shared" si="5"/>
        <v>45019</v>
      </c>
      <c r="D29" s="56">
        <v>45047</v>
      </c>
      <c r="E29" s="56">
        <f t="shared" si="1"/>
        <v>45048</v>
      </c>
      <c r="F29" s="43">
        <f>'1° Disp Jun_E2'!F31+'2° Disp Dic_E2'!F29</f>
        <v>388470492.5405848</v>
      </c>
      <c r="G29" s="43">
        <f>'1° Disp Jun_E2'!G31+'2° Disp Dic_E2'!G29</f>
        <v>2765525.2057474093</v>
      </c>
      <c r="H29" s="43">
        <f>'1° Disp Jun_E2'!H31+'2° Disp Dic_E2'!H29</f>
        <v>7722066.3642525906</v>
      </c>
      <c r="I29" s="43">
        <f t="shared" si="6"/>
        <v>10487591.57</v>
      </c>
      <c r="J29" s="43">
        <f t="shared" si="2"/>
        <v>10487591.57</v>
      </c>
      <c r="K29" s="43">
        <f t="shared" si="3"/>
        <v>380748426.17633224</v>
      </c>
      <c r="L29" s="136" t="b">
        <f t="shared" si="7"/>
        <v>0</v>
      </c>
      <c r="M29" s="49">
        <f t="shared" si="8"/>
        <v>0</v>
      </c>
      <c r="N29" s="49"/>
      <c r="O29" s="50"/>
      <c r="P29" s="51"/>
      <c r="Q29" s="52"/>
      <c r="R29" s="53"/>
      <c r="S29" s="38"/>
      <c r="T29" s="38"/>
      <c r="U29" s="31">
        <v>11</v>
      </c>
      <c r="V29" s="32" t="e">
        <f t="shared" si="4"/>
        <v>#REF!</v>
      </c>
    </row>
    <row r="30" spans="1:22" x14ac:dyDescent="0.2">
      <c r="A30" s="59">
        <f t="shared" si="0"/>
        <v>6</v>
      </c>
      <c r="B30" s="58">
        <v>12</v>
      </c>
      <c r="C30" s="56">
        <f t="shared" si="5"/>
        <v>45048</v>
      </c>
      <c r="D30" s="56">
        <v>45078</v>
      </c>
      <c r="E30" s="56">
        <f t="shared" si="1"/>
        <v>45078</v>
      </c>
      <c r="F30" s="43">
        <f>'1° Disp Jun_E2'!F32+'2° Disp Dic_E2'!F30</f>
        <v>380748426.17633224</v>
      </c>
      <c r="G30" s="43">
        <f>'1° Disp Jun_E2'!G32+'2° Disp Dic_E2'!G30</f>
        <v>2804019.6978637362</v>
      </c>
      <c r="H30" s="43">
        <f>'1° Disp Jun_E2'!H32+'2° Disp Dic_E2'!H30</f>
        <v>7683571.872136265</v>
      </c>
      <c r="I30" s="43">
        <f t="shared" si="6"/>
        <v>10487591.57</v>
      </c>
      <c r="J30" s="43">
        <f t="shared" si="2"/>
        <v>10487591.57</v>
      </c>
      <c r="K30" s="43">
        <f t="shared" si="3"/>
        <v>373064854.304196</v>
      </c>
      <c r="L30" s="136" t="b">
        <f t="shared" si="7"/>
        <v>0</v>
      </c>
      <c r="M30" s="49">
        <f t="shared" si="8"/>
        <v>0</v>
      </c>
      <c r="N30" s="49"/>
      <c r="O30" s="50"/>
      <c r="P30" s="51"/>
      <c r="Q30" s="52"/>
      <c r="R30" s="53"/>
      <c r="S30" s="38"/>
      <c r="T30" s="38"/>
      <c r="U30" s="31">
        <v>12</v>
      </c>
      <c r="V30" s="32" t="e">
        <f t="shared" si="4"/>
        <v>#REF!</v>
      </c>
    </row>
    <row r="31" spans="1:22" x14ac:dyDescent="0.2">
      <c r="A31" s="59">
        <f t="shared" si="0"/>
        <v>7</v>
      </c>
      <c r="B31" s="58">
        <v>13</v>
      </c>
      <c r="C31" s="56">
        <f t="shared" si="5"/>
        <v>45078</v>
      </c>
      <c r="D31" s="56">
        <v>45108</v>
      </c>
      <c r="E31" s="56">
        <f t="shared" si="1"/>
        <v>45110</v>
      </c>
      <c r="F31" s="43">
        <f>'1° Disp Jun_E2'!F33+'2° Disp Dic_E2'!F31</f>
        <v>373064854.30419594</v>
      </c>
      <c r="G31" s="43">
        <f>'1° Disp Jun_E2'!G33+'2° Disp Dic_E2'!G31</f>
        <v>2930597.0826512929</v>
      </c>
      <c r="H31" s="43">
        <f>'1° Disp Jun_E2'!H33+'2° Disp Dic_E2'!H31</f>
        <v>7556994.4873487074</v>
      </c>
      <c r="I31" s="43">
        <f t="shared" si="6"/>
        <v>10487591.57</v>
      </c>
      <c r="J31" s="43">
        <f t="shared" si="2"/>
        <v>10487591.57</v>
      </c>
      <c r="K31" s="43">
        <f t="shared" si="3"/>
        <v>365507859.81684721</v>
      </c>
      <c r="L31" s="136" t="b">
        <f t="shared" si="7"/>
        <v>0</v>
      </c>
      <c r="M31" s="49">
        <f t="shared" si="8"/>
        <v>0</v>
      </c>
      <c r="N31" s="49"/>
      <c r="O31" s="50"/>
      <c r="P31" s="51"/>
      <c r="Q31" s="52"/>
      <c r="R31" s="53"/>
      <c r="S31" s="38"/>
      <c r="T31" s="38"/>
      <c r="U31" s="31">
        <v>13</v>
      </c>
      <c r="V31" s="32" t="e">
        <f t="shared" si="4"/>
        <v>#REF!</v>
      </c>
    </row>
    <row r="32" spans="1:22" x14ac:dyDescent="0.2">
      <c r="A32" s="59">
        <f t="shared" si="0"/>
        <v>8</v>
      </c>
      <c r="B32" s="58">
        <v>14</v>
      </c>
      <c r="C32" s="56">
        <f t="shared" si="5"/>
        <v>45110</v>
      </c>
      <c r="D32" s="56">
        <v>45139</v>
      </c>
      <c r="E32" s="56">
        <f t="shared" si="1"/>
        <v>45139</v>
      </c>
      <c r="F32" s="43">
        <f>'1° Disp Jun_E2'!F34+'2° Disp Dic_E2'!F32</f>
        <v>365507859.81684726</v>
      </c>
      <c r="G32" s="43">
        <f>'1° Disp Jun_E2'!G34+'2° Disp Dic_E2'!G32</f>
        <v>2602056.0026698569</v>
      </c>
      <c r="H32" s="43">
        <f>'1° Disp Jun_E2'!H34+'2° Disp Dic_E2'!H32</f>
        <v>7885535.5673301434</v>
      </c>
      <c r="I32" s="43">
        <f t="shared" si="6"/>
        <v>10487591.57</v>
      </c>
      <c r="J32" s="43">
        <f t="shared" si="2"/>
        <v>10487591.57</v>
      </c>
      <c r="K32" s="43">
        <f t="shared" si="3"/>
        <v>357622324.24951714</v>
      </c>
      <c r="L32" s="136" t="b">
        <f t="shared" si="7"/>
        <v>0</v>
      </c>
      <c r="M32" s="49">
        <f t="shared" si="8"/>
        <v>0</v>
      </c>
      <c r="N32" s="49"/>
      <c r="O32" s="50"/>
      <c r="P32" s="51"/>
      <c r="Q32" s="52"/>
      <c r="R32" s="53"/>
      <c r="S32" s="38"/>
      <c r="T32" s="38"/>
      <c r="U32" s="31">
        <v>14</v>
      </c>
      <c r="V32" s="32" t="e">
        <f t="shared" si="4"/>
        <v>#REF!</v>
      </c>
    </row>
    <row r="33" spans="1:22" x14ac:dyDescent="0.2">
      <c r="A33" s="59">
        <f t="shared" si="0"/>
        <v>9</v>
      </c>
      <c r="B33" s="58">
        <v>15</v>
      </c>
      <c r="C33" s="56">
        <f t="shared" si="5"/>
        <v>45139</v>
      </c>
      <c r="D33" s="56">
        <v>45170</v>
      </c>
      <c r="E33" s="56">
        <f t="shared" si="1"/>
        <v>45170</v>
      </c>
      <c r="F33" s="43">
        <f>'1° Disp Jun_E2'!F35+'2° Disp Dic_E2'!F33</f>
        <v>357622324.24951714</v>
      </c>
      <c r="G33" s="43">
        <f>'1° Disp Jun_E2'!G35+'2° Disp Dic_E2'!G33</f>
        <v>2721500.0957073797</v>
      </c>
      <c r="H33" s="43">
        <f>'1° Disp Jun_E2'!H35+'2° Disp Dic_E2'!H33</f>
        <v>7766091.474292621</v>
      </c>
      <c r="I33" s="43">
        <f t="shared" si="6"/>
        <v>10487591.57</v>
      </c>
      <c r="J33" s="43">
        <f t="shared" si="2"/>
        <v>10487591.57</v>
      </c>
      <c r="K33" s="43">
        <f t="shared" si="3"/>
        <v>349856232.77522451</v>
      </c>
      <c r="L33" s="136" t="b">
        <f t="shared" si="7"/>
        <v>0</v>
      </c>
      <c r="M33" s="49">
        <f t="shared" si="8"/>
        <v>0</v>
      </c>
      <c r="N33" s="49"/>
      <c r="O33" s="50"/>
      <c r="P33" s="51"/>
      <c r="Q33" s="52"/>
      <c r="R33" s="53"/>
      <c r="S33" s="38"/>
      <c r="T33" s="38"/>
      <c r="U33" s="31">
        <v>15</v>
      </c>
      <c r="V33" s="32" t="e">
        <f t="shared" si="4"/>
        <v>#REF!</v>
      </c>
    </row>
    <row r="34" spans="1:22" x14ac:dyDescent="0.2">
      <c r="A34" s="59">
        <f t="shared" si="0"/>
        <v>10</v>
      </c>
      <c r="B34" s="58">
        <v>16</v>
      </c>
      <c r="C34" s="56">
        <f t="shared" si="5"/>
        <v>45170</v>
      </c>
      <c r="D34" s="56">
        <v>45200</v>
      </c>
      <c r="E34" s="56">
        <f t="shared" si="1"/>
        <v>45201</v>
      </c>
      <c r="F34" s="43">
        <f>'1° Disp Jun_E2'!F36+'2° Disp Dic_E2'!F34</f>
        <v>349856232.77522451</v>
      </c>
      <c r="G34" s="43">
        <f>'1° Disp Jun_E2'!G36+'2° Disp Dic_E2'!G34</f>
        <v>2662401.0644710665</v>
      </c>
      <c r="H34" s="43">
        <f>'1° Disp Jun_E2'!H36+'2° Disp Dic_E2'!H34</f>
        <v>7825190.5055289334</v>
      </c>
      <c r="I34" s="43">
        <f t="shared" si="6"/>
        <v>10487591.57</v>
      </c>
      <c r="J34" s="43">
        <f t="shared" si="2"/>
        <v>10487591.57</v>
      </c>
      <c r="K34" s="43">
        <f t="shared" si="3"/>
        <v>342031042.26969558</v>
      </c>
      <c r="L34" s="136" t="b">
        <f t="shared" si="7"/>
        <v>0</v>
      </c>
      <c r="M34" s="49">
        <f t="shared" si="8"/>
        <v>0</v>
      </c>
      <c r="N34" s="49"/>
      <c r="O34" s="50"/>
      <c r="P34" s="51"/>
      <c r="Q34" s="52"/>
      <c r="R34" s="53"/>
      <c r="S34" s="38"/>
      <c r="T34" s="38"/>
      <c r="U34" s="31">
        <v>16</v>
      </c>
      <c r="V34" s="32" t="e">
        <f t="shared" si="4"/>
        <v>#REF!</v>
      </c>
    </row>
    <row r="35" spans="1:22" x14ac:dyDescent="0.2">
      <c r="A35" s="59">
        <f t="shared" si="0"/>
        <v>11</v>
      </c>
      <c r="B35" s="58">
        <v>17</v>
      </c>
      <c r="C35" s="56">
        <f t="shared" si="5"/>
        <v>45201</v>
      </c>
      <c r="D35" s="56">
        <v>45231</v>
      </c>
      <c r="E35" s="56">
        <f t="shared" si="1"/>
        <v>45231</v>
      </c>
      <c r="F35" s="43">
        <f>'1° Disp Jun_E2'!F37+'2° Disp Dic_E2'!F35</f>
        <v>342031042.26969558</v>
      </c>
      <c r="G35" s="43">
        <f>'1° Disp Jun_E2'!G37+'2° Disp Dic_E2'!G35</f>
        <v>2518889.360934665</v>
      </c>
      <c r="H35" s="43">
        <f>'1° Disp Jun_E2'!H37+'2° Disp Dic_E2'!H35</f>
        <v>7968702.2090653358</v>
      </c>
      <c r="I35" s="43">
        <f t="shared" si="6"/>
        <v>10487591.57</v>
      </c>
      <c r="J35" s="43">
        <f t="shared" si="2"/>
        <v>10487591.57</v>
      </c>
      <c r="K35" s="43">
        <f t="shared" si="3"/>
        <v>334062340.06063026</v>
      </c>
      <c r="L35" s="136" t="b">
        <f t="shared" si="7"/>
        <v>0</v>
      </c>
      <c r="M35" s="49">
        <f t="shared" si="8"/>
        <v>0</v>
      </c>
      <c r="N35" s="49"/>
      <c r="O35" s="50"/>
      <c r="P35" s="51"/>
      <c r="Q35" s="52"/>
      <c r="R35" s="53"/>
      <c r="S35" s="38"/>
      <c r="T35" s="38"/>
      <c r="U35" s="31">
        <v>17</v>
      </c>
      <c r="V35" s="32" t="e">
        <f t="shared" si="4"/>
        <v>#REF!</v>
      </c>
    </row>
    <row r="36" spans="1:22" x14ac:dyDescent="0.2">
      <c r="A36" s="59">
        <f t="shared" si="0"/>
        <v>12</v>
      </c>
      <c r="B36" s="58">
        <v>18</v>
      </c>
      <c r="C36" s="56">
        <f t="shared" si="5"/>
        <v>45231</v>
      </c>
      <c r="D36" s="56">
        <v>45261</v>
      </c>
      <c r="E36" s="56">
        <f t="shared" si="1"/>
        <v>45261</v>
      </c>
      <c r="F36" s="43">
        <f>'1° Disp Jun_E2'!F38+'2° Disp Dic_E2'!F36</f>
        <v>334062340.06063026</v>
      </c>
      <c r="G36" s="43">
        <f>'1° Disp Jun_E2'!G38+'2° Disp Dic_E2'!G36</f>
        <v>0</v>
      </c>
      <c r="H36" s="43">
        <f>'1° Disp Jun_E2'!H38+'2° Disp Dic_E2'!H36</f>
        <v>26485.153859793016</v>
      </c>
      <c r="I36" s="43">
        <f t="shared" si="6"/>
        <v>26485.153859793016</v>
      </c>
      <c r="J36" s="43">
        <f t="shared" si="2"/>
        <v>0</v>
      </c>
      <c r="K36" s="43">
        <f t="shared" si="3"/>
        <v>334035854.90677047</v>
      </c>
      <c r="L36" s="136" t="b">
        <f t="shared" si="7"/>
        <v>0</v>
      </c>
      <c r="M36" s="49">
        <f t="shared" si="8"/>
        <v>26485.153859793016</v>
      </c>
      <c r="N36" s="49"/>
      <c r="O36" s="50"/>
      <c r="P36" s="51"/>
      <c r="Q36" s="52"/>
      <c r="R36" s="53"/>
      <c r="S36" s="38"/>
      <c r="T36" s="38"/>
      <c r="U36" s="31">
        <v>18</v>
      </c>
      <c r="V36" s="32" t="e">
        <f t="shared" si="4"/>
        <v>#REF!</v>
      </c>
    </row>
    <row r="37" spans="1:22" x14ac:dyDescent="0.2">
      <c r="A37" s="59">
        <f t="shared" si="0"/>
        <v>1</v>
      </c>
      <c r="B37" s="58">
        <v>19</v>
      </c>
      <c r="C37" s="56">
        <f t="shared" si="5"/>
        <v>45261</v>
      </c>
      <c r="D37" s="56">
        <v>45292</v>
      </c>
      <c r="E37" s="56">
        <f t="shared" si="1"/>
        <v>45292</v>
      </c>
      <c r="F37" s="43">
        <f>'1° Disp Jun_E2'!F39+'2° Disp Dic_E2'!F37</f>
        <v>334035854.90677047</v>
      </c>
      <c r="G37" s="43">
        <f>'1° Disp Jun_E2'!G39+'2° Disp Dic_E2'!G37</f>
        <v>0</v>
      </c>
      <c r="H37" s="43">
        <f>'1° Disp Jun_E2'!H39+'2° Disp Dic_E2'!H37</f>
        <v>27055.323473593086</v>
      </c>
      <c r="I37" s="43">
        <f t="shared" si="6"/>
        <v>27055.323473593086</v>
      </c>
      <c r="J37" s="43">
        <f t="shared" si="2"/>
        <v>0</v>
      </c>
      <c r="K37" s="43">
        <f t="shared" si="3"/>
        <v>334008799.5832969</v>
      </c>
      <c r="L37" s="136" t="b">
        <f t="shared" si="7"/>
        <v>0</v>
      </c>
      <c r="M37" s="49">
        <f t="shared" si="8"/>
        <v>27055.323473593086</v>
      </c>
      <c r="N37" s="49"/>
      <c r="O37" s="50"/>
      <c r="P37" s="51"/>
      <c r="Q37" s="52"/>
      <c r="R37" s="53"/>
      <c r="S37" s="38"/>
      <c r="T37" s="38"/>
      <c r="U37" s="31">
        <v>19</v>
      </c>
      <c r="V37" s="32" t="e">
        <f t="shared" si="4"/>
        <v>#REF!</v>
      </c>
    </row>
    <row r="38" spans="1:22" x14ac:dyDescent="0.2">
      <c r="A38" s="59">
        <f t="shared" si="0"/>
        <v>2</v>
      </c>
      <c r="B38" s="58">
        <v>20</v>
      </c>
      <c r="C38" s="56">
        <f t="shared" si="5"/>
        <v>45292</v>
      </c>
      <c r="D38" s="56">
        <v>45323</v>
      </c>
      <c r="E38" s="56">
        <f t="shared" si="1"/>
        <v>45323</v>
      </c>
      <c r="F38" s="43">
        <f>'1° Disp Jun_E2'!F40+'2° Disp Dic_E2'!F38</f>
        <v>334008799.5832969</v>
      </c>
      <c r="G38" s="43">
        <f>'1° Disp Jun_E2'!G40+'2° Disp Dic_E2'!G38</f>
        <v>7543429.4245556621</v>
      </c>
      <c r="H38" s="43">
        <f>'1° Disp Jun_E2'!H40+'2° Disp Dic_E2'!H38</f>
        <v>2944162.1454443387</v>
      </c>
      <c r="I38" s="43">
        <f t="shared" si="6"/>
        <v>10487591.57</v>
      </c>
      <c r="J38" s="43">
        <f t="shared" si="2"/>
        <v>10487591.57</v>
      </c>
      <c r="K38" s="43">
        <f t="shared" si="3"/>
        <v>331064637.43785256</v>
      </c>
      <c r="L38" s="136" t="b">
        <f t="shared" si="7"/>
        <v>0</v>
      </c>
      <c r="M38" s="49">
        <f t="shared" si="8"/>
        <v>0</v>
      </c>
      <c r="N38" s="49"/>
      <c r="O38" s="50"/>
      <c r="P38" s="51"/>
      <c r="Q38" s="52"/>
      <c r="R38" s="53"/>
      <c r="S38" s="38"/>
      <c r="T38" s="38"/>
      <c r="U38" s="31">
        <v>20</v>
      </c>
      <c r="V38" s="32" t="e">
        <f t="shared" si="4"/>
        <v>#REF!</v>
      </c>
    </row>
    <row r="39" spans="1:22" x14ac:dyDescent="0.2">
      <c r="A39" s="59">
        <f t="shared" si="0"/>
        <v>3</v>
      </c>
      <c r="B39" s="58">
        <v>21</v>
      </c>
      <c r="C39" s="56">
        <f t="shared" si="5"/>
        <v>45323</v>
      </c>
      <c r="D39" s="56">
        <v>45352</v>
      </c>
      <c r="E39" s="56">
        <f t="shared" si="1"/>
        <v>45352</v>
      </c>
      <c r="F39" s="43">
        <f>'1° Disp Jun_E2'!F41+'2° Disp Dic_E2'!F39</f>
        <v>331064637.43785256</v>
      </c>
      <c r="G39" s="43">
        <f>'1° Disp Jun_E2'!G41+'2° Disp Dic_E2'!G39</f>
        <v>2356862.0021958421</v>
      </c>
      <c r="H39" s="43">
        <f>'1° Disp Jun_E2'!H41+'2° Disp Dic_E2'!H39</f>
        <v>8130729.5678041587</v>
      </c>
      <c r="I39" s="43">
        <f t="shared" si="6"/>
        <v>10487591.57</v>
      </c>
      <c r="J39" s="43">
        <f t="shared" si="2"/>
        <v>10487591.57</v>
      </c>
      <c r="K39" s="43">
        <f t="shared" si="3"/>
        <v>322933907.8700484</v>
      </c>
      <c r="L39" s="136" t="b">
        <f t="shared" si="7"/>
        <v>0</v>
      </c>
      <c r="M39" s="49">
        <f t="shared" si="8"/>
        <v>0</v>
      </c>
      <c r="N39" s="49"/>
      <c r="O39" s="50"/>
      <c r="P39" s="51"/>
      <c r="Q39" s="52"/>
      <c r="R39" s="53"/>
      <c r="S39" s="38"/>
      <c r="T39" s="38"/>
      <c r="U39" s="31">
        <v>21</v>
      </c>
      <c r="V39" s="32" t="e">
        <f t="shared" si="4"/>
        <v>#REF!</v>
      </c>
    </row>
    <row r="40" spans="1:22" x14ac:dyDescent="0.2">
      <c r="A40" s="59">
        <f t="shared" si="0"/>
        <v>4</v>
      </c>
      <c r="B40" s="58">
        <v>22</v>
      </c>
      <c r="C40" s="56">
        <f t="shared" si="5"/>
        <v>45352</v>
      </c>
      <c r="D40" s="56">
        <v>45383</v>
      </c>
      <c r="E40" s="56">
        <f t="shared" si="1"/>
        <v>45383</v>
      </c>
      <c r="F40" s="43">
        <f>'1° Disp Jun_E2'!F42+'2° Disp Dic_E2'!F40</f>
        <v>322933907.8700484</v>
      </c>
      <c r="G40" s="43">
        <f>'1° Disp Jun_E2'!G42+'2° Disp Dic_E2'!G40</f>
        <v>2457530.3550726329</v>
      </c>
      <c r="H40" s="43">
        <f>'1° Disp Jun_E2'!H42+'2° Disp Dic_E2'!H40</f>
        <v>8030061.2149273669</v>
      </c>
      <c r="I40" s="43">
        <f t="shared" si="6"/>
        <v>10487591.57</v>
      </c>
      <c r="J40" s="43">
        <f t="shared" si="2"/>
        <v>10487591.57</v>
      </c>
      <c r="K40" s="43">
        <f t="shared" si="3"/>
        <v>314903846.65512103</v>
      </c>
      <c r="L40" s="136" t="b">
        <f t="shared" si="7"/>
        <v>0</v>
      </c>
      <c r="M40" s="49">
        <f t="shared" si="8"/>
        <v>0</v>
      </c>
      <c r="N40" s="49"/>
      <c r="O40" s="50"/>
      <c r="P40" s="51"/>
      <c r="Q40" s="52"/>
      <c r="R40" s="53"/>
      <c r="S40" s="38"/>
      <c r="T40" s="38"/>
      <c r="U40" s="31">
        <v>22</v>
      </c>
      <c r="V40" s="32" t="e">
        <f t="shared" si="4"/>
        <v>#REF!</v>
      </c>
    </row>
    <row r="41" spans="1:22" x14ac:dyDescent="0.2">
      <c r="A41" s="59">
        <f t="shared" si="0"/>
        <v>5</v>
      </c>
      <c r="B41" s="58">
        <v>23</v>
      </c>
      <c r="C41" s="56">
        <f t="shared" si="5"/>
        <v>45383</v>
      </c>
      <c r="D41" s="56">
        <v>45413</v>
      </c>
      <c r="E41" s="56">
        <f t="shared" si="1"/>
        <v>45414</v>
      </c>
      <c r="F41" s="43">
        <f>'1° Disp Jun_E2'!F43+'2° Disp Dic_E2'!F41</f>
        <v>314903846.65512103</v>
      </c>
      <c r="G41" s="43">
        <f>'1° Disp Jun_E2'!G43+'2° Disp Dic_E2'!G41</f>
        <v>2396422.625578275</v>
      </c>
      <c r="H41" s="43">
        <f>'1° Disp Jun_E2'!H43+'2° Disp Dic_E2'!H41</f>
        <v>8091168.9444217253</v>
      </c>
      <c r="I41" s="43">
        <f t="shared" si="6"/>
        <v>10487591.57</v>
      </c>
      <c r="J41" s="43">
        <f t="shared" si="2"/>
        <v>10487591.57</v>
      </c>
      <c r="K41" s="43">
        <f t="shared" si="3"/>
        <v>306812677.71069932</v>
      </c>
      <c r="L41" s="136" t="b">
        <f t="shared" si="7"/>
        <v>0</v>
      </c>
      <c r="M41" s="49">
        <f t="shared" si="8"/>
        <v>0</v>
      </c>
      <c r="N41" s="49"/>
      <c r="O41" s="50"/>
      <c r="P41" s="51"/>
      <c r="Q41" s="52"/>
      <c r="R41" s="53"/>
      <c r="S41" s="38"/>
      <c r="T41" s="38"/>
      <c r="U41" s="31">
        <v>23</v>
      </c>
      <c r="V41" s="32" t="e">
        <f t="shared" si="4"/>
        <v>#REF!</v>
      </c>
    </row>
    <row r="42" spans="1:22" x14ac:dyDescent="0.2">
      <c r="A42" s="59">
        <f t="shared" si="0"/>
        <v>6</v>
      </c>
      <c r="B42" s="58">
        <v>24</v>
      </c>
      <c r="C42" s="56">
        <f t="shared" si="5"/>
        <v>45414</v>
      </c>
      <c r="D42" s="56">
        <v>45444</v>
      </c>
      <c r="E42" s="56">
        <f t="shared" si="1"/>
        <v>45446</v>
      </c>
      <c r="F42" s="43">
        <f>'1° Disp Jun_E2'!F44+'2° Disp Dic_E2'!F42</f>
        <v>306812677.71069932</v>
      </c>
      <c r="G42" s="43">
        <f>'1° Disp Jun_E2'!G44+'2° Disp Dic_E2'!G42</f>
        <v>2410167.5853094165</v>
      </c>
      <c r="H42" s="43">
        <f>'1° Disp Jun_E2'!H44+'2° Disp Dic_E2'!H42</f>
        <v>8077423.9846905842</v>
      </c>
      <c r="I42" s="43">
        <f t="shared" si="6"/>
        <v>10487591.57</v>
      </c>
      <c r="J42" s="43">
        <f t="shared" si="2"/>
        <v>10487591.57</v>
      </c>
      <c r="K42" s="43">
        <f t="shared" si="3"/>
        <v>298735253.72600871</v>
      </c>
      <c r="L42" s="136" t="b">
        <f t="shared" si="7"/>
        <v>0</v>
      </c>
      <c r="M42" s="49">
        <f t="shared" si="8"/>
        <v>0</v>
      </c>
      <c r="N42" s="49"/>
      <c r="O42" s="50"/>
      <c r="P42" s="51"/>
      <c r="Q42" s="52"/>
      <c r="R42" s="53"/>
      <c r="S42" s="38"/>
      <c r="T42" s="38"/>
      <c r="U42" s="31">
        <v>24</v>
      </c>
      <c r="V42" s="32" t="e">
        <f t="shared" si="4"/>
        <v>#REF!</v>
      </c>
    </row>
    <row r="43" spans="1:22" x14ac:dyDescent="0.2">
      <c r="A43" s="59">
        <f t="shared" si="0"/>
        <v>7</v>
      </c>
      <c r="B43" s="58">
        <v>25</v>
      </c>
      <c r="C43" s="56">
        <f t="shared" si="5"/>
        <v>45446</v>
      </c>
      <c r="D43" s="56">
        <v>45474</v>
      </c>
      <c r="E43" s="56">
        <f t="shared" si="1"/>
        <v>45474</v>
      </c>
      <c r="F43" s="43">
        <f>'1° Disp Jun_E2'!F45+'2° Disp Dic_E2'!F43</f>
        <v>298735253.72600871</v>
      </c>
      <c r="G43" s="43">
        <f>'1° Disp Jun_E2'!G45+'2° Disp Dic_E2'!G43</f>
        <v>2053377.0184303566</v>
      </c>
      <c r="H43" s="43">
        <f>'1° Disp Jun_E2'!H45+'2° Disp Dic_E2'!H43</f>
        <v>8434214.5515696444</v>
      </c>
      <c r="I43" s="43">
        <f t="shared" si="6"/>
        <v>10487591.57</v>
      </c>
      <c r="J43" s="43">
        <f t="shared" si="2"/>
        <v>10487591.57</v>
      </c>
      <c r="K43" s="43">
        <f t="shared" si="3"/>
        <v>290301039.17443907</v>
      </c>
      <c r="L43" s="136" t="b">
        <f t="shared" si="7"/>
        <v>0</v>
      </c>
      <c r="M43" s="49">
        <f t="shared" si="8"/>
        <v>0</v>
      </c>
      <c r="N43" s="49"/>
      <c r="O43" s="50"/>
      <c r="P43" s="51"/>
      <c r="Q43" s="52"/>
      <c r="R43" s="53"/>
      <c r="S43" s="38"/>
      <c r="T43" s="38"/>
      <c r="U43" s="31">
        <v>25</v>
      </c>
      <c r="V43" s="32" t="e">
        <f t="shared" si="4"/>
        <v>#REF!</v>
      </c>
    </row>
    <row r="44" spans="1:22" x14ac:dyDescent="0.2">
      <c r="A44" s="59">
        <f t="shared" si="0"/>
        <v>8</v>
      </c>
      <c r="B44" s="58">
        <v>26</v>
      </c>
      <c r="C44" s="56">
        <f t="shared" si="5"/>
        <v>45474</v>
      </c>
      <c r="D44" s="56">
        <v>45505</v>
      </c>
      <c r="E44" s="56">
        <f t="shared" si="1"/>
        <v>45505</v>
      </c>
      <c r="F44" s="43">
        <f>'1° Disp Jun_E2'!F46+'2° Disp Dic_E2'!F44</f>
        <v>290301039.17443907</v>
      </c>
      <c r="G44" s="43">
        <f>'1° Disp Jun_E2'!G46+'2° Disp Dic_E2'!G44</f>
        <v>2209198.3515682053</v>
      </c>
      <c r="H44" s="43">
        <f>'1° Disp Jun_E2'!H46+'2° Disp Dic_E2'!H44</f>
        <v>8278393.2184317959</v>
      </c>
      <c r="I44" s="43">
        <f t="shared" si="6"/>
        <v>10487591.57</v>
      </c>
      <c r="J44" s="43">
        <f t="shared" si="2"/>
        <v>10487591.57</v>
      </c>
      <c r="K44" s="43">
        <f t="shared" si="3"/>
        <v>282022645.9560073</v>
      </c>
      <c r="L44" s="136" t="b">
        <f t="shared" si="7"/>
        <v>0</v>
      </c>
      <c r="M44" s="49">
        <f t="shared" si="8"/>
        <v>0</v>
      </c>
      <c r="N44" s="49"/>
      <c r="O44" s="50"/>
      <c r="P44" s="51"/>
      <c r="Q44" s="52"/>
      <c r="R44" s="53"/>
      <c r="S44" s="38"/>
      <c r="T44" s="38"/>
      <c r="U44" s="31">
        <v>26</v>
      </c>
      <c r="V44" s="32" t="e">
        <f t="shared" si="4"/>
        <v>#REF!</v>
      </c>
    </row>
    <row r="45" spans="1:22" x14ac:dyDescent="0.2">
      <c r="A45" s="59">
        <f t="shared" si="0"/>
        <v>9</v>
      </c>
      <c r="B45" s="58">
        <v>27</v>
      </c>
      <c r="C45" s="56">
        <f t="shared" si="5"/>
        <v>45505</v>
      </c>
      <c r="D45" s="56">
        <v>45536</v>
      </c>
      <c r="E45" s="56">
        <f t="shared" si="1"/>
        <v>45537</v>
      </c>
      <c r="F45" s="43">
        <f>'1° Disp Jun_E2'!F47+'2° Disp Dic_E2'!F45</f>
        <v>282022645.95600724</v>
      </c>
      <c r="G45" s="43">
        <f>'1° Disp Jun_E2'!G47+'2° Disp Dic_E2'!G45</f>
        <v>2215433.1334458175</v>
      </c>
      <c r="H45" s="43">
        <f>'1° Disp Jun_E2'!H47+'2° Disp Dic_E2'!H45</f>
        <v>8272158.4365541833</v>
      </c>
      <c r="I45" s="43">
        <f t="shared" si="6"/>
        <v>10487591.57</v>
      </c>
      <c r="J45" s="43">
        <f t="shared" si="2"/>
        <v>10487591.57</v>
      </c>
      <c r="K45" s="43">
        <f t="shared" si="3"/>
        <v>273750487.51945305</v>
      </c>
      <c r="L45" s="136" t="b">
        <f t="shared" si="7"/>
        <v>0</v>
      </c>
      <c r="M45" s="49">
        <f t="shared" si="8"/>
        <v>0</v>
      </c>
      <c r="N45" s="49"/>
      <c r="O45" s="50"/>
      <c r="P45" s="51"/>
      <c r="Q45" s="52"/>
      <c r="R45" s="53"/>
      <c r="S45" s="38"/>
      <c r="T45" s="38"/>
      <c r="U45" s="31">
        <v>27</v>
      </c>
      <c r="V45" s="32" t="e">
        <f t="shared" si="4"/>
        <v>#REF!</v>
      </c>
    </row>
    <row r="46" spans="1:22" x14ac:dyDescent="0.2">
      <c r="A46" s="59">
        <f t="shared" si="0"/>
        <v>10</v>
      </c>
      <c r="B46" s="58">
        <v>28</v>
      </c>
      <c r="C46" s="56">
        <f t="shared" si="5"/>
        <v>45537</v>
      </c>
      <c r="D46" s="56">
        <v>45566</v>
      </c>
      <c r="E46" s="56">
        <f t="shared" si="1"/>
        <v>45566</v>
      </c>
      <c r="F46" s="43">
        <f>'1° Disp Jun_E2'!F48+'2° Disp Dic_E2'!F46</f>
        <v>273750487.51945305</v>
      </c>
      <c r="G46" s="43">
        <f>'1° Disp Jun_E2'!G48+'2° Disp Dic_E2'!G46</f>
        <v>1948847.5318625234</v>
      </c>
      <c r="H46" s="43">
        <f>'1° Disp Jun_E2'!H48+'2° Disp Dic_E2'!H46</f>
        <v>8538744.0381374769</v>
      </c>
      <c r="I46" s="43">
        <f t="shared" si="6"/>
        <v>10487591.57</v>
      </c>
      <c r="J46" s="43">
        <f t="shared" si="2"/>
        <v>10487591.57</v>
      </c>
      <c r="K46" s="43">
        <f t="shared" si="3"/>
        <v>265211743.48131558</v>
      </c>
      <c r="L46" s="136" t="b">
        <f t="shared" si="7"/>
        <v>0</v>
      </c>
      <c r="M46" s="49">
        <f t="shared" si="8"/>
        <v>0</v>
      </c>
      <c r="N46" s="49"/>
      <c r="O46" s="50"/>
      <c r="P46" s="51"/>
      <c r="Q46" s="52"/>
      <c r="R46" s="53"/>
      <c r="S46" s="38"/>
      <c r="T46" s="38"/>
      <c r="U46" s="31">
        <v>28</v>
      </c>
      <c r="V46" s="32" t="e">
        <f t="shared" si="4"/>
        <v>#REF!</v>
      </c>
    </row>
    <row r="47" spans="1:22" x14ac:dyDescent="0.2">
      <c r="A47" s="59">
        <f t="shared" si="0"/>
        <v>11</v>
      </c>
      <c r="B47" s="58">
        <v>29</v>
      </c>
      <c r="C47" s="56">
        <f t="shared" si="5"/>
        <v>45566</v>
      </c>
      <c r="D47" s="56">
        <v>45597</v>
      </c>
      <c r="E47" s="56">
        <f t="shared" si="1"/>
        <v>45597</v>
      </c>
      <c r="F47" s="43">
        <f>'1° Disp Jun_E2'!F49+'2° Disp Dic_E2'!F47</f>
        <v>265211743.48131561</v>
      </c>
      <c r="G47" s="43">
        <f>'1° Disp Jun_E2'!G49+'2° Disp Dic_E2'!G47</f>
        <v>2018272.0372344013</v>
      </c>
      <c r="H47" s="43">
        <f>'1° Disp Jun_E2'!H49+'2° Disp Dic_E2'!H47</f>
        <v>8469319.532765599</v>
      </c>
      <c r="I47" s="43">
        <f t="shared" si="6"/>
        <v>10487591.57</v>
      </c>
      <c r="J47" s="43">
        <f t="shared" si="2"/>
        <v>10487591.57</v>
      </c>
      <c r="K47" s="43">
        <f t="shared" si="3"/>
        <v>256742423.94855002</v>
      </c>
      <c r="L47" s="136" t="b">
        <f t="shared" si="7"/>
        <v>0</v>
      </c>
      <c r="M47" s="49">
        <f t="shared" si="8"/>
        <v>0</v>
      </c>
      <c r="N47" s="49"/>
      <c r="O47" s="50"/>
      <c r="P47" s="51"/>
      <c r="Q47" s="52"/>
      <c r="R47" s="53"/>
      <c r="S47" s="38"/>
      <c r="T47" s="38"/>
      <c r="U47" s="31">
        <v>29</v>
      </c>
      <c r="V47" s="32" t="e">
        <f t="shared" si="4"/>
        <v>#REF!</v>
      </c>
    </row>
    <row r="48" spans="1:22" x14ac:dyDescent="0.2">
      <c r="A48" s="59">
        <f t="shared" si="0"/>
        <v>12</v>
      </c>
      <c r="B48" s="58">
        <v>30</v>
      </c>
      <c r="C48" s="56">
        <f t="shared" si="5"/>
        <v>45597</v>
      </c>
      <c r="D48" s="56">
        <v>45627</v>
      </c>
      <c r="E48" s="56">
        <f t="shared" si="1"/>
        <v>45628</v>
      </c>
      <c r="F48" s="43">
        <f>'1° Disp Jun_E2'!F50+'2° Disp Dic_E2'!F48</f>
        <v>256742423.94855002</v>
      </c>
      <c r="G48" s="43">
        <f>'1° Disp Jun_E2'!G50+'2° Disp Dic_E2'!G48</f>
        <v>0</v>
      </c>
      <c r="H48" s="43">
        <f>'1° Disp Jun_E2'!H50+'2° Disp Dic_E2'!H48</f>
        <v>29567.95579992433</v>
      </c>
      <c r="I48" s="43">
        <f t="shared" si="6"/>
        <v>29567.95579992433</v>
      </c>
      <c r="J48" s="43">
        <f t="shared" si="2"/>
        <v>0</v>
      </c>
      <c r="K48" s="43">
        <f t="shared" si="3"/>
        <v>256712855.99275008</v>
      </c>
      <c r="L48" s="136" t="b">
        <f t="shared" si="7"/>
        <v>0</v>
      </c>
      <c r="M48" s="49">
        <f t="shared" si="8"/>
        <v>29567.95579992433</v>
      </c>
      <c r="N48" s="49"/>
      <c r="O48" s="50"/>
      <c r="P48" s="51"/>
      <c r="Q48" s="52"/>
      <c r="R48" s="53"/>
      <c r="S48" s="38"/>
      <c r="T48" s="38"/>
      <c r="U48" s="31">
        <v>30</v>
      </c>
      <c r="V48" s="32" t="e">
        <f t="shared" si="4"/>
        <v>#REF!</v>
      </c>
    </row>
    <row r="49" spans="1:22" x14ac:dyDescent="0.2">
      <c r="A49" s="59">
        <f t="shared" si="0"/>
        <v>1</v>
      </c>
      <c r="B49" s="58">
        <v>31</v>
      </c>
      <c r="C49" s="56">
        <f t="shared" si="5"/>
        <v>45628</v>
      </c>
      <c r="D49" s="56">
        <v>45658</v>
      </c>
      <c r="E49" s="56">
        <f t="shared" si="1"/>
        <v>45658</v>
      </c>
      <c r="F49" s="43">
        <f>'1° Disp Jun_E2'!F51+'2° Disp Dic_E2'!F49</f>
        <v>256712855.99275008</v>
      </c>
      <c r="G49" s="43">
        <f>'1° Disp Jun_E2'!G51+'2° Disp Dic_E2'!G49</f>
        <v>0</v>
      </c>
      <c r="H49" s="43">
        <f>'1° Disp Jun_E2'!H51+'2° Disp Dic_E2'!H49</f>
        <v>29890.205025918767</v>
      </c>
      <c r="I49" s="43">
        <f t="shared" si="6"/>
        <v>29890.205025918767</v>
      </c>
      <c r="J49" s="43">
        <f t="shared" si="2"/>
        <v>0</v>
      </c>
      <c r="K49" s="43">
        <f t="shared" si="3"/>
        <v>256682965.78772417</v>
      </c>
      <c r="L49" s="136" t="b">
        <f t="shared" si="7"/>
        <v>0</v>
      </c>
      <c r="M49" s="49">
        <f t="shared" si="8"/>
        <v>29890.205025918767</v>
      </c>
      <c r="N49" s="49"/>
      <c r="O49" s="50"/>
      <c r="P49" s="51"/>
      <c r="Q49" s="52"/>
      <c r="R49" s="53"/>
      <c r="S49" s="38"/>
      <c r="T49" s="38"/>
      <c r="U49" s="31">
        <v>31</v>
      </c>
      <c r="V49" s="32" t="e">
        <f t="shared" si="4"/>
        <v>#REF!</v>
      </c>
    </row>
    <row r="50" spans="1:22" x14ac:dyDescent="0.2">
      <c r="A50" s="59">
        <f t="shared" si="0"/>
        <v>2</v>
      </c>
      <c r="B50" s="58">
        <v>32</v>
      </c>
      <c r="C50" s="56">
        <f t="shared" si="5"/>
        <v>45658</v>
      </c>
      <c r="D50" s="56">
        <v>45689</v>
      </c>
      <c r="E50" s="56">
        <f t="shared" si="1"/>
        <v>45691</v>
      </c>
      <c r="F50" s="43">
        <f>'1° Disp Jun_E2'!F52+'2° Disp Dic_E2'!F50</f>
        <v>256682965.78772417</v>
      </c>
      <c r="G50" s="43">
        <f>'1° Disp Jun_E2'!G52+'2° Disp Dic_E2'!G50</f>
        <v>5923131.9658576036</v>
      </c>
      <c r="H50" s="43">
        <f>'1° Disp Jun_E2'!H52+'2° Disp Dic_E2'!H50</f>
        <v>4564459.6041423967</v>
      </c>
      <c r="I50" s="43">
        <f t="shared" si="6"/>
        <v>10487591.57</v>
      </c>
      <c r="J50" s="43">
        <f t="shared" si="2"/>
        <v>10487591.57</v>
      </c>
      <c r="K50" s="43">
        <f t="shared" si="3"/>
        <v>252118506.18358177</v>
      </c>
      <c r="L50" s="136" t="b">
        <f t="shared" si="7"/>
        <v>0</v>
      </c>
      <c r="M50" s="49">
        <f t="shared" si="8"/>
        <v>0</v>
      </c>
      <c r="N50" s="49"/>
      <c r="O50" s="50"/>
      <c r="P50" s="51"/>
      <c r="Q50" s="52"/>
      <c r="R50" s="53"/>
      <c r="S50" s="38"/>
      <c r="T50" s="38"/>
      <c r="U50" s="31">
        <v>32</v>
      </c>
      <c r="V50" s="32" t="e">
        <f t="shared" si="4"/>
        <v>#REF!</v>
      </c>
    </row>
    <row r="51" spans="1:22" x14ac:dyDescent="0.2">
      <c r="A51" s="59">
        <f t="shared" si="0"/>
        <v>3</v>
      </c>
      <c r="B51" s="58">
        <v>33</v>
      </c>
      <c r="C51" s="56">
        <f t="shared" si="5"/>
        <v>45691</v>
      </c>
      <c r="D51" s="56">
        <v>45717</v>
      </c>
      <c r="E51" s="56">
        <f t="shared" si="1"/>
        <v>45719</v>
      </c>
      <c r="F51" s="43">
        <f>'1° Disp Jun_E2'!F53+'2° Disp Dic_E2'!F51</f>
        <v>252118506.18358177</v>
      </c>
      <c r="G51" s="43">
        <f>'1° Disp Jun_E2'!G53+'2° Disp Dic_E2'!G51</f>
        <v>1732964.5796741168</v>
      </c>
      <c r="H51" s="43">
        <f>'1° Disp Jun_E2'!H53+'2° Disp Dic_E2'!H51</f>
        <v>8754626.9903258849</v>
      </c>
      <c r="I51" s="43">
        <f t="shared" si="6"/>
        <v>10487591.570000002</v>
      </c>
      <c r="J51" s="43">
        <f t="shared" si="2"/>
        <v>10487591.57</v>
      </c>
      <c r="K51" s="43">
        <f t="shared" si="3"/>
        <v>243363879.19325587</v>
      </c>
      <c r="L51" s="136" t="b">
        <f t="shared" si="7"/>
        <v>0</v>
      </c>
      <c r="M51" s="49">
        <f t="shared" si="8"/>
        <v>0</v>
      </c>
      <c r="N51" s="49"/>
      <c r="O51" s="50"/>
      <c r="P51" s="51"/>
      <c r="Q51" s="52"/>
      <c r="R51" s="53"/>
      <c r="S51" s="38"/>
      <c r="T51" s="38"/>
      <c r="U51" s="31">
        <v>33</v>
      </c>
      <c r="V51" s="32" t="e">
        <f t="shared" ref="V51:V81" si="9">H51/$C$9</f>
        <v>#REF!</v>
      </c>
    </row>
    <row r="52" spans="1:22" x14ac:dyDescent="0.2">
      <c r="A52" s="59">
        <f t="shared" si="0"/>
        <v>4</v>
      </c>
      <c r="B52" s="58">
        <v>34</v>
      </c>
      <c r="C52" s="56">
        <f t="shared" si="5"/>
        <v>45719</v>
      </c>
      <c r="D52" s="56">
        <v>45748</v>
      </c>
      <c r="E52" s="56">
        <f t="shared" si="1"/>
        <v>45748</v>
      </c>
      <c r="F52" s="43">
        <f>'1° Disp Jun_E2'!F54+'2° Disp Dic_E2'!F52</f>
        <v>243363879.19325587</v>
      </c>
      <c r="G52" s="43">
        <f>'1° Disp Jun_E2'!G54+'2° Disp Dic_E2'!G52</f>
        <v>1732532.7709719641</v>
      </c>
      <c r="H52" s="43">
        <f>'1° Disp Jun_E2'!H54+'2° Disp Dic_E2'!H52</f>
        <v>8755058.7990280353</v>
      </c>
      <c r="I52" s="43">
        <f t="shared" si="6"/>
        <v>10487591.57</v>
      </c>
      <c r="J52" s="43">
        <f t="shared" si="2"/>
        <v>10487591.57</v>
      </c>
      <c r="K52" s="43">
        <f t="shared" si="3"/>
        <v>234608820.39422783</v>
      </c>
      <c r="L52" s="136" t="b">
        <f t="shared" si="7"/>
        <v>0</v>
      </c>
      <c r="M52" s="49">
        <f t="shared" si="8"/>
        <v>0</v>
      </c>
      <c r="N52" s="49"/>
      <c r="O52" s="50"/>
      <c r="P52" s="51"/>
      <c r="Q52" s="52"/>
      <c r="R52" s="53"/>
      <c r="S52" s="38"/>
      <c r="T52" s="38"/>
      <c r="U52" s="31">
        <v>34</v>
      </c>
      <c r="V52" s="32" t="e">
        <f t="shared" si="9"/>
        <v>#REF!</v>
      </c>
    </row>
    <row r="53" spans="1:22" x14ac:dyDescent="0.2">
      <c r="A53" s="59">
        <f t="shared" si="0"/>
        <v>5</v>
      </c>
      <c r="B53" s="58">
        <v>35</v>
      </c>
      <c r="C53" s="56">
        <f t="shared" si="5"/>
        <v>45748</v>
      </c>
      <c r="D53" s="56">
        <v>45778</v>
      </c>
      <c r="E53" s="56">
        <f t="shared" si="1"/>
        <v>45779</v>
      </c>
      <c r="F53" s="43">
        <f>'1° Disp Jun_E2'!F55+'2° Disp Dic_E2'!F53</f>
        <v>234608820.39422783</v>
      </c>
      <c r="G53" s="43">
        <f>'1° Disp Jun_E2'!G55+'2° Disp Dic_E2'!G53</f>
        <v>1785392.953737153</v>
      </c>
      <c r="H53" s="43">
        <f>'1° Disp Jun_E2'!H55+'2° Disp Dic_E2'!H53</f>
        <v>8702198.6162628494</v>
      </c>
      <c r="I53" s="43">
        <f t="shared" si="6"/>
        <v>10487591.570000002</v>
      </c>
      <c r="J53" s="43">
        <f t="shared" si="2"/>
        <v>10487591.57</v>
      </c>
      <c r="K53" s="43">
        <f t="shared" si="3"/>
        <v>225906621.77796498</v>
      </c>
      <c r="L53" s="136" t="b">
        <f t="shared" si="7"/>
        <v>0</v>
      </c>
      <c r="M53" s="49">
        <f t="shared" si="8"/>
        <v>0</v>
      </c>
      <c r="N53" s="49"/>
      <c r="O53" s="50"/>
      <c r="P53" s="51"/>
      <c r="Q53" s="52"/>
      <c r="R53" s="53"/>
      <c r="S53" s="38"/>
      <c r="T53" s="38"/>
      <c r="U53" s="31">
        <v>35</v>
      </c>
      <c r="V53" s="32" t="e">
        <f t="shared" si="9"/>
        <v>#REF!</v>
      </c>
    </row>
    <row r="54" spans="1:22" x14ac:dyDescent="0.2">
      <c r="A54" s="59">
        <f t="shared" si="0"/>
        <v>6</v>
      </c>
      <c r="B54" s="58">
        <v>36</v>
      </c>
      <c r="C54" s="56">
        <f t="shared" si="5"/>
        <v>45779</v>
      </c>
      <c r="D54" s="56">
        <v>45809</v>
      </c>
      <c r="E54" s="56">
        <f t="shared" si="1"/>
        <v>45810</v>
      </c>
      <c r="F54" s="43">
        <f>'1° Disp Jun_E2'!F56+'2° Disp Dic_E2'!F54</f>
        <v>225906621.77796498</v>
      </c>
      <c r="G54" s="43">
        <f>'1° Disp Jun_E2'!G56+'2° Disp Dic_E2'!G54</f>
        <v>1719170.411739348</v>
      </c>
      <c r="H54" s="43">
        <f>'1° Disp Jun_E2'!H56+'2° Disp Dic_E2'!H54</f>
        <v>8768421.1582606509</v>
      </c>
      <c r="I54" s="43">
        <f t="shared" si="6"/>
        <v>10487591.569999998</v>
      </c>
      <c r="J54" s="43">
        <f t="shared" si="2"/>
        <v>10487591.57</v>
      </c>
      <c r="K54" s="43">
        <f t="shared" si="3"/>
        <v>217138200.61970434</v>
      </c>
      <c r="L54" s="136" t="b">
        <f t="shared" si="7"/>
        <v>0</v>
      </c>
      <c r="M54" s="49">
        <f t="shared" si="8"/>
        <v>0</v>
      </c>
      <c r="N54" s="49"/>
      <c r="O54" s="50"/>
      <c r="P54" s="51"/>
      <c r="Q54" s="52"/>
      <c r="R54" s="53"/>
      <c r="S54" s="38"/>
      <c r="T54" s="38"/>
      <c r="U54" s="31">
        <v>36</v>
      </c>
      <c r="V54" s="32" t="e">
        <f t="shared" si="9"/>
        <v>#REF!</v>
      </c>
    </row>
    <row r="55" spans="1:22" x14ac:dyDescent="0.2">
      <c r="A55" s="59">
        <f t="shared" si="0"/>
        <v>7</v>
      </c>
      <c r="B55" s="58">
        <v>37</v>
      </c>
      <c r="C55" s="56">
        <f t="shared" si="5"/>
        <v>45810</v>
      </c>
      <c r="D55" s="56">
        <v>45839</v>
      </c>
      <c r="E55" s="56">
        <f t="shared" si="1"/>
        <v>45839</v>
      </c>
      <c r="F55" s="43">
        <f>'1° Disp Jun_E2'!F57+'2° Disp Dic_E2'!F55</f>
        <v>217138200.61970434</v>
      </c>
      <c r="G55" s="43">
        <f>'1° Disp Jun_E2'!G57+'2° Disp Dic_E2'!G55</f>
        <v>1545834.6426153032</v>
      </c>
      <c r="H55" s="43">
        <f>'1° Disp Jun_E2'!H57+'2° Disp Dic_E2'!H55</f>
        <v>8941756.9273846969</v>
      </c>
      <c r="I55" s="43">
        <f t="shared" si="6"/>
        <v>10487591.57</v>
      </c>
      <c r="J55" s="43">
        <f t="shared" si="2"/>
        <v>10487591.57</v>
      </c>
      <c r="K55" s="43">
        <f t="shared" si="3"/>
        <v>208196443.69231963</v>
      </c>
      <c r="L55" s="136" t="b">
        <f t="shared" si="7"/>
        <v>0</v>
      </c>
      <c r="M55" s="49">
        <f t="shared" si="8"/>
        <v>0</v>
      </c>
      <c r="N55" s="49"/>
      <c r="O55" s="50"/>
      <c r="P55" s="51"/>
      <c r="Q55" s="52"/>
      <c r="R55" s="53"/>
      <c r="S55" s="38"/>
      <c r="T55" s="38"/>
      <c r="U55" s="31">
        <v>37</v>
      </c>
      <c r="V55" s="32" t="e">
        <f t="shared" si="9"/>
        <v>#REF!</v>
      </c>
    </row>
    <row r="56" spans="1:22" x14ac:dyDescent="0.2">
      <c r="A56" s="59">
        <f t="shared" si="0"/>
        <v>8</v>
      </c>
      <c r="B56" s="58">
        <v>38</v>
      </c>
      <c r="C56" s="56">
        <f t="shared" si="5"/>
        <v>45839</v>
      </c>
      <c r="D56" s="56">
        <v>45870</v>
      </c>
      <c r="E56" s="56">
        <f t="shared" si="1"/>
        <v>45870</v>
      </c>
      <c r="F56" s="43">
        <f>'1° Disp Jun_E2'!F58+'2° Disp Dic_E2'!F56</f>
        <v>208196443.69231963</v>
      </c>
      <c r="G56" s="43">
        <f>'1° Disp Jun_E2'!G58+'2° Disp Dic_E2'!G56</f>
        <v>1584398.3585984677</v>
      </c>
      <c r="H56" s="43" t="e">
        <f>'1° Disp Jun_E2'!H58+'2° Disp Dic_E2'!H56</f>
        <v>#REF!</v>
      </c>
      <c r="I56" s="43" t="e">
        <f t="shared" si="6"/>
        <v>#REF!</v>
      </c>
      <c r="J56" s="43">
        <f t="shared" si="2"/>
        <v>10487591.57</v>
      </c>
      <c r="K56" s="43" t="e">
        <f t="shared" si="3"/>
        <v>#REF!</v>
      </c>
      <c r="L56" s="136" t="e">
        <f t="shared" si="7"/>
        <v>#REF!</v>
      </c>
      <c r="M56" s="49" t="e">
        <f t="shared" si="8"/>
        <v>#REF!</v>
      </c>
      <c r="N56" s="49"/>
      <c r="O56" s="50"/>
      <c r="P56" s="51"/>
      <c r="Q56" s="52"/>
      <c r="R56" s="53"/>
      <c r="S56" s="38"/>
      <c r="T56" s="38"/>
      <c r="U56" s="31">
        <v>38</v>
      </c>
      <c r="V56" s="32" t="e">
        <f t="shared" si="9"/>
        <v>#REF!</v>
      </c>
    </row>
    <row r="57" spans="1:22" x14ac:dyDescent="0.2">
      <c r="A57" s="59">
        <f t="shared" si="0"/>
        <v>9</v>
      </c>
      <c r="B57" s="58">
        <v>39</v>
      </c>
      <c r="C57" s="56">
        <f t="shared" si="5"/>
        <v>45870</v>
      </c>
      <c r="D57" s="56">
        <v>45901</v>
      </c>
      <c r="E57" s="56">
        <f t="shared" si="1"/>
        <v>45901</v>
      </c>
      <c r="F57" s="43" t="e">
        <f>'1° Disp Jun_E2'!F59+'2° Disp Dic_E2'!F57</f>
        <v>#REF!</v>
      </c>
      <c r="G57" s="43" t="e">
        <f>'1° Disp Jun_E2'!G59+'2° Disp Dic_E2'!G57</f>
        <v>#REF!</v>
      </c>
      <c r="H57" s="43" t="e">
        <f>'1° Disp Jun_E2'!H59+'2° Disp Dic_E2'!H57</f>
        <v>#REF!</v>
      </c>
      <c r="I57" s="43" t="e">
        <f t="shared" si="6"/>
        <v>#REF!</v>
      </c>
      <c r="J57" s="43">
        <f t="shared" si="2"/>
        <v>10487591.57</v>
      </c>
      <c r="K57" s="43" t="e">
        <f t="shared" si="3"/>
        <v>#REF!</v>
      </c>
      <c r="L57" s="136" t="e">
        <f t="shared" si="7"/>
        <v>#REF!</v>
      </c>
      <c r="M57" s="49" t="e">
        <f t="shared" si="8"/>
        <v>#REF!</v>
      </c>
      <c r="N57" s="49"/>
      <c r="O57" s="50"/>
      <c r="P57" s="51"/>
      <c r="Q57" s="52"/>
      <c r="R57" s="53"/>
      <c r="S57" s="38"/>
      <c r="T57" s="38"/>
      <c r="U57" s="31">
        <v>39</v>
      </c>
      <c r="V57" s="32" t="e">
        <f t="shared" si="9"/>
        <v>#REF!</v>
      </c>
    </row>
    <row r="58" spans="1:22" x14ac:dyDescent="0.2">
      <c r="A58" s="59">
        <f t="shared" si="0"/>
        <v>10</v>
      </c>
      <c r="B58" s="58">
        <v>40</v>
      </c>
      <c r="C58" s="56">
        <f t="shared" si="5"/>
        <v>45901</v>
      </c>
      <c r="D58" s="56">
        <v>45931</v>
      </c>
      <c r="E58" s="56">
        <f t="shared" si="1"/>
        <v>45931</v>
      </c>
      <c r="F58" s="43" t="e">
        <f>'1° Disp Jun_E2'!F60+'2° Disp Dic_E2'!F58</f>
        <v>#REF!</v>
      </c>
      <c r="G58" s="43" t="e">
        <f>'1° Disp Jun_E2'!G60+'2° Disp Dic_E2'!G58</f>
        <v>#REF!</v>
      </c>
      <c r="H58" s="43" t="e">
        <f>'1° Disp Jun_E2'!H60+'2° Disp Dic_E2'!H58</f>
        <v>#REF!</v>
      </c>
      <c r="I58" s="43" t="e">
        <f t="shared" si="6"/>
        <v>#REF!</v>
      </c>
      <c r="J58" s="43">
        <f t="shared" si="2"/>
        <v>10487591.57</v>
      </c>
      <c r="K58" s="43" t="e">
        <f t="shared" si="3"/>
        <v>#REF!</v>
      </c>
      <c r="L58" s="136" t="e">
        <f t="shared" si="7"/>
        <v>#REF!</v>
      </c>
      <c r="M58" s="49" t="e">
        <f t="shared" si="8"/>
        <v>#REF!</v>
      </c>
      <c r="N58" s="49"/>
      <c r="O58" s="50"/>
      <c r="P58" s="51"/>
      <c r="Q58" s="52"/>
      <c r="R58" s="53"/>
      <c r="S58" s="38"/>
      <c r="T58" s="38"/>
      <c r="U58" s="31">
        <v>40</v>
      </c>
      <c r="V58" s="32" t="e">
        <f t="shared" si="9"/>
        <v>#REF!</v>
      </c>
    </row>
    <row r="59" spans="1:22" x14ac:dyDescent="0.2">
      <c r="A59" s="59">
        <f t="shared" si="0"/>
        <v>11</v>
      </c>
      <c r="B59" s="58">
        <v>41</v>
      </c>
      <c r="C59" s="56">
        <f t="shared" si="5"/>
        <v>45931</v>
      </c>
      <c r="D59" s="56">
        <v>45962</v>
      </c>
      <c r="E59" s="56">
        <f t="shared" si="1"/>
        <v>45964</v>
      </c>
      <c r="F59" s="43" t="e">
        <f>'1° Disp Jun_E2'!F61+'2° Disp Dic_E2'!F59</f>
        <v>#REF!</v>
      </c>
      <c r="G59" s="43" t="e">
        <f>'1° Disp Jun_E2'!G61+'2° Disp Dic_E2'!G59</f>
        <v>#REF!</v>
      </c>
      <c r="H59" s="43" t="e">
        <f>'1° Disp Jun_E2'!H61+'2° Disp Dic_E2'!H59</f>
        <v>#REF!</v>
      </c>
      <c r="I59" s="43" t="e">
        <f t="shared" si="6"/>
        <v>#REF!</v>
      </c>
      <c r="J59" s="43">
        <f t="shared" si="2"/>
        <v>10487591.57</v>
      </c>
      <c r="K59" s="43" t="e">
        <f t="shared" si="3"/>
        <v>#REF!</v>
      </c>
      <c r="L59" s="136" t="e">
        <f t="shared" si="7"/>
        <v>#REF!</v>
      </c>
      <c r="M59" s="49" t="e">
        <f t="shared" si="8"/>
        <v>#REF!</v>
      </c>
      <c r="N59" s="49"/>
      <c r="O59" s="50"/>
      <c r="P59" s="51"/>
      <c r="Q59" s="52"/>
      <c r="R59" s="53"/>
      <c r="S59" s="38"/>
      <c r="T59" s="38"/>
      <c r="U59" s="31">
        <v>41</v>
      </c>
      <c r="V59" s="32" t="e">
        <f t="shared" si="9"/>
        <v>#REF!</v>
      </c>
    </row>
    <row r="60" spans="1:22" x14ac:dyDescent="0.2">
      <c r="A60" s="59">
        <f t="shared" si="0"/>
        <v>12</v>
      </c>
      <c r="B60" s="58">
        <v>42</v>
      </c>
      <c r="C60" s="56">
        <f t="shared" si="5"/>
        <v>45964</v>
      </c>
      <c r="D60" s="56">
        <v>45992</v>
      </c>
      <c r="E60" s="56">
        <f t="shared" si="1"/>
        <v>45992</v>
      </c>
      <c r="F60" s="43" t="e">
        <f>'1° Disp Jun_E2'!F62+'2° Disp Dic_E2'!F60</f>
        <v>#REF!</v>
      </c>
      <c r="G60" s="43">
        <f>'1° Disp Jun_E2'!G62+'2° Disp Dic_E2'!G60</f>
        <v>0</v>
      </c>
      <c r="H60" s="43" t="e">
        <f>'1° Disp Jun_E2'!H62+'2° Disp Dic_E2'!H60</f>
        <v>#REF!</v>
      </c>
      <c r="I60" s="43" t="e">
        <f t="shared" si="6"/>
        <v>#REF!</v>
      </c>
      <c r="J60" s="43">
        <f t="shared" si="2"/>
        <v>0</v>
      </c>
      <c r="K60" s="43" t="e">
        <f t="shared" si="3"/>
        <v>#REF!</v>
      </c>
      <c r="L60" s="136" t="e">
        <f t="shared" si="7"/>
        <v>#REF!</v>
      </c>
      <c r="M60" s="49" t="e">
        <f t="shared" si="8"/>
        <v>#REF!</v>
      </c>
      <c r="N60" s="49"/>
      <c r="O60" s="50"/>
      <c r="P60" s="51"/>
      <c r="Q60" s="52"/>
      <c r="R60" s="53"/>
      <c r="S60" s="38"/>
      <c r="T60" s="38"/>
      <c r="U60" s="31">
        <v>42</v>
      </c>
      <c r="V60" s="32" t="e">
        <f t="shared" si="9"/>
        <v>#REF!</v>
      </c>
    </row>
    <row r="61" spans="1:22" x14ac:dyDescent="0.2">
      <c r="A61" s="59">
        <f t="shared" si="0"/>
        <v>1</v>
      </c>
      <c r="B61" s="58">
        <v>43</v>
      </c>
      <c r="C61" s="56">
        <f t="shared" si="5"/>
        <v>45992</v>
      </c>
      <c r="D61" s="56">
        <v>46023</v>
      </c>
      <c r="E61" s="56">
        <f t="shared" si="1"/>
        <v>46023</v>
      </c>
      <c r="F61" s="43" t="e">
        <f>'1° Disp Jun_E2'!F63+'2° Disp Dic_E2'!F61</f>
        <v>#REF!</v>
      </c>
      <c r="G61" s="43">
        <f>'1° Disp Jun_E2'!G63+'2° Disp Dic_E2'!G61</f>
        <v>0</v>
      </c>
      <c r="H61" s="43" t="e">
        <f>'1° Disp Jun_E2'!H63+'2° Disp Dic_E2'!H61</f>
        <v>#REF!</v>
      </c>
      <c r="I61" s="43" t="e">
        <f t="shared" si="6"/>
        <v>#REF!</v>
      </c>
      <c r="J61" s="43">
        <f t="shared" si="2"/>
        <v>0</v>
      </c>
      <c r="K61" s="43" t="e">
        <f t="shared" si="3"/>
        <v>#REF!</v>
      </c>
      <c r="L61" s="136" t="e">
        <f t="shared" si="7"/>
        <v>#REF!</v>
      </c>
      <c r="M61" s="49" t="e">
        <f t="shared" si="8"/>
        <v>#REF!</v>
      </c>
      <c r="N61" s="49"/>
      <c r="O61" s="50"/>
      <c r="P61" s="51"/>
      <c r="Q61" s="52"/>
      <c r="R61" s="53"/>
      <c r="S61" s="38"/>
      <c r="T61" s="38"/>
      <c r="U61" s="31">
        <v>43</v>
      </c>
      <c r="V61" s="32" t="e">
        <f t="shared" si="9"/>
        <v>#REF!</v>
      </c>
    </row>
    <row r="62" spans="1:22" x14ac:dyDescent="0.2">
      <c r="A62" s="59">
        <f t="shared" si="0"/>
        <v>2</v>
      </c>
      <c r="B62" s="58">
        <v>44</v>
      </c>
      <c r="C62" s="56">
        <f t="shared" si="5"/>
        <v>46023</v>
      </c>
      <c r="D62" s="56">
        <v>46054</v>
      </c>
      <c r="E62" s="56">
        <f t="shared" si="1"/>
        <v>46055</v>
      </c>
      <c r="F62" s="43" t="e">
        <f>'1° Disp Jun_E2'!F64+'2° Disp Dic_E2'!F62</f>
        <v>#REF!</v>
      </c>
      <c r="G62" s="43" t="e">
        <f>'1° Disp Jun_E2'!G64+'2° Disp Dic_E2'!G62</f>
        <v>#REF!</v>
      </c>
      <c r="H62" s="43" t="e">
        <f>'1° Disp Jun_E2'!H64+'2° Disp Dic_E2'!H62</f>
        <v>#REF!</v>
      </c>
      <c r="I62" s="43" t="e">
        <f t="shared" si="6"/>
        <v>#REF!</v>
      </c>
      <c r="J62" s="43">
        <f t="shared" si="2"/>
        <v>10487591.57</v>
      </c>
      <c r="K62" s="43" t="e">
        <f t="shared" si="3"/>
        <v>#REF!</v>
      </c>
      <c r="L62" s="136" t="e">
        <f t="shared" si="7"/>
        <v>#REF!</v>
      </c>
      <c r="M62" s="49" t="e">
        <f t="shared" si="8"/>
        <v>#REF!</v>
      </c>
      <c r="N62" s="49"/>
      <c r="O62" s="50"/>
      <c r="P62" s="51"/>
      <c r="Q62" s="52"/>
      <c r="R62" s="53"/>
      <c r="S62" s="38"/>
      <c r="T62" s="38"/>
      <c r="U62" s="31">
        <v>44</v>
      </c>
      <c r="V62" s="32" t="e">
        <f t="shared" si="9"/>
        <v>#REF!</v>
      </c>
    </row>
    <row r="63" spans="1:22" x14ac:dyDescent="0.2">
      <c r="A63" s="59">
        <f t="shared" si="0"/>
        <v>3</v>
      </c>
      <c r="B63" s="58">
        <v>45</v>
      </c>
      <c r="C63" s="56">
        <f t="shared" si="5"/>
        <v>46055</v>
      </c>
      <c r="D63" s="56">
        <v>46082</v>
      </c>
      <c r="E63" s="56">
        <f t="shared" si="1"/>
        <v>46083</v>
      </c>
      <c r="F63" s="43" t="e">
        <f>'1° Disp Jun_E2'!F65+'2° Disp Dic_E2'!F63</f>
        <v>#REF!</v>
      </c>
      <c r="G63" s="43" t="e">
        <f>'1° Disp Jun_E2'!G65+'2° Disp Dic_E2'!G63</f>
        <v>#REF!</v>
      </c>
      <c r="H63" s="43" t="e">
        <f>'1° Disp Jun_E2'!H65+'2° Disp Dic_E2'!H63</f>
        <v>#REF!</v>
      </c>
      <c r="I63" s="43" t="e">
        <f t="shared" si="6"/>
        <v>#REF!</v>
      </c>
      <c r="J63" s="43">
        <f t="shared" si="2"/>
        <v>10487591.57</v>
      </c>
      <c r="K63" s="43" t="e">
        <f t="shared" si="3"/>
        <v>#REF!</v>
      </c>
      <c r="L63" s="136" t="e">
        <f t="shared" si="7"/>
        <v>#REF!</v>
      </c>
      <c r="M63" s="49" t="e">
        <f t="shared" si="8"/>
        <v>#REF!</v>
      </c>
      <c r="N63" s="49"/>
      <c r="O63" s="50"/>
      <c r="P63" s="51"/>
      <c r="Q63" s="52"/>
      <c r="R63" s="53"/>
      <c r="S63" s="38"/>
      <c r="T63" s="38"/>
      <c r="U63" s="31">
        <v>45</v>
      </c>
      <c r="V63" s="32" t="e">
        <f t="shared" si="9"/>
        <v>#REF!</v>
      </c>
    </row>
    <row r="64" spans="1:22" x14ac:dyDescent="0.2">
      <c r="A64" s="59">
        <f t="shared" si="0"/>
        <v>4</v>
      </c>
      <c r="B64" s="58">
        <v>46</v>
      </c>
      <c r="C64" s="56">
        <f t="shared" si="5"/>
        <v>46083</v>
      </c>
      <c r="D64" s="56">
        <v>46113</v>
      </c>
      <c r="E64" s="56">
        <f t="shared" si="1"/>
        <v>46113</v>
      </c>
      <c r="F64" s="43" t="e">
        <f>'1° Disp Jun_E2'!F66+'2° Disp Dic_E2'!F64</f>
        <v>#REF!</v>
      </c>
      <c r="G64" s="43" t="e">
        <f>'1° Disp Jun_E2'!G66+'2° Disp Dic_E2'!G64</f>
        <v>#REF!</v>
      </c>
      <c r="H64" s="43" t="e">
        <f>'1° Disp Jun_E2'!H66+'2° Disp Dic_E2'!H64</f>
        <v>#REF!</v>
      </c>
      <c r="I64" s="43" t="e">
        <f t="shared" si="6"/>
        <v>#REF!</v>
      </c>
      <c r="J64" s="43">
        <f t="shared" si="2"/>
        <v>10487591.57</v>
      </c>
      <c r="K64" s="43" t="e">
        <f t="shared" si="3"/>
        <v>#REF!</v>
      </c>
      <c r="L64" s="136" t="e">
        <f t="shared" si="7"/>
        <v>#REF!</v>
      </c>
      <c r="M64" s="49" t="e">
        <f t="shared" si="8"/>
        <v>#REF!</v>
      </c>
      <c r="N64" s="49"/>
      <c r="O64" s="50"/>
      <c r="P64" s="51"/>
      <c r="Q64" s="52"/>
      <c r="R64" s="53"/>
      <c r="S64" s="38"/>
      <c r="T64" s="38"/>
      <c r="U64" s="31">
        <v>46</v>
      </c>
      <c r="V64" s="32" t="e">
        <f t="shared" si="9"/>
        <v>#REF!</v>
      </c>
    </row>
    <row r="65" spans="1:22" x14ac:dyDescent="0.2">
      <c r="A65" s="59">
        <f t="shared" si="0"/>
        <v>5</v>
      </c>
      <c r="B65" s="58">
        <v>47</v>
      </c>
      <c r="C65" s="56">
        <f t="shared" si="5"/>
        <v>46113</v>
      </c>
      <c r="D65" s="56">
        <v>46143</v>
      </c>
      <c r="E65" s="56">
        <f t="shared" si="1"/>
        <v>46146</v>
      </c>
      <c r="F65" s="43" t="e">
        <f>'1° Disp Jun_E2'!F67+'2° Disp Dic_E2'!F65</f>
        <v>#REF!</v>
      </c>
      <c r="G65" s="43" t="e">
        <f>'1° Disp Jun_E2'!G67+'2° Disp Dic_E2'!G65</f>
        <v>#REF!</v>
      </c>
      <c r="H65" s="43" t="e">
        <f>'1° Disp Jun_E2'!H67+'2° Disp Dic_E2'!H65</f>
        <v>#REF!</v>
      </c>
      <c r="I65" s="43" t="e">
        <f t="shared" si="6"/>
        <v>#REF!</v>
      </c>
      <c r="J65" s="43">
        <f t="shared" si="2"/>
        <v>10487591.57</v>
      </c>
      <c r="K65" s="43" t="e">
        <f t="shared" si="3"/>
        <v>#REF!</v>
      </c>
      <c r="L65" s="136" t="e">
        <f t="shared" si="7"/>
        <v>#REF!</v>
      </c>
      <c r="M65" s="49" t="e">
        <f t="shared" si="8"/>
        <v>#REF!</v>
      </c>
      <c r="N65" s="49"/>
      <c r="O65" s="50"/>
      <c r="P65" s="51"/>
      <c r="Q65" s="52"/>
      <c r="R65" s="53"/>
      <c r="S65" s="38"/>
      <c r="T65" s="38"/>
      <c r="U65" s="31">
        <v>47</v>
      </c>
      <c r="V65" s="32" t="e">
        <f t="shared" si="9"/>
        <v>#REF!</v>
      </c>
    </row>
    <row r="66" spans="1:22" x14ac:dyDescent="0.2">
      <c r="A66" s="59">
        <f t="shared" si="0"/>
        <v>6</v>
      </c>
      <c r="B66" s="58">
        <v>48</v>
      </c>
      <c r="C66" s="56">
        <f t="shared" si="5"/>
        <v>46146</v>
      </c>
      <c r="D66" s="56">
        <v>46174</v>
      </c>
      <c r="E66" s="56">
        <f t="shared" si="1"/>
        <v>46174</v>
      </c>
      <c r="F66" s="43" t="e">
        <f>'1° Disp Jun_E2'!F68+'2° Disp Dic_E2'!F66</f>
        <v>#REF!</v>
      </c>
      <c r="G66" s="43" t="e">
        <f>'1° Disp Jun_E2'!G68+'2° Disp Dic_E2'!G66</f>
        <v>#REF!</v>
      </c>
      <c r="H66" s="43" t="e">
        <f>'1° Disp Jun_E2'!H68+'2° Disp Dic_E2'!H66</f>
        <v>#REF!</v>
      </c>
      <c r="I66" s="43" t="e">
        <f t="shared" si="6"/>
        <v>#REF!</v>
      </c>
      <c r="J66" s="43">
        <f t="shared" si="2"/>
        <v>10487591.57</v>
      </c>
      <c r="K66" s="43" t="e">
        <f t="shared" si="3"/>
        <v>#REF!</v>
      </c>
      <c r="L66" s="136" t="e">
        <f t="shared" si="7"/>
        <v>#REF!</v>
      </c>
      <c r="M66" s="49" t="e">
        <f t="shared" si="8"/>
        <v>#REF!</v>
      </c>
      <c r="N66" s="49"/>
      <c r="O66" s="50"/>
      <c r="P66" s="51"/>
      <c r="Q66" s="52"/>
      <c r="R66" s="53"/>
      <c r="S66" s="38"/>
      <c r="T66" s="38"/>
      <c r="U66" s="31">
        <v>48</v>
      </c>
      <c r="V66" s="32" t="e">
        <f t="shared" si="9"/>
        <v>#REF!</v>
      </c>
    </row>
    <row r="67" spans="1:22" x14ac:dyDescent="0.2">
      <c r="A67" s="59">
        <f t="shared" si="0"/>
        <v>7</v>
      </c>
      <c r="B67" s="58">
        <v>49</v>
      </c>
      <c r="C67" s="56">
        <f t="shared" si="5"/>
        <v>46174</v>
      </c>
      <c r="D67" s="56">
        <v>46204</v>
      </c>
      <c r="E67" s="56">
        <f t="shared" si="1"/>
        <v>46204</v>
      </c>
      <c r="F67" s="43" t="e">
        <f>'1° Disp Jun_E2'!F69+'2° Disp Dic_E2'!F67</f>
        <v>#REF!</v>
      </c>
      <c r="G67" s="43" t="e">
        <f>'1° Disp Jun_E2'!G69+'2° Disp Dic_E2'!G67</f>
        <v>#REF!</v>
      </c>
      <c r="H67" s="43" t="e">
        <f>'1° Disp Jun_E2'!H69+'2° Disp Dic_E2'!H67</f>
        <v>#REF!</v>
      </c>
      <c r="I67" s="43" t="e">
        <f t="shared" si="6"/>
        <v>#REF!</v>
      </c>
      <c r="J67" s="43">
        <f t="shared" si="2"/>
        <v>10487591.57</v>
      </c>
      <c r="K67" s="43" t="e">
        <f t="shared" si="3"/>
        <v>#REF!</v>
      </c>
      <c r="L67" s="136" t="e">
        <f t="shared" si="7"/>
        <v>#REF!</v>
      </c>
      <c r="M67" s="49" t="e">
        <f t="shared" si="8"/>
        <v>#REF!</v>
      </c>
      <c r="N67" s="49"/>
      <c r="O67" s="50"/>
      <c r="P67" s="51"/>
      <c r="Q67" s="52"/>
      <c r="R67" s="53"/>
      <c r="S67" s="38"/>
      <c r="T67" s="38"/>
      <c r="U67" s="31">
        <v>49</v>
      </c>
      <c r="V67" s="32" t="e">
        <f t="shared" si="9"/>
        <v>#REF!</v>
      </c>
    </row>
    <row r="68" spans="1:22" x14ac:dyDescent="0.2">
      <c r="A68" s="59">
        <f t="shared" si="0"/>
        <v>8</v>
      </c>
      <c r="B68" s="58">
        <v>50</v>
      </c>
      <c r="C68" s="56">
        <f t="shared" si="5"/>
        <v>46204</v>
      </c>
      <c r="D68" s="56">
        <v>46235</v>
      </c>
      <c r="E68" s="56">
        <f t="shared" si="1"/>
        <v>46237</v>
      </c>
      <c r="F68" s="43" t="e">
        <f>'1° Disp Jun_E2'!F70+'2° Disp Dic_E2'!F68</f>
        <v>#REF!</v>
      </c>
      <c r="G68" s="43" t="e">
        <f>'1° Disp Jun_E2'!G70+'2° Disp Dic_E2'!G68</f>
        <v>#REF!</v>
      </c>
      <c r="H68" s="43" t="e">
        <f>'1° Disp Jun_E2'!H70+'2° Disp Dic_E2'!H68</f>
        <v>#REF!</v>
      </c>
      <c r="I68" s="43" t="e">
        <f t="shared" si="6"/>
        <v>#REF!</v>
      </c>
      <c r="J68" s="43">
        <f t="shared" si="2"/>
        <v>10487591.57</v>
      </c>
      <c r="K68" s="43" t="e">
        <f t="shared" si="3"/>
        <v>#REF!</v>
      </c>
      <c r="L68" s="136" t="e">
        <f t="shared" si="7"/>
        <v>#REF!</v>
      </c>
      <c r="M68" s="49" t="e">
        <f t="shared" si="8"/>
        <v>#REF!</v>
      </c>
      <c r="N68" s="49"/>
      <c r="O68" s="50"/>
      <c r="P68" s="51"/>
      <c r="Q68" s="52"/>
      <c r="R68" s="53"/>
      <c r="S68" s="38"/>
      <c r="T68" s="38"/>
      <c r="U68" s="31">
        <v>50</v>
      </c>
      <c r="V68" s="32" t="e">
        <f t="shared" si="9"/>
        <v>#REF!</v>
      </c>
    </row>
    <row r="69" spans="1:22" x14ac:dyDescent="0.2">
      <c r="A69" s="59">
        <f t="shared" si="0"/>
        <v>9</v>
      </c>
      <c r="B69" s="58">
        <v>51</v>
      </c>
      <c r="C69" s="56">
        <f t="shared" si="5"/>
        <v>46237</v>
      </c>
      <c r="D69" s="56">
        <v>46266</v>
      </c>
      <c r="E69" s="56">
        <f t="shared" si="1"/>
        <v>46266</v>
      </c>
      <c r="F69" s="43" t="e">
        <f>'1° Disp Jun_E2'!F71+'2° Disp Dic_E2'!F69</f>
        <v>#REF!</v>
      </c>
      <c r="G69" s="43" t="e">
        <f>'1° Disp Jun_E2'!G71+'2° Disp Dic_E2'!G69</f>
        <v>#REF!</v>
      </c>
      <c r="H69" s="43" t="e">
        <f>'1° Disp Jun_E2'!H71+'2° Disp Dic_E2'!H69</f>
        <v>#REF!</v>
      </c>
      <c r="I69" s="43" t="e">
        <f t="shared" si="6"/>
        <v>#REF!</v>
      </c>
      <c r="J69" s="43">
        <f t="shared" si="2"/>
        <v>10487591.57</v>
      </c>
      <c r="K69" s="43" t="e">
        <f t="shared" si="3"/>
        <v>#REF!</v>
      </c>
      <c r="L69" s="136" t="e">
        <f t="shared" si="7"/>
        <v>#REF!</v>
      </c>
      <c r="M69" s="49" t="e">
        <f t="shared" si="8"/>
        <v>#REF!</v>
      </c>
      <c r="N69" s="49"/>
      <c r="O69" s="50"/>
      <c r="P69" s="51"/>
      <c r="Q69" s="52"/>
      <c r="R69" s="53"/>
      <c r="S69" s="38"/>
      <c r="T69" s="38"/>
      <c r="U69" s="31">
        <v>51</v>
      </c>
      <c r="V69" s="32" t="e">
        <f t="shared" si="9"/>
        <v>#REF!</v>
      </c>
    </row>
    <row r="70" spans="1:22" x14ac:dyDescent="0.2">
      <c r="A70" s="59">
        <f t="shared" si="0"/>
        <v>10</v>
      </c>
      <c r="B70" s="58">
        <v>52</v>
      </c>
      <c r="C70" s="56">
        <f t="shared" si="5"/>
        <v>46266</v>
      </c>
      <c r="D70" s="56">
        <v>46296</v>
      </c>
      <c r="E70" s="56">
        <f t="shared" si="1"/>
        <v>46296</v>
      </c>
      <c r="F70" s="43" t="e">
        <f>'1° Disp Jun_E2'!F72+'2° Disp Dic_E2'!F70</f>
        <v>#REF!</v>
      </c>
      <c r="G70" s="43" t="e">
        <f>'1° Disp Jun_E2'!G72+'2° Disp Dic_E2'!G70</f>
        <v>#REF!</v>
      </c>
      <c r="H70" s="43" t="e">
        <f>'1° Disp Jun_E2'!H72+'2° Disp Dic_E2'!H70</f>
        <v>#REF!</v>
      </c>
      <c r="I70" s="43" t="e">
        <f t="shared" si="6"/>
        <v>#REF!</v>
      </c>
      <c r="J70" s="43">
        <f t="shared" si="2"/>
        <v>10487591.57</v>
      </c>
      <c r="K70" s="43" t="e">
        <f t="shared" si="3"/>
        <v>#REF!</v>
      </c>
      <c r="L70" s="136" t="e">
        <f t="shared" si="7"/>
        <v>#REF!</v>
      </c>
      <c r="M70" s="49" t="e">
        <f t="shared" si="8"/>
        <v>#REF!</v>
      </c>
      <c r="N70" s="49"/>
      <c r="O70" s="50"/>
      <c r="P70" s="51"/>
      <c r="Q70" s="52"/>
      <c r="R70" s="53"/>
      <c r="S70" s="38"/>
      <c r="T70" s="38"/>
      <c r="U70" s="31">
        <v>52</v>
      </c>
      <c r="V70" s="32" t="e">
        <f t="shared" si="9"/>
        <v>#REF!</v>
      </c>
    </row>
    <row r="71" spans="1:22" x14ac:dyDescent="0.2">
      <c r="A71" s="59">
        <f t="shared" si="0"/>
        <v>11</v>
      </c>
      <c r="B71" s="58">
        <v>53</v>
      </c>
      <c r="C71" s="56">
        <f t="shared" si="5"/>
        <v>46296</v>
      </c>
      <c r="D71" s="56">
        <v>46327</v>
      </c>
      <c r="E71" s="56">
        <f t="shared" si="1"/>
        <v>46328</v>
      </c>
      <c r="F71" s="43" t="e">
        <f>'1° Disp Jun_E2'!F73+'2° Disp Dic_E2'!F71</f>
        <v>#REF!</v>
      </c>
      <c r="G71" s="43" t="e">
        <f>'1° Disp Jun_E2'!G73+'2° Disp Dic_E2'!G71</f>
        <v>#REF!</v>
      </c>
      <c r="H71" s="43" t="e">
        <f>'1° Disp Jun_E2'!H73+'2° Disp Dic_E2'!H71</f>
        <v>#REF!</v>
      </c>
      <c r="I71" s="43" t="e">
        <f t="shared" si="6"/>
        <v>#REF!</v>
      </c>
      <c r="J71" s="43">
        <f t="shared" si="2"/>
        <v>10487591.57</v>
      </c>
      <c r="K71" s="43" t="e">
        <f t="shared" si="3"/>
        <v>#REF!</v>
      </c>
      <c r="L71" s="136" t="e">
        <f t="shared" si="7"/>
        <v>#REF!</v>
      </c>
      <c r="M71" s="49" t="e">
        <f t="shared" si="8"/>
        <v>#REF!</v>
      </c>
      <c r="N71" s="49"/>
      <c r="O71" s="50"/>
      <c r="P71" s="51"/>
      <c r="Q71" s="52"/>
      <c r="R71" s="53"/>
      <c r="S71" s="38"/>
      <c r="T71" s="38"/>
      <c r="U71" s="31">
        <v>53</v>
      </c>
      <c r="V71" s="32" t="e">
        <f t="shared" si="9"/>
        <v>#REF!</v>
      </c>
    </row>
    <row r="72" spans="1:22" x14ac:dyDescent="0.2">
      <c r="A72" s="59">
        <f t="shared" si="0"/>
        <v>12</v>
      </c>
      <c r="B72" s="58">
        <v>54</v>
      </c>
      <c r="C72" s="56">
        <f t="shared" si="5"/>
        <v>46328</v>
      </c>
      <c r="D72" s="56">
        <v>46357</v>
      </c>
      <c r="E72" s="56">
        <f t="shared" si="1"/>
        <v>46357</v>
      </c>
      <c r="F72" s="43" t="e">
        <f>'1° Disp Jun_E2'!F74+'2° Disp Dic_E2'!F72</f>
        <v>#REF!</v>
      </c>
      <c r="G72" s="43">
        <f>'1° Disp Jun_E2'!G74+'2° Disp Dic_E2'!G72</f>
        <v>0</v>
      </c>
      <c r="H72" s="43">
        <f>'1° Disp Jun_E2'!H74+'2° Disp Dic_E2'!H72</f>
        <v>0</v>
      </c>
      <c r="I72" s="43">
        <f t="shared" si="6"/>
        <v>0</v>
      </c>
      <c r="J72" s="43">
        <f t="shared" si="2"/>
        <v>0</v>
      </c>
      <c r="K72" s="43" t="e">
        <f t="shared" si="3"/>
        <v>#REF!</v>
      </c>
      <c r="L72" s="136" t="b">
        <f t="shared" si="7"/>
        <v>0</v>
      </c>
      <c r="M72" s="49">
        <f t="shared" si="8"/>
        <v>0</v>
      </c>
      <c r="N72" s="49"/>
      <c r="O72" s="50"/>
      <c r="P72" s="51"/>
      <c r="Q72" s="52"/>
      <c r="R72" s="53"/>
      <c r="S72" s="38"/>
      <c r="T72" s="38"/>
      <c r="U72" s="31">
        <v>54</v>
      </c>
      <c r="V72" s="32" t="e">
        <f t="shared" si="9"/>
        <v>#REF!</v>
      </c>
    </row>
    <row r="73" spans="1:22" x14ac:dyDescent="0.2">
      <c r="A73" s="59">
        <f t="shared" si="0"/>
        <v>1</v>
      </c>
      <c r="B73" s="58">
        <v>55</v>
      </c>
      <c r="C73" s="56">
        <f t="shared" si="5"/>
        <v>46357</v>
      </c>
      <c r="D73" s="56">
        <v>46388</v>
      </c>
      <c r="E73" s="56">
        <f t="shared" si="1"/>
        <v>46388</v>
      </c>
      <c r="F73" s="43" t="e">
        <f>'1° Disp Jun_E2'!F75+'2° Disp Dic_E2'!F73</f>
        <v>#REF!</v>
      </c>
      <c r="G73" s="43">
        <f>'1° Disp Jun_E2'!G75+'2° Disp Dic_E2'!G73</f>
        <v>0</v>
      </c>
      <c r="H73" s="43">
        <f>'1° Disp Jun_E2'!H75+'2° Disp Dic_E2'!H73</f>
        <v>0</v>
      </c>
      <c r="I73" s="43">
        <f t="shared" si="6"/>
        <v>0</v>
      </c>
      <c r="J73" s="43">
        <f t="shared" si="2"/>
        <v>0</v>
      </c>
      <c r="K73" s="43" t="e">
        <f t="shared" si="3"/>
        <v>#REF!</v>
      </c>
      <c r="L73" s="136" t="b">
        <f t="shared" si="7"/>
        <v>0</v>
      </c>
      <c r="M73" s="49">
        <f t="shared" si="8"/>
        <v>0</v>
      </c>
      <c r="N73" s="49"/>
      <c r="O73" s="50"/>
      <c r="P73" s="51"/>
      <c r="Q73" s="52"/>
      <c r="R73" s="53"/>
      <c r="S73" s="38"/>
      <c r="T73" s="38"/>
      <c r="U73" s="31">
        <v>55</v>
      </c>
      <c r="V73" s="32" t="e">
        <f t="shared" si="9"/>
        <v>#REF!</v>
      </c>
    </row>
    <row r="74" spans="1:22" x14ac:dyDescent="0.2">
      <c r="A74" s="59">
        <f t="shared" si="0"/>
        <v>2</v>
      </c>
      <c r="B74" s="58">
        <v>56</v>
      </c>
      <c r="C74" s="56">
        <f t="shared" si="5"/>
        <v>46388</v>
      </c>
      <c r="D74" s="56">
        <v>46419</v>
      </c>
      <c r="E74" s="56">
        <f t="shared" si="1"/>
        <v>46419</v>
      </c>
      <c r="F74" s="43" t="e">
        <f>'1° Disp Jun_E2'!F76+'2° Disp Dic_E2'!F74</f>
        <v>#REF!</v>
      </c>
      <c r="G74" s="43" t="e">
        <f>'1° Disp Jun_E2'!G76+'2° Disp Dic_E2'!G74</f>
        <v>#REF!</v>
      </c>
      <c r="H74" s="43" t="e">
        <f>'1° Disp Jun_E2'!H76+'2° Disp Dic_E2'!H74</f>
        <v>#REF!</v>
      </c>
      <c r="I74" s="43" t="e">
        <f t="shared" si="6"/>
        <v>#REF!</v>
      </c>
      <c r="J74" s="43">
        <f t="shared" si="2"/>
        <v>10487591.57</v>
      </c>
      <c r="K74" s="43" t="e">
        <f t="shared" si="3"/>
        <v>#REF!</v>
      </c>
      <c r="L74" s="136" t="e">
        <f t="shared" si="7"/>
        <v>#REF!</v>
      </c>
      <c r="M74" s="49" t="e">
        <f t="shared" si="8"/>
        <v>#REF!</v>
      </c>
      <c r="N74" s="49"/>
      <c r="O74" s="50"/>
      <c r="P74" s="51"/>
      <c r="Q74" s="52"/>
      <c r="R74" s="53"/>
      <c r="S74" s="38"/>
      <c r="T74" s="38"/>
      <c r="U74" s="31">
        <v>56</v>
      </c>
      <c r="V74" s="32" t="e">
        <f t="shared" si="9"/>
        <v>#REF!</v>
      </c>
    </row>
    <row r="75" spans="1:22" x14ac:dyDescent="0.2">
      <c r="A75" s="59">
        <f t="shared" si="0"/>
        <v>3</v>
      </c>
      <c r="B75" s="58">
        <v>57</v>
      </c>
      <c r="C75" s="56">
        <f t="shared" si="5"/>
        <v>46419</v>
      </c>
      <c r="D75" s="56">
        <v>46447</v>
      </c>
      <c r="E75" s="56">
        <f t="shared" si="1"/>
        <v>46447</v>
      </c>
      <c r="F75" s="43" t="e">
        <f>'1° Disp Jun_E2'!F77+'2° Disp Dic_E2'!F75</f>
        <v>#REF!</v>
      </c>
      <c r="G75" s="43" t="e">
        <f>'1° Disp Jun_E2'!G77+'2° Disp Dic_E2'!G75</f>
        <v>#REF!</v>
      </c>
      <c r="H75" s="43" t="e">
        <f>'1° Disp Jun_E2'!H77+'2° Disp Dic_E2'!H75</f>
        <v>#REF!</v>
      </c>
      <c r="I75" s="43" t="e">
        <f t="shared" si="6"/>
        <v>#REF!</v>
      </c>
      <c r="J75" s="43">
        <f t="shared" si="2"/>
        <v>10487591.57</v>
      </c>
      <c r="K75" s="43" t="e">
        <f t="shared" si="3"/>
        <v>#REF!</v>
      </c>
      <c r="L75" s="136" t="e">
        <f t="shared" si="7"/>
        <v>#REF!</v>
      </c>
      <c r="M75" s="49" t="e">
        <f t="shared" si="8"/>
        <v>#REF!</v>
      </c>
      <c r="N75" s="49"/>
      <c r="O75" s="50"/>
      <c r="P75" s="51"/>
      <c r="Q75" s="52"/>
      <c r="R75" s="53"/>
      <c r="S75" s="38"/>
      <c r="T75" s="38"/>
      <c r="U75" s="31">
        <v>57</v>
      </c>
      <c r="V75" s="32" t="e">
        <f t="shared" si="9"/>
        <v>#REF!</v>
      </c>
    </row>
    <row r="76" spans="1:22" x14ac:dyDescent="0.2">
      <c r="A76" s="59">
        <f t="shared" si="0"/>
        <v>4</v>
      </c>
      <c r="B76" s="58">
        <v>58</v>
      </c>
      <c r="C76" s="56">
        <f t="shared" si="5"/>
        <v>46447</v>
      </c>
      <c r="D76" s="56">
        <v>46478</v>
      </c>
      <c r="E76" s="56">
        <f t="shared" si="1"/>
        <v>46478</v>
      </c>
      <c r="F76" s="43" t="e">
        <f>'1° Disp Jun_E2'!F78+'2° Disp Dic_E2'!F76</f>
        <v>#REF!</v>
      </c>
      <c r="G76" s="43" t="e">
        <f>'1° Disp Jun_E2'!G78+'2° Disp Dic_E2'!G76</f>
        <v>#REF!</v>
      </c>
      <c r="H76" s="43" t="e">
        <f>'1° Disp Jun_E2'!H78+'2° Disp Dic_E2'!H76</f>
        <v>#REF!</v>
      </c>
      <c r="I76" s="43" t="e">
        <f t="shared" si="6"/>
        <v>#REF!</v>
      </c>
      <c r="J76" s="43">
        <f t="shared" si="2"/>
        <v>10487591.57</v>
      </c>
      <c r="K76" s="43" t="e">
        <f t="shared" si="3"/>
        <v>#REF!</v>
      </c>
      <c r="L76" s="136" t="e">
        <f t="shared" si="7"/>
        <v>#REF!</v>
      </c>
      <c r="M76" s="49" t="e">
        <f t="shared" si="8"/>
        <v>#REF!</v>
      </c>
      <c r="N76" s="49"/>
      <c r="O76" s="50"/>
      <c r="P76" s="51"/>
      <c r="Q76" s="52"/>
      <c r="R76" s="53"/>
      <c r="S76" s="38"/>
      <c r="T76" s="38"/>
      <c r="U76" s="31">
        <v>58</v>
      </c>
      <c r="V76" s="32" t="e">
        <f t="shared" si="9"/>
        <v>#REF!</v>
      </c>
    </row>
    <row r="77" spans="1:22" x14ac:dyDescent="0.2">
      <c r="A77" s="59">
        <f t="shared" si="0"/>
        <v>5</v>
      </c>
      <c r="B77" s="58">
        <v>59</v>
      </c>
      <c r="C77" s="56">
        <f t="shared" si="5"/>
        <v>46478</v>
      </c>
      <c r="D77" s="56">
        <v>46508</v>
      </c>
      <c r="E77" s="56">
        <f t="shared" si="1"/>
        <v>46510</v>
      </c>
      <c r="F77" s="43" t="e">
        <f>'1° Disp Jun_E2'!F79+'2° Disp Dic_E2'!F77</f>
        <v>#REF!</v>
      </c>
      <c r="G77" s="43" t="e">
        <f>'1° Disp Jun_E2'!G79+'2° Disp Dic_E2'!G77</f>
        <v>#REF!</v>
      </c>
      <c r="H77" s="43" t="e">
        <f>'1° Disp Jun_E2'!H79+'2° Disp Dic_E2'!H77</f>
        <v>#REF!</v>
      </c>
      <c r="I77" s="43" t="e">
        <f t="shared" si="6"/>
        <v>#REF!</v>
      </c>
      <c r="J77" s="43">
        <f t="shared" si="2"/>
        <v>10487591.57</v>
      </c>
      <c r="K77" s="43" t="e">
        <f t="shared" si="3"/>
        <v>#REF!</v>
      </c>
      <c r="L77" s="136" t="e">
        <f t="shared" si="7"/>
        <v>#REF!</v>
      </c>
      <c r="M77" s="49" t="e">
        <f t="shared" si="8"/>
        <v>#REF!</v>
      </c>
      <c r="N77" s="49"/>
      <c r="O77" s="50"/>
      <c r="P77" s="51"/>
      <c r="Q77" s="52"/>
      <c r="R77" s="53"/>
      <c r="S77" s="38"/>
      <c r="T77" s="38"/>
      <c r="U77" s="31">
        <v>59</v>
      </c>
      <c r="V77" s="32" t="e">
        <f t="shared" si="9"/>
        <v>#REF!</v>
      </c>
    </row>
    <row r="78" spans="1:22" x14ac:dyDescent="0.2">
      <c r="A78" s="59">
        <f t="shared" si="0"/>
        <v>6</v>
      </c>
      <c r="B78" s="58">
        <v>60</v>
      </c>
      <c r="C78" s="56">
        <f t="shared" si="5"/>
        <v>46510</v>
      </c>
      <c r="D78" s="56">
        <v>46539</v>
      </c>
      <c r="E78" s="56">
        <f t="shared" si="1"/>
        <v>46539</v>
      </c>
      <c r="F78" s="43" t="e">
        <f>'1° Disp Jun_E2'!F80+'2° Disp Dic_E2'!F78</f>
        <v>#REF!</v>
      </c>
      <c r="G78" s="43" t="e">
        <f>'1° Disp Jun_E2'!G80+'2° Disp Dic_E2'!G78</f>
        <v>#REF!</v>
      </c>
      <c r="H78" s="43" t="e">
        <f>'1° Disp Jun_E2'!H80+'2° Disp Dic_E2'!H78</f>
        <v>#REF!</v>
      </c>
      <c r="I78" s="43" t="e">
        <f t="shared" si="6"/>
        <v>#REF!</v>
      </c>
      <c r="J78" s="43">
        <f t="shared" si="2"/>
        <v>10487591.57</v>
      </c>
      <c r="K78" s="43" t="e">
        <f t="shared" si="3"/>
        <v>#REF!</v>
      </c>
      <c r="L78" s="136" t="e">
        <f t="shared" si="7"/>
        <v>#REF!</v>
      </c>
      <c r="M78" s="49" t="e">
        <f t="shared" si="8"/>
        <v>#REF!</v>
      </c>
      <c r="N78" s="49"/>
      <c r="O78" s="50"/>
      <c r="P78" s="51"/>
      <c r="Q78" s="52"/>
      <c r="R78" s="53"/>
      <c r="S78" s="38"/>
      <c r="T78" s="38"/>
      <c r="U78" s="31">
        <v>60</v>
      </c>
      <c r="V78" s="32" t="e">
        <f t="shared" si="9"/>
        <v>#REF!</v>
      </c>
    </row>
    <row r="79" spans="1:22" x14ac:dyDescent="0.2">
      <c r="A79" s="59">
        <f t="shared" si="0"/>
        <v>7</v>
      </c>
      <c r="B79" s="58">
        <v>61</v>
      </c>
      <c r="C79" s="56">
        <f t="shared" si="5"/>
        <v>46539</v>
      </c>
      <c r="D79" s="56">
        <v>46569</v>
      </c>
      <c r="E79" s="56">
        <f t="shared" si="1"/>
        <v>46569</v>
      </c>
      <c r="F79" s="43" t="e">
        <f>'1° Disp Jun_E2'!F81+'2° Disp Dic_E2'!F79</f>
        <v>#REF!</v>
      </c>
      <c r="G79" s="43" t="e">
        <f>'1° Disp Jun_E2'!G81+'2° Disp Dic_E2'!G79</f>
        <v>#REF!</v>
      </c>
      <c r="H79" s="43" t="e">
        <f>'1° Disp Jun_E2'!H81+'2° Disp Dic_E2'!H79</f>
        <v>#REF!</v>
      </c>
      <c r="I79" s="43" t="e">
        <f t="shared" si="6"/>
        <v>#REF!</v>
      </c>
      <c r="J79" s="43">
        <f t="shared" si="2"/>
        <v>10487591.57</v>
      </c>
      <c r="K79" s="43" t="e">
        <f t="shared" si="3"/>
        <v>#REF!</v>
      </c>
      <c r="L79" s="136" t="e">
        <f t="shared" si="7"/>
        <v>#REF!</v>
      </c>
      <c r="M79" s="49" t="e">
        <f t="shared" si="8"/>
        <v>#REF!</v>
      </c>
      <c r="N79" s="49"/>
      <c r="O79" s="50"/>
      <c r="P79" s="51"/>
      <c r="Q79" s="52"/>
      <c r="R79" s="53"/>
      <c r="S79" s="38"/>
      <c r="T79" s="38"/>
      <c r="U79" s="31">
        <v>61</v>
      </c>
      <c r="V79" s="32" t="e">
        <f t="shared" si="9"/>
        <v>#REF!</v>
      </c>
    </row>
    <row r="80" spans="1:22" x14ac:dyDescent="0.2">
      <c r="A80" s="59">
        <f t="shared" si="0"/>
        <v>8</v>
      </c>
      <c r="B80" s="58">
        <v>62</v>
      </c>
      <c r="C80" s="56">
        <f t="shared" si="5"/>
        <v>46569</v>
      </c>
      <c r="D80" s="56">
        <v>46600</v>
      </c>
      <c r="E80" s="56">
        <f t="shared" si="1"/>
        <v>46601</v>
      </c>
      <c r="F80" s="43" t="e">
        <f>'1° Disp Jun_E2'!F82+'2° Disp Dic_E2'!F80</f>
        <v>#REF!</v>
      </c>
      <c r="G80" s="43" t="e">
        <f>'1° Disp Jun_E2'!G82+'2° Disp Dic_E2'!G80</f>
        <v>#REF!</v>
      </c>
      <c r="H80" s="43" t="e">
        <f>'1° Disp Jun_E2'!H82+'2° Disp Dic_E2'!H80</f>
        <v>#REF!</v>
      </c>
      <c r="I80" s="43" t="e">
        <f t="shared" si="6"/>
        <v>#REF!</v>
      </c>
      <c r="J80" s="43">
        <f t="shared" si="2"/>
        <v>10487591.57</v>
      </c>
      <c r="K80" s="43" t="e">
        <f t="shared" si="3"/>
        <v>#REF!</v>
      </c>
      <c r="L80" s="136" t="e">
        <f t="shared" si="7"/>
        <v>#REF!</v>
      </c>
      <c r="M80" s="49" t="e">
        <f t="shared" si="8"/>
        <v>#REF!</v>
      </c>
      <c r="N80" s="49"/>
      <c r="O80" s="50"/>
      <c r="P80" s="51"/>
      <c r="Q80" s="52"/>
      <c r="R80" s="53"/>
      <c r="S80" s="38"/>
      <c r="T80" s="38"/>
      <c r="U80" s="31">
        <v>62</v>
      </c>
      <c r="V80" s="32" t="e">
        <f t="shared" si="9"/>
        <v>#REF!</v>
      </c>
    </row>
    <row r="81" spans="1:22" x14ac:dyDescent="0.2">
      <c r="A81" s="59">
        <f t="shared" si="0"/>
        <v>9</v>
      </c>
      <c r="B81" s="58">
        <v>63</v>
      </c>
      <c r="C81" s="56">
        <f t="shared" si="5"/>
        <v>46601</v>
      </c>
      <c r="D81" s="56">
        <v>46631</v>
      </c>
      <c r="E81" s="56">
        <f t="shared" si="1"/>
        <v>46631</v>
      </c>
      <c r="F81" s="43" t="e">
        <f>'1° Disp Jun_E2'!F83+'2° Disp Dic_E2'!F81</f>
        <v>#REF!</v>
      </c>
      <c r="G81" s="43" t="e">
        <f>'1° Disp Jun_E2'!G83+'2° Disp Dic_E2'!G81</f>
        <v>#REF!</v>
      </c>
      <c r="H81" s="43" t="e">
        <f>'1° Disp Jun_E2'!H83+'2° Disp Dic_E2'!H81</f>
        <v>#REF!</v>
      </c>
      <c r="I81" s="43" t="e">
        <f t="shared" si="6"/>
        <v>#REF!</v>
      </c>
      <c r="J81" s="43">
        <f t="shared" si="2"/>
        <v>10487591.57</v>
      </c>
      <c r="K81" s="43" t="e">
        <f t="shared" si="3"/>
        <v>#REF!</v>
      </c>
      <c r="L81" s="136" t="e">
        <f t="shared" si="7"/>
        <v>#REF!</v>
      </c>
      <c r="M81" s="49" t="e">
        <f t="shared" si="8"/>
        <v>#REF!</v>
      </c>
      <c r="N81" s="49"/>
      <c r="O81" s="50"/>
      <c r="P81" s="51"/>
      <c r="Q81" s="52"/>
      <c r="R81" s="53"/>
      <c r="S81" s="38"/>
      <c r="T81" s="38"/>
      <c r="U81" s="31">
        <v>63</v>
      </c>
      <c r="V81" s="32" t="e">
        <f t="shared" si="9"/>
        <v>#REF!</v>
      </c>
    </row>
    <row r="82" spans="1:22" x14ac:dyDescent="0.2">
      <c r="A82" s="38"/>
      <c r="B82" s="39"/>
      <c r="C82" s="40"/>
      <c r="D82" s="40"/>
      <c r="E82" s="40"/>
      <c r="F82" s="41"/>
      <c r="G82" s="41" t="e">
        <f>SUM(G19:G81)</f>
        <v>#REF!</v>
      </c>
      <c r="H82" s="41" t="e">
        <f>SUM(H19:H81)</f>
        <v>#REF!</v>
      </c>
      <c r="I82" s="41" t="e">
        <f>SUM(I19:I81)</f>
        <v>#REF!</v>
      </c>
      <c r="J82" s="41">
        <f>SUM(J19:J81)</f>
        <v>555842353.2099998</v>
      </c>
      <c r="K82" s="41"/>
      <c r="L82" s="54"/>
      <c r="M82" s="54"/>
      <c r="N82" s="54"/>
      <c r="O82" s="54"/>
      <c r="P82" s="54"/>
      <c r="Q82" s="54"/>
      <c r="R82" s="38"/>
      <c r="S82" s="38"/>
      <c r="T82" s="38"/>
      <c r="U82" s="38"/>
      <c r="V82" s="55" t="e">
        <f>SUM(V19:V81)</f>
        <v>#REF!</v>
      </c>
    </row>
  </sheetData>
  <mergeCells count="2">
    <mergeCell ref="B2:K3"/>
    <mergeCell ref="U17:V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84"/>
  <sheetViews>
    <sheetView topLeftCell="A3" workbookViewId="0">
      <selection activeCell="H24" sqref="H24"/>
    </sheetView>
  </sheetViews>
  <sheetFormatPr baseColWidth="10" defaultColWidth="11" defaultRowHeight="12.75" x14ac:dyDescent="0.2"/>
  <cols>
    <col min="1" max="1" width="3.875" style="44" customWidth="1"/>
    <col min="2" max="2" width="21.375" style="44" customWidth="1"/>
    <col min="3" max="3" width="15.5" style="44" customWidth="1"/>
    <col min="4" max="4" width="13.125" style="44" customWidth="1"/>
    <col min="5" max="5" width="16.25" style="44" customWidth="1"/>
    <col min="6" max="6" width="14.75" style="44" bestFit="1" customWidth="1"/>
    <col min="7" max="7" width="16.625" style="44" bestFit="1" customWidth="1"/>
    <col min="8" max="8" width="15.625" style="44" bestFit="1" customWidth="1"/>
    <col min="9" max="9" width="15.625" style="44" customWidth="1"/>
    <col min="10" max="10" width="15.125" style="44" bestFit="1" customWidth="1"/>
    <col min="11" max="11" width="14.75" style="44" bestFit="1" customWidth="1"/>
    <col min="12" max="16" width="14.625" style="44" customWidth="1"/>
    <col min="17" max="17" width="13.625" style="44" customWidth="1"/>
    <col min="18" max="18" width="4.875" style="44" customWidth="1"/>
    <col min="19" max="19" width="11.125" style="44" bestFit="1" customWidth="1"/>
    <col min="20" max="20" width="19.75" style="44" customWidth="1"/>
    <col min="21" max="16384" width="11" style="44"/>
  </cols>
  <sheetData>
    <row r="2" spans="2:21" x14ac:dyDescent="0.2">
      <c r="B2" s="207" t="s">
        <v>93</v>
      </c>
      <c r="C2" s="207"/>
      <c r="D2" s="207"/>
      <c r="E2" s="207"/>
      <c r="F2" s="207"/>
      <c r="G2" s="207"/>
      <c r="H2" s="207"/>
      <c r="I2" s="207"/>
      <c r="J2" s="207"/>
      <c r="K2" s="207"/>
    </row>
    <row r="3" spans="2:21" x14ac:dyDescent="0.2">
      <c r="B3" s="207"/>
      <c r="C3" s="207"/>
      <c r="D3" s="207"/>
      <c r="E3" s="207"/>
      <c r="F3" s="207"/>
      <c r="G3" s="207"/>
      <c r="H3" s="207"/>
      <c r="I3" s="207"/>
      <c r="J3" s="207"/>
      <c r="K3" s="207"/>
    </row>
    <row r="5" spans="2:21" x14ac:dyDescent="0.2">
      <c r="B5" s="104" t="s">
        <v>14</v>
      </c>
      <c r="C5" s="105">
        <v>419503663</v>
      </c>
      <c r="F5" s="44">
        <v>2022</v>
      </c>
      <c r="G5" s="44">
        <v>5</v>
      </c>
      <c r="H5" s="69"/>
      <c r="I5" s="69"/>
    </row>
    <row r="6" spans="2:21" x14ac:dyDescent="0.2">
      <c r="B6" s="104" t="s">
        <v>0</v>
      </c>
      <c r="C6" s="105">
        <f>TRUNC((C5/10)*0.25, 2)</f>
        <v>10487591.57</v>
      </c>
      <c r="F6" s="44">
        <v>2023</v>
      </c>
      <c r="G6" s="44">
        <v>10</v>
      </c>
      <c r="H6" s="69"/>
      <c r="I6" s="69"/>
      <c r="J6" s="70"/>
      <c r="K6" s="88"/>
      <c r="L6" s="88"/>
      <c r="M6" s="88"/>
      <c r="N6" s="88"/>
      <c r="O6" s="88"/>
      <c r="P6" s="88"/>
    </row>
    <row r="7" spans="2:21" x14ac:dyDescent="0.2">
      <c r="B7" s="104" t="s">
        <v>1</v>
      </c>
      <c r="C7" s="105">
        <f>PV(C12/12,C13,-C6)</f>
        <v>459605311.07868928</v>
      </c>
      <c r="F7" s="44">
        <v>2024</v>
      </c>
      <c r="G7" s="44">
        <v>10</v>
      </c>
      <c r="J7" s="70"/>
    </row>
    <row r="8" spans="2:21" x14ac:dyDescent="0.2">
      <c r="B8" s="106" t="s">
        <v>112</v>
      </c>
      <c r="C8" s="107">
        <v>442198789.36981368</v>
      </c>
      <c r="E8" s="63"/>
      <c r="F8" s="44">
        <v>2025</v>
      </c>
      <c r="G8" s="44">
        <v>10</v>
      </c>
      <c r="J8" s="70"/>
    </row>
    <row r="9" spans="2:21" x14ac:dyDescent="0.2">
      <c r="B9" s="106" t="s">
        <v>32</v>
      </c>
      <c r="C9" s="152">
        <v>1000000</v>
      </c>
      <c r="D9" s="99"/>
      <c r="E9" s="66"/>
      <c r="F9" s="44">
        <v>2026</v>
      </c>
      <c r="G9" s="44">
        <v>10</v>
      </c>
    </row>
    <row r="10" spans="2:21" x14ac:dyDescent="0.2">
      <c r="B10" s="104" t="s">
        <v>2</v>
      </c>
      <c r="C10" s="108">
        <v>46660</v>
      </c>
      <c r="D10" s="69"/>
      <c r="E10" s="64"/>
      <c r="F10" s="44">
        <v>2027</v>
      </c>
      <c r="G10" s="44">
        <v>8</v>
      </c>
      <c r="P10" s="89"/>
    </row>
    <row r="11" spans="2:21" x14ac:dyDescent="0.2">
      <c r="B11" s="104" t="s">
        <v>3</v>
      </c>
      <c r="C11" s="108">
        <v>46631</v>
      </c>
      <c r="D11" s="69"/>
      <c r="E11" s="90" t="s">
        <v>46</v>
      </c>
      <c r="G11" s="44">
        <f>SUM(G4:G10)</f>
        <v>53</v>
      </c>
    </row>
    <row r="12" spans="2:21" x14ac:dyDescent="0.2">
      <c r="B12" s="109" t="s">
        <v>90</v>
      </c>
      <c r="C12" s="110">
        <v>8.7559209999999998E-2</v>
      </c>
      <c r="D12" s="91"/>
      <c r="E12" s="92" t="e">
        <f>SUM(P21:P83)/SUM(Q21:Q83)+0.1%</f>
        <v>#REF!</v>
      </c>
      <c r="N12" s="93"/>
      <c r="O12" s="93"/>
    </row>
    <row r="13" spans="2:21" x14ac:dyDescent="0.2">
      <c r="B13" s="104" t="s">
        <v>4</v>
      </c>
      <c r="C13" s="105">
        <f>G11</f>
        <v>53</v>
      </c>
      <c r="E13" s="94" t="e">
        <f>C12-E12</f>
        <v>#REF!</v>
      </c>
      <c r="F13" s="44" t="s">
        <v>45</v>
      </c>
      <c r="G13" s="155" t="e">
        <f>E12+0.7%</f>
        <v>#REF!</v>
      </c>
      <c r="H13" s="95"/>
      <c r="I13" s="95"/>
      <c r="L13" s="93"/>
    </row>
    <row r="14" spans="2:21" x14ac:dyDescent="0.2">
      <c r="B14" s="104" t="s">
        <v>5</v>
      </c>
      <c r="C14" s="111">
        <v>44713</v>
      </c>
      <c r="P14" s="96"/>
    </row>
    <row r="15" spans="2:21" x14ac:dyDescent="0.2">
      <c r="B15" s="112" t="s">
        <v>40</v>
      </c>
      <c r="C15" s="113">
        <v>44623</v>
      </c>
      <c r="L15" s="93"/>
      <c r="N15" s="97"/>
      <c r="P15" s="93"/>
    </row>
    <row r="16" spans="2:21" x14ac:dyDescent="0.2">
      <c r="B16" s="112" t="s">
        <v>41</v>
      </c>
      <c r="C16" s="114">
        <f>C14-C15</f>
        <v>90</v>
      </c>
      <c r="E16" s="156">
        <f>C9/TBM_Curva29Agosto!C12*TBM_Curva29Agosto!J23</f>
        <v>31692.056153768175</v>
      </c>
      <c r="M16" s="93"/>
      <c r="P16" s="93"/>
      <c r="R16" s="98"/>
      <c r="T16" s="98"/>
      <c r="U16" s="98"/>
    </row>
    <row r="17" spans="1:21" x14ac:dyDescent="0.2">
      <c r="B17" s="115"/>
      <c r="M17" s="93"/>
      <c r="P17" s="93"/>
      <c r="R17" s="98"/>
      <c r="T17" s="98"/>
      <c r="U17" s="98"/>
    </row>
    <row r="18" spans="1:21" x14ac:dyDescent="0.2">
      <c r="B18" s="115"/>
      <c r="M18" s="93"/>
      <c r="P18" s="93"/>
      <c r="R18" s="98"/>
      <c r="T18" s="98"/>
      <c r="U18" s="98"/>
    </row>
    <row r="19" spans="1:21" x14ac:dyDescent="0.2">
      <c r="B19" s="115"/>
      <c r="M19" s="93"/>
      <c r="P19" s="93"/>
      <c r="S19" s="208" t="s">
        <v>89</v>
      </c>
      <c r="T19" s="208"/>
    </row>
    <row r="20" spans="1:21" x14ac:dyDescent="0.2">
      <c r="A20" s="57"/>
      <c r="B20" s="116" t="s">
        <v>6</v>
      </c>
      <c r="C20" s="116" t="s">
        <v>7</v>
      </c>
      <c r="D20" s="116" t="s">
        <v>8</v>
      </c>
      <c r="E20" s="116" t="s">
        <v>28</v>
      </c>
      <c r="F20" s="116" t="s">
        <v>9</v>
      </c>
      <c r="G20" s="116" t="s">
        <v>10</v>
      </c>
      <c r="H20" s="116" t="s">
        <v>11</v>
      </c>
      <c r="I20" s="116" t="s">
        <v>92</v>
      </c>
      <c r="J20" s="116" t="s">
        <v>91</v>
      </c>
      <c r="K20" s="116" t="s">
        <v>13</v>
      </c>
      <c r="L20" s="117" t="s">
        <v>39</v>
      </c>
      <c r="M20" s="117" t="s">
        <v>37</v>
      </c>
      <c r="N20" s="117" t="s">
        <v>38</v>
      </c>
      <c r="O20" s="117" t="s">
        <v>42</v>
      </c>
      <c r="P20" s="117" t="s">
        <v>43</v>
      </c>
      <c r="Q20" s="118" t="s">
        <v>44</v>
      </c>
      <c r="R20" s="46"/>
      <c r="S20" s="116" t="s">
        <v>6</v>
      </c>
      <c r="T20" s="116" t="s">
        <v>88</v>
      </c>
    </row>
    <row r="21" spans="1:21" x14ac:dyDescent="0.2">
      <c r="A21" s="57">
        <f t="shared" ref="A21:A83" si="0">MONTH(E21)</f>
        <v>7</v>
      </c>
      <c r="B21" s="119">
        <v>1</v>
      </c>
      <c r="C21" s="120">
        <f>C14</f>
        <v>44713</v>
      </c>
      <c r="D21" s="120">
        <v>44743</v>
      </c>
      <c r="E21" s="120">
        <f t="shared" ref="E21:E83" si="1">IF(OR(WEEKDAY(D21)=1,WEEKDAY(D21)=7),WORKDAY(D21,1),IF(D21=DATE(YEAR(D21),5,1),WORKDAY(D21,1),D21))</f>
        <v>44743</v>
      </c>
      <c r="F21" s="121">
        <f>C9</f>
        <v>1000000</v>
      </c>
      <c r="G21" s="133">
        <f>IF(A21=2,F21*(E21-C19)*$C$12/360,IF(A21=1,0,IF(A21=12,0,F21*(E21-C21)*$C$12/360)))</f>
        <v>7296.600833333333</v>
      </c>
      <c r="H21" s="133">
        <f>$C$9*T21</f>
        <v>31692.056153768175</v>
      </c>
      <c r="I21" s="133">
        <f>G21+H21</f>
        <v>38988.656987101509</v>
      </c>
      <c r="J21" s="121">
        <f t="shared" ref="J21:J83" si="2">IF(A21="",0,IF(A21=1,0,IF(A21=12,0,$C$6)))</f>
        <v>10487591.57</v>
      </c>
      <c r="K21" s="121">
        <f t="shared" ref="K21:K83" si="3">F21-H21</f>
        <v>968307.94384623179</v>
      </c>
      <c r="L21" s="97">
        <f>C21-C15</f>
        <v>90</v>
      </c>
      <c r="M21" s="97">
        <f t="shared" ref="M21:M83" si="4">E21-C21</f>
        <v>30</v>
      </c>
      <c r="N21" s="122">
        <f>((1+(28+L21)*VLOOKUP(28+L21,Curva!$B$4:$D$11612,3,FALSE)/360)/(1+L21*VLOOKUP(L21,Curva!$B$4:$D$11612,3,FALSE)/360)-1)*360/28</f>
        <v>0.10653053937158699</v>
      </c>
      <c r="O21" s="123">
        <f>1/(1+(L21+M21)*(VLOOKUP(L21+M21,Curva!$B$4:$D$11612,3,FALSE))/360)</f>
        <v>0.96459394583363844</v>
      </c>
      <c r="P21" s="124">
        <f>F21*N21*O21*M21/360</f>
        <v>8563.2261103520723</v>
      </c>
      <c r="Q21" s="125">
        <f t="shared" ref="Q21:Q83" si="5">F21*O21*M21/360</f>
        <v>80382.828819469869</v>
      </c>
      <c r="R21" s="46"/>
      <c r="S21" s="126">
        <v>1</v>
      </c>
      <c r="T21" s="127">
        <f>TBM_Curva29Agosto!T23</f>
        <v>3.1692056153768175E-2</v>
      </c>
    </row>
    <row r="22" spans="1:21" x14ac:dyDescent="0.2">
      <c r="A22" s="57">
        <f t="shared" si="0"/>
        <v>8</v>
      </c>
      <c r="B22" s="119">
        <v>2</v>
      </c>
      <c r="C22" s="120">
        <f t="shared" ref="C22:C83" si="6">E21</f>
        <v>44743</v>
      </c>
      <c r="D22" s="120">
        <v>44774</v>
      </c>
      <c r="E22" s="120">
        <f t="shared" si="1"/>
        <v>44774</v>
      </c>
      <c r="F22" s="121">
        <f t="shared" ref="F22:F82" si="7">K21</f>
        <v>968307.94384623179</v>
      </c>
      <c r="G22" s="133">
        <f t="shared" ref="G22:G83" si="8">IF(A22=2,F22*(E22-C20)*$C$12/360,IF(A22=1,0,IF(A22=12,0,F22*(E22-C22)*$C$12/360)))</f>
        <v>7300.8684349914247</v>
      </c>
      <c r="H22" s="133">
        <f t="shared" ref="H22:H83" si="9">$C$9*T22</f>
        <v>22663.821171119525</v>
      </c>
      <c r="I22" s="133">
        <f t="shared" ref="I22:I83" si="10">G22+H22</f>
        <v>29964.689606110951</v>
      </c>
      <c r="J22" s="121">
        <f t="shared" si="2"/>
        <v>10487591.57</v>
      </c>
      <c r="K22" s="121">
        <f t="shared" si="3"/>
        <v>945644.12267511222</v>
      </c>
      <c r="L22" s="97">
        <f t="shared" ref="L22:L83" si="11">L21+M21</f>
        <v>120</v>
      </c>
      <c r="M22" s="97">
        <f>E22-C22</f>
        <v>31</v>
      </c>
      <c r="N22" s="122">
        <f>((1+(28+L22)*VLOOKUP(28+L22,Curva!$B$4:$D$11612,3,FALSE)/360)/(1+L22*VLOOKUP(L22,Curva!$B$4:$D$11612,3,FALSE)/360)-1)*360/28</f>
        <v>0.10511710991434013</v>
      </c>
      <c r="O22" s="123">
        <f>1/(1+(L22+M22)*(VLOOKUP(L22+M22,Curva!$B$4:$D$11612,3,FALSE))/360)</f>
        <v>0.95594303313660844</v>
      </c>
      <c r="P22" s="124">
        <f t="shared" ref="P22:P83" si="12">F22*N22*O22*M22/360</f>
        <v>8378.7283873373053</v>
      </c>
      <c r="Q22" s="125">
        <f t="shared" si="5"/>
        <v>79708.511717693953</v>
      </c>
      <c r="R22" s="46"/>
      <c r="S22" s="126">
        <v>2</v>
      </c>
      <c r="T22" s="127">
        <f>TBM_Curva29Agosto!T24</f>
        <v>2.2663821171119525E-2</v>
      </c>
    </row>
    <row r="23" spans="1:21" x14ac:dyDescent="0.2">
      <c r="A23" s="57">
        <f t="shared" si="0"/>
        <v>9</v>
      </c>
      <c r="B23" s="119">
        <v>3</v>
      </c>
      <c r="C23" s="120">
        <f t="shared" si="6"/>
        <v>44774</v>
      </c>
      <c r="D23" s="120">
        <v>44805</v>
      </c>
      <c r="E23" s="120">
        <f t="shared" si="1"/>
        <v>44805</v>
      </c>
      <c r="F23" s="121">
        <f t="shared" si="7"/>
        <v>945644.12267511222</v>
      </c>
      <c r="G23" s="133">
        <f t="shared" si="8"/>
        <v>7129.9872833329255</v>
      </c>
      <c r="H23" s="133">
        <f t="shared" si="9"/>
        <v>22875.13236033155</v>
      </c>
      <c r="I23" s="133">
        <f t="shared" si="10"/>
        <v>30005.119643664475</v>
      </c>
      <c r="J23" s="121">
        <f t="shared" si="2"/>
        <v>10487591.57</v>
      </c>
      <c r="K23" s="121">
        <f t="shared" si="3"/>
        <v>922768.99031478062</v>
      </c>
      <c r="L23" s="97">
        <f t="shared" si="11"/>
        <v>151</v>
      </c>
      <c r="M23" s="97">
        <f t="shared" si="4"/>
        <v>31</v>
      </c>
      <c r="N23" s="122">
        <f>((1+(28+L23)*VLOOKUP(28+L23,Curva!$B$4:$D$11612,3,FALSE)/360)/(1+L23*VLOOKUP(L23,Curva!$B$4:$D$11612,3,FALSE)/360)-1)*360/28</f>
        <v>0.10351782762229129</v>
      </c>
      <c r="O23" s="123">
        <f>1/(1+(L23+M23)*(VLOOKUP(L23+M23,Curva!$B$4:$D$11612,3,FALSE))/360)</f>
        <v>0.94750101632912342</v>
      </c>
      <c r="P23" s="124">
        <f t="shared" si="12"/>
        <v>7986.9645119522138</v>
      </c>
      <c r="Q23" s="125">
        <f t="shared" si="5"/>
        <v>77155.449408139626</v>
      </c>
      <c r="R23" s="46"/>
      <c r="S23" s="126">
        <v>3</v>
      </c>
      <c r="T23" s="127">
        <f>TBM_Curva29Agosto!T25</f>
        <v>2.2875132360331549E-2</v>
      </c>
    </row>
    <row r="24" spans="1:21" x14ac:dyDescent="0.2">
      <c r="A24" s="57">
        <f t="shared" si="0"/>
        <v>10</v>
      </c>
      <c r="B24" s="119">
        <v>4</v>
      </c>
      <c r="C24" s="120">
        <f t="shared" si="6"/>
        <v>44805</v>
      </c>
      <c r="D24" s="120">
        <v>44835</v>
      </c>
      <c r="E24" s="120">
        <f t="shared" si="1"/>
        <v>44837</v>
      </c>
      <c r="F24" s="121">
        <f t="shared" si="7"/>
        <v>922768.99031478062</v>
      </c>
      <c r="G24" s="133">
        <f t="shared" si="8"/>
        <v>7181.9487826186532</v>
      </c>
      <c r="H24" s="133">
        <f t="shared" si="9"/>
        <v>23643.487459572494</v>
      </c>
      <c r="I24" s="133">
        <f t="shared" si="10"/>
        <v>30825.436242191146</v>
      </c>
      <c r="J24" s="121">
        <f t="shared" si="2"/>
        <v>10487591.57</v>
      </c>
      <c r="K24" s="121">
        <f t="shared" si="3"/>
        <v>899125.50285520812</v>
      </c>
      <c r="L24" s="97">
        <f t="shared" si="11"/>
        <v>182</v>
      </c>
      <c r="M24" s="97">
        <f t="shared" si="4"/>
        <v>32</v>
      </c>
      <c r="N24" s="122">
        <f>((1+(28+L24)*VLOOKUP(28+L24,Curva!$B$4:$D$11612,3,FALSE)/360)/(1+L24*VLOOKUP(L24,Curva!$B$4:$D$11612,3,FALSE)/360)-1)*360/28</f>
        <v>0.10175392596275915</v>
      </c>
      <c r="O24" s="123">
        <f>1/(1+(L24+M24)*(VLOOKUP(L24+M24,Curva!$B$4:$D$11612,3,FALSE))/360)</f>
        <v>0.93901161106708686</v>
      </c>
      <c r="P24" s="124">
        <f t="shared" si="12"/>
        <v>7837.2302513633067</v>
      </c>
      <c r="Q24" s="125">
        <f t="shared" si="5"/>
        <v>77021.404110064992</v>
      </c>
      <c r="R24" s="46"/>
      <c r="S24" s="126">
        <v>4</v>
      </c>
      <c r="T24" s="127">
        <f>TBM_Curva29Agosto!T26</f>
        <v>2.3643487459572496E-2</v>
      </c>
    </row>
    <row r="25" spans="1:21" x14ac:dyDescent="0.2">
      <c r="A25" s="57">
        <f t="shared" si="0"/>
        <v>11</v>
      </c>
      <c r="B25" s="119">
        <v>5</v>
      </c>
      <c r="C25" s="120">
        <f t="shared" si="6"/>
        <v>44837</v>
      </c>
      <c r="D25" s="120">
        <v>44866</v>
      </c>
      <c r="E25" s="120">
        <f t="shared" si="1"/>
        <v>44866</v>
      </c>
      <c r="F25" s="121">
        <f t="shared" si="7"/>
        <v>899125.50285520812</v>
      </c>
      <c r="G25" s="133">
        <f t="shared" si="8"/>
        <v>6341.8745636244121</v>
      </c>
      <c r="H25" s="133">
        <f t="shared" si="9"/>
        <v>23038.433370809827</v>
      </c>
      <c r="I25" s="133">
        <f t="shared" si="10"/>
        <v>29380.30793443424</v>
      </c>
      <c r="J25" s="121">
        <f t="shared" si="2"/>
        <v>10487591.57</v>
      </c>
      <c r="K25" s="121">
        <f t="shared" si="3"/>
        <v>876087.06948439823</v>
      </c>
      <c r="L25" s="97">
        <f t="shared" si="11"/>
        <v>214</v>
      </c>
      <c r="M25" s="97">
        <f t="shared" si="4"/>
        <v>29</v>
      </c>
      <c r="N25" s="122">
        <f>((1+(28+L25)*VLOOKUP(28+L25,Curva!$B$4:$D$11612,3,FALSE)/360)/(1+L25*VLOOKUP(L25,Curva!$B$4:$D$11612,3,FALSE)/360)-1)*360/28</f>
        <v>0.1001160660568355</v>
      </c>
      <c r="O25" s="123">
        <f>1/(1+(L25+M25)*(VLOOKUP(L25+M25,Curva!$B$4:$D$11612,3,FALSE))/360)</f>
        <v>0.93150003179125895</v>
      </c>
      <c r="P25" s="124">
        <f t="shared" si="12"/>
        <v>6754.6439823816336</v>
      </c>
      <c r="Q25" s="125">
        <f t="shared" si="5"/>
        <v>67468.132223124398</v>
      </c>
      <c r="R25" s="46"/>
      <c r="S25" s="126">
        <v>5</v>
      </c>
      <c r="T25" s="127">
        <f>TBM_Curva29Agosto!T27</f>
        <v>2.3038433370809828E-2</v>
      </c>
    </row>
    <row r="26" spans="1:21" x14ac:dyDescent="0.2">
      <c r="A26" s="57">
        <f t="shared" si="0"/>
        <v>12</v>
      </c>
      <c r="B26" s="119">
        <v>6</v>
      </c>
      <c r="C26" s="120">
        <f t="shared" si="6"/>
        <v>44866</v>
      </c>
      <c r="D26" s="120">
        <v>44896</v>
      </c>
      <c r="E26" s="120">
        <f t="shared" si="1"/>
        <v>44896</v>
      </c>
      <c r="F26" s="121">
        <f t="shared" si="7"/>
        <v>876087.06948439823</v>
      </c>
      <c r="G26" s="133">
        <f t="shared" si="8"/>
        <v>0</v>
      </c>
      <c r="H26" s="133">
        <f t="shared" si="9"/>
        <v>23523.663052346688</v>
      </c>
      <c r="I26" s="133">
        <f t="shared" si="10"/>
        <v>23523.663052346688</v>
      </c>
      <c r="J26" s="121">
        <f t="shared" si="2"/>
        <v>0</v>
      </c>
      <c r="K26" s="121">
        <f t="shared" si="3"/>
        <v>852563.40643205156</v>
      </c>
      <c r="L26" s="97">
        <f t="shared" si="11"/>
        <v>243</v>
      </c>
      <c r="M26" s="97">
        <f t="shared" si="4"/>
        <v>30</v>
      </c>
      <c r="N26" s="122">
        <f>((1+(28+L26)*VLOOKUP(28+L26,Curva!$B$4:$D$11612,3,FALSE)/360)/(1+L26*VLOOKUP(L26,Curva!$B$4:$D$11612,3,FALSE)/360)-1)*360/28</f>
        <v>9.843289480417429E-2</v>
      </c>
      <c r="O26" s="123">
        <f>1/(1+(L26+M26)*(VLOOKUP(L26+M26,Curva!$B$4:$D$11612,3,FALSE))/360)</f>
        <v>0.92392380283540132</v>
      </c>
      <c r="P26" s="124">
        <f t="shared" si="12"/>
        <v>6639.6079720716107</v>
      </c>
      <c r="Q26" s="125">
        <f t="shared" si="5"/>
        <v>67453.141404412308</v>
      </c>
      <c r="R26" s="46"/>
      <c r="S26" s="126">
        <v>6</v>
      </c>
      <c r="T26" s="127">
        <f>TBM_Curva29Agosto!T28</f>
        <v>2.352366305234669E-2</v>
      </c>
    </row>
    <row r="27" spans="1:21" x14ac:dyDescent="0.2">
      <c r="A27" s="57">
        <f t="shared" si="0"/>
        <v>1</v>
      </c>
      <c r="B27" s="119">
        <v>7</v>
      </c>
      <c r="C27" s="120">
        <f t="shared" si="6"/>
        <v>44896</v>
      </c>
      <c r="D27" s="120">
        <v>44927</v>
      </c>
      <c r="E27" s="120">
        <f t="shared" si="1"/>
        <v>44928</v>
      </c>
      <c r="F27" s="121">
        <f t="shared" si="7"/>
        <v>852563.40643205156</v>
      </c>
      <c r="G27" s="133">
        <f t="shared" si="8"/>
        <v>0</v>
      </c>
      <c r="H27" s="133">
        <f t="shared" si="9"/>
        <v>24512.255522387986</v>
      </c>
      <c r="I27" s="133">
        <f t="shared" si="10"/>
        <v>24512.255522387986</v>
      </c>
      <c r="J27" s="121">
        <f t="shared" si="2"/>
        <v>0</v>
      </c>
      <c r="K27" s="121">
        <f t="shared" si="3"/>
        <v>828051.15090966353</v>
      </c>
      <c r="L27" s="97">
        <f t="shared" si="11"/>
        <v>273</v>
      </c>
      <c r="M27" s="97">
        <f t="shared" si="4"/>
        <v>32</v>
      </c>
      <c r="N27" s="122">
        <f>((1+(28+L27)*VLOOKUP(28+L27,Curva!$B$4:$D$11612,3,FALSE)/360)/(1+L27*VLOOKUP(L27,Curva!$B$4:$D$11612,3,FALSE)/360)-1)*360/28</f>
        <v>9.6745682996659532E-2</v>
      </c>
      <c r="O27" s="123">
        <f>1/(1+(L27+M27)*(VLOOKUP(L27+M27,Curva!$B$4:$D$11612,3,FALSE))/360)</f>
        <v>0.91605061443118707</v>
      </c>
      <c r="P27" s="124">
        <f t="shared" si="12"/>
        <v>6716.2249052104125</v>
      </c>
      <c r="Q27" s="125">
        <f t="shared" si="5"/>
        <v>69421.442871433479</v>
      </c>
      <c r="R27" s="46"/>
      <c r="S27" s="126">
        <v>7</v>
      </c>
      <c r="T27" s="127">
        <f>TBM_Curva29Agosto!T29</f>
        <v>2.4512255522387987E-2</v>
      </c>
    </row>
    <row r="28" spans="1:21" x14ac:dyDescent="0.2">
      <c r="A28" s="57">
        <f t="shared" si="0"/>
        <v>2</v>
      </c>
      <c r="B28" s="119">
        <v>8</v>
      </c>
      <c r="C28" s="120">
        <f t="shared" si="6"/>
        <v>44928</v>
      </c>
      <c r="D28" s="120">
        <v>44958</v>
      </c>
      <c r="E28" s="120">
        <f t="shared" si="1"/>
        <v>44958</v>
      </c>
      <c r="F28" s="121">
        <f>K27</f>
        <v>828051.15090966353</v>
      </c>
      <c r="G28" s="133">
        <f t="shared" si="8"/>
        <v>18528.673401161566</v>
      </c>
      <c r="H28" s="133">
        <f t="shared" si="9"/>
        <v>23971.53664798968</v>
      </c>
      <c r="I28" s="133">
        <f t="shared" si="10"/>
        <v>42500.210049151246</v>
      </c>
      <c r="J28" s="121">
        <f t="shared" si="2"/>
        <v>10487591.57</v>
      </c>
      <c r="K28" s="121">
        <f t="shared" si="3"/>
        <v>804079.61426167388</v>
      </c>
      <c r="L28" s="97">
        <f t="shared" si="11"/>
        <v>305</v>
      </c>
      <c r="M28" s="97">
        <f t="shared" si="4"/>
        <v>30</v>
      </c>
      <c r="N28" s="122">
        <f>((1+(28+L28)*VLOOKUP(28+L28,Curva!$B$4:$D$11612,3,FALSE)/360)/(1+L28*VLOOKUP(L28,Curva!$B$4:$D$11612,3,FALSE)/360)-1)*360/28</f>
        <v>9.5033432945106674E-2</v>
      </c>
      <c r="O28" s="123">
        <f>1/(1+(L28+M28)*(VLOOKUP(L28+M28,Curva!$B$4:$D$11612,3,FALSE))/360)</f>
        <v>0.90885514130099432</v>
      </c>
      <c r="P28" s="124">
        <f t="shared" si="12"/>
        <v>5960.0102304026705</v>
      </c>
      <c r="Q28" s="125">
        <f t="shared" si="5"/>
        <v>62714.878813704432</v>
      </c>
      <c r="R28" s="46"/>
      <c r="S28" s="126">
        <v>8</v>
      </c>
      <c r="T28" s="127">
        <f>TBM_Curva29Agosto!T30</f>
        <v>2.3971536647989681E-2</v>
      </c>
    </row>
    <row r="29" spans="1:21" x14ac:dyDescent="0.2">
      <c r="A29" s="57">
        <f t="shared" si="0"/>
        <v>3</v>
      </c>
      <c r="B29" s="119">
        <v>9</v>
      </c>
      <c r="C29" s="120">
        <f t="shared" si="6"/>
        <v>44958</v>
      </c>
      <c r="D29" s="120">
        <v>44986</v>
      </c>
      <c r="E29" s="120">
        <f t="shared" si="1"/>
        <v>44986</v>
      </c>
      <c r="F29" s="121">
        <f t="shared" si="7"/>
        <v>804079.61426167388</v>
      </c>
      <c r="G29" s="133">
        <f t="shared" si="8"/>
        <v>5475.911451255537</v>
      </c>
      <c r="H29" s="133">
        <f t="shared" si="9"/>
        <v>24436.879824944564</v>
      </c>
      <c r="I29" s="133">
        <f t="shared" si="10"/>
        <v>29912.7912762001</v>
      </c>
      <c r="J29" s="121">
        <f t="shared" si="2"/>
        <v>10487591.57</v>
      </c>
      <c r="K29" s="121">
        <f t="shared" si="3"/>
        <v>779642.73443672934</v>
      </c>
      <c r="L29" s="97">
        <f t="shared" si="11"/>
        <v>335</v>
      </c>
      <c r="M29" s="97">
        <f t="shared" si="4"/>
        <v>28</v>
      </c>
      <c r="N29" s="122">
        <f>((1+(28+L29)*VLOOKUP(28+L29,Curva!$B$4:$D$11612,3,FALSE)/360)/(1+L29*VLOOKUP(L29,Curva!$B$4:$D$11612,3,FALSE)/360)-1)*360/28</f>
        <v>9.3426424442409423E-2</v>
      </c>
      <c r="O29" s="123">
        <f>1/(1+(L29+M29)*(VLOOKUP(L29+M29,Curva!$B$4:$D$11612,3,FALSE))/360)</f>
        <v>0.90229858889456138</v>
      </c>
      <c r="P29" s="124">
        <f t="shared" si="12"/>
        <v>5271.9901298509403</v>
      </c>
      <c r="Q29" s="125">
        <f t="shared" si="5"/>
        <v>56429.325657226014</v>
      </c>
      <c r="R29" s="46"/>
      <c r="S29" s="126">
        <v>9</v>
      </c>
      <c r="T29" s="127">
        <f>TBM_Curva29Agosto!T31</f>
        <v>2.4436879824944566E-2</v>
      </c>
    </row>
    <row r="30" spans="1:21" x14ac:dyDescent="0.2">
      <c r="A30" s="57">
        <f t="shared" si="0"/>
        <v>4</v>
      </c>
      <c r="B30" s="119">
        <v>10</v>
      </c>
      <c r="C30" s="120">
        <f t="shared" si="6"/>
        <v>44986</v>
      </c>
      <c r="D30" s="120">
        <v>45017</v>
      </c>
      <c r="E30" s="120">
        <f t="shared" si="1"/>
        <v>45019</v>
      </c>
      <c r="F30" s="121">
        <f>K29</f>
        <v>779642.73443672934</v>
      </c>
      <c r="G30" s="133">
        <f t="shared" si="8"/>
        <v>6257.616008372649</v>
      </c>
      <c r="H30" s="133">
        <f t="shared" si="9"/>
        <v>24657.372757375197</v>
      </c>
      <c r="I30" s="133">
        <f t="shared" si="10"/>
        <v>30914.988765747847</v>
      </c>
      <c r="J30" s="121">
        <f t="shared" si="2"/>
        <v>10487591.57</v>
      </c>
      <c r="K30" s="121">
        <f t="shared" si="3"/>
        <v>754985.3616793541</v>
      </c>
      <c r="L30" s="97">
        <f t="shared" si="11"/>
        <v>363</v>
      </c>
      <c r="M30" s="97">
        <f t="shared" si="4"/>
        <v>33</v>
      </c>
      <c r="N30" s="122">
        <f>((1+(28+L30)*VLOOKUP(28+L30,Curva!$B$4:$D$11612,3,FALSE)/360)/(1+L30*VLOOKUP(L30,Curva!$B$4:$D$11612,3,FALSE)/360)-1)*360/28</f>
        <v>9.5734251461571579E-2</v>
      </c>
      <c r="O30" s="123">
        <f>1/(1+(L30+M30)*(VLOOKUP(L30+M30,Curva!$B$4:$D$11612,3,FALSE))/360)</f>
        <v>0.89444922263850435</v>
      </c>
      <c r="P30" s="124">
        <f t="shared" si="12"/>
        <v>6119.6997086824204</v>
      </c>
      <c r="Q30" s="125">
        <f t="shared" si="5"/>
        <v>63923.826793996617</v>
      </c>
      <c r="R30" s="46"/>
      <c r="S30" s="126">
        <v>10</v>
      </c>
      <c r="T30" s="127">
        <f>TBM_Curva29Agosto!T32</f>
        <v>2.4657372757375198E-2</v>
      </c>
    </row>
    <row r="31" spans="1:21" x14ac:dyDescent="0.2">
      <c r="A31" s="57">
        <f t="shared" si="0"/>
        <v>5</v>
      </c>
      <c r="B31" s="119">
        <v>11</v>
      </c>
      <c r="C31" s="120">
        <f t="shared" si="6"/>
        <v>45019</v>
      </c>
      <c r="D31" s="120">
        <v>45047</v>
      </c>
      <c r="E31" s="120">
        <f t="shared" si="1"/>
        <v>45048</v>
      </c>
      <c r="F31" s="121">
        <f t="shared" si="7"/>
        <v>754985.3616793541</v>
      </c>
      <c r="G31" s="133">
        <f t="shared" si="8"/>
        <v>5325.1992585445751</v>
      </c>
      <c r="H31" s="133">
        <f t="shared" si="9"/>
        <v>24652.781822684501</v>
      </c>
      <c r="I31" s="133">
        <f t="shared" si="10"/>
        <v>29977.981081229074</v>
      </c>
      <c r="J31" s="121">
        <f t="shared" si="2"/>
        <v>10487591.57</v>
      </c>
      <c r="K31" s="121">
        <f t="shared" si="3"/>
        <v>730332.57985666965</v>
      </c>
      <c r="L31" s="97">
        <f t="shared" si="11"/>
        <v>396</v>
      </c>
      <c r="M31" s="97">
        <f t="shared" si="4"/>
        <v>29</v>
      </c>
      <c r="N31" s="122">
        <f>((1+(28+L31)*VLOOKUP(28+L31,Curva!$B$4:$D$11612,3,FALSE)/360)/(1+L31*VLOOKUP(L31,Curva!$B$4:$D$11612,3,FALSE)/360)-1)*360/28</f>
        <v>9.4766112648813544E-2</v>
      </c>
      <c r="O31" s="123">
        <f>1/(1+(L31+M31)*(VLOOKUP(L31+M31,Curva!$B$4:$D$11612,3,FALSE))/360)</f>
        <v>0.88767308421073676</v>
      </c>
      <c r="P31" s="124">
        <f t="shared" si="12"/>
        <v>5116.1132083865014</v>
      </c>
      <c r="Q31" s="125">
        <f t="shared" si="5"/>
        <v>53986.737087611815</v>
      </c>
      <c r="R31" s="46"/>
      <c r="S31" s="126">
        <v>11</v>
      </c>
      <c r="T31" s="127">
        <f>TBM_Curva29Agosto!T33</f>
        <v>2.4652781822684502E-2</v>
      </c>
    </row>
    <row r="32" spans="1:21" x14ac:dyDescent="0.2">
      <c r="A32" s="57">
        <f t="shared" si="0"/>
        <v>6</v>
      </c>
      <c r="B32" s="119">
        <v>12</v>
      </c>
      <c r="C32" s="120">
        <f t="shared" si="6"/>
        <v>45048</v>
      </c>
      <c r="D32" s="120">
        <v>45078</v>
      </c>
      <c r="E32" s="120">
        <f t="shared" si="1"/>
        <v>45078</v>
      </c>
      <c r="F32" s="121">
        <f t="shared" si="7"/>
        <v>730332.57985666965</v>
      </c>
      <c r="G32" s="133">
        <f t="shared" si="8"/>
        <v>5328.9453107926583</v>
      </c>
      <c r="H32" s="133">
        <f t="shared" si="9"/>
        <v>24882.637529937187</v>
      </c>
      <c r="I32" s="133">
        <f t="shared" si="10"/>
        <v>30211.582840729847</v>
      </c>
      <c r="J32" s="121">
        <f t="shared" si="2"/>
        <v>10487591.57</v>
      </c>
      <c r="K32" s="121">
        <f t="shared" si="3"/>
        <v>705449.94232673245</v>
      </c>
      <c r="L32" s="97">
        <f t="shared" si="11"/>
        <v>425</v>
      </c>
      <c r="M32" s="97">
        <f t="shared" si="4"/>
        <v>30</v>
      </c>
      <c r="N32" s="122">
        <f>((1+(28+L32)*VLOOKUP(28+L32,Curva!$B$4:$D$11612,3,FALSE)/360)/(1+L32*VLOOKUP(L32,Curva!$B$4:$D$11612,3,FALSE)/360)-1)*360/28</f>
        <v>9.3799608309997423E-2</v>
      </c>
      <c r="O32" s="123">
        <f>1/(1+(L32+M32)*(VLOOKUP(L32+M32,Curva!$B$4:$D$11612,3,FALSE))/360)</f>
        <v>0.88078893814654113</v>
      </c>
      <c r="P32" s="124">
        <f t="shared" si="12"/>
        <v>5028.1972393384758</v>
      </c>
      <c r="Q32" s="125">
        <f t="shared" si="5"/>
        <v>53605.738125481672</v>
      </c>
      <c r="R32" s="46"/>
      <c r="S32" s="126">
        <v>12</v>
      </c>
      <c r="T32" s="127">
        <f>TBM_Curva29Agosto!T34</f>
        <v>2.4882637529937187E-2</v>
      </c>
    </row>
    <row r="33" spans="1:20" x14ac:dyDescent="0.2">
      <c r="A33" s="57">
        <f t="shared" si="0"/>
        <v>7</v>
      </c>
      <c r="B33" s="119">
        <v>13</v>
      </c>
      <c r="C33" s="120">
        <f t="shared" si="6"/>
        <v>45078</v>
      </c>
      <c r="D33" s="120">
        <v>45108</v>
      </c>
      <c r="E33" s="120">
        <f t="shared" si="1"/>
        <v>45110</v>
      </c>
      <c r="F33" s="121">
        <f>K32</f>
        <v>705449.94232673245</v>
      </c>
      <c r="G33" s="133">
        <f t="shared" si="8"/>
        <v>5490.5457461932665</v>
      </c>
      <c r="H33" s="133">
        <f t="shared" si="9"/>
        <v>25538.98601299955</v>
      </c>
      <c r="I33" s="133">
        <f t="shared" si="10"/>
        <v>31029.531759192818</v>
      </c>
      <c r="J33" s="121">
        <f t="shared" si="2"/>
        <v>10487591.57</v>
      </c>
      <c r="K33" s="121">
        <f t="shared" si="3"/>
        <v>679910.9563137329</v>
      </c>
      <c r="L33" s="97">
        <f t="shared" si="11"/>
        <v>455</v>
      </c>
      <c r="M33" s="97">
        <f t="shared" si="4"/>
        <v>32</v>
      </c>
      <c r="N33" s="122">
        <f>((1+(28+L33)*VLOOKUP(28+L33,Curva!$B$4:$D$11612,3,FALSE)/360)/(1+L33*VLOOKUP(L33,Curva!$B$4:$D$11612,3,FALSE)/360)-1)*360/28</f>
        <v>9.2799121181344882E-2</v>
      </c>
      <c r="O33" s="123">
        <f>1/(1+(L33+M33)*(VLOOKUP(L33+M33,Curva!$B$4:$D$11612,3,FALSE))/360)</f>
        <v>0.87358438554199314</v>
      </c>
      <c r="P33" s="124">
        <f t="shared" si="12"/>
        <v>5083.4950629801197</v>
      </c>
      <c r="Q33" s="125">
        <f t="shared" si="5"/>
        <v>54779.56039094516</v>
      </c>
      <c r="R33" s="46"/>
      <c r="S33" s="126">
        <v>13</v>
      </c>
      <c r="T33" s="127">
        <f>TBM_Curva29Agosto!T35</f>
        <v>2.5538986012999549E-2</v>
      </c>
    </row>
    <row r="34" spans="1:20" x14ac:dyDescent="0.2">
      <c r="A34" s="57">
        <f t="shared" si="0"/>
        <v>8</v>
      </c>
      <c r="B34" s="119">
        <v>14</v>
      </c>
      <c r="C34" s="120">
        <f t="shared" si="6"/>
        <v>45110</v>
      </c>
      <c r="D34" s="120">
        <v>45139</v>
      </c>
      <c r="E34" s="120">
        <f t="shared" si="1"/>
        <v>45139</v>
      </c>
      <c r="F34" s="121">
        <f>K33</f>
        <v>679910.9563137329</v>
      </c>
      <c r="G34" s="133">
        <f t="shared" si="8"/>
        <v>4795.6708887502054</v>
      </c>
      <c r="H34" s="133">
        <f t="shared" si="9"/>
        <v>25148.26118492832</v>
      </c>
      <c r="I34" s="133">
        <f t="shared" si="10"/>
        <v>29943.932073678527</v>
      </c>
      <c r="J34" s="121">
        <f t="shared" si="2"/>
        <v>10487591.57</v>
      </c>
      <c r="K34" s="121">
        <f t="shared" si="3"/>
        <v>654762.69512880454</v>
      </c>
      <c r="L34" s="97">
        <f t="shared" si="11"/>
        <v>487</v>
      </c>
      <c r="M34" s="97">
        <f t="shared" si="4"/>
        <v>29</v>
      </c>
      <c r="N34" s="122">
        <f>((1+(28+L34)*VLOOKUP(28+L34,Curva!$B$4:$D$11612,3,FALSE)/360)/(1+L34*VLOOKUP(L34,Curva!$B$4:$D$11612,3,FALSE)/360)-1)*360/28</f>
        <v>9.1731200161247237E-2</v>
      </c>
      <c r="O34" s="123">
        <f>1/(1+(L34+M34)*(VLOOKUP(L34+M34,Curva!$B$4:$D$11612,3,FALSE))/360)</f>
        <v>0.86717677125938009</v>
      </c>
      <c r="P34" s="124">
        <f t="shared" si="12"/>
        <v>4356.8463919540209</v>
      </c>
      <c r="Q34" s="125">
        <f t="shared" si="5"/>
        <v>47495.796242668301</v>
      </c>
      <c r="R34" s="46"/>
      <c r="S34" s="126">
        <v>14</v>
      </c>
      <c r="T34" s="127">
        <f>TBM_Curva29Agosto!T36</f>
        <v>2.5148261184928321E-2</v>
      </c>
    </row>
    <row r="35" spans="1:20" x14ac:dyDescent="0.2">
      <c r="A35" s="57">
        <f t="shared" si="0"/>
        <v>9</v>
      </c>
      <c r="B35" s="119">
        <v>15</v>
      </c>
      <c r="C35" s="120">
        <f t="shared" si="6"/>
        <v>45139</v>
      </c>
      <c r="D35" s="120">
        <v>45170</v>
      </c>
      <c r="E35" s="120">
        <f t="shared" si="1"/>
        <v>45170</v>
      </c>
      <c r="F35" s="121">
        <f t="shared" si="7"/>
        <v>654762.69512880454</v>
      </c>
      <c r="G35" s="133">
        <f t="shared" si="8"/>
        <v>4936.7934278094945</v>
      </c>
      <c r="H35" s="133">
        <f t="shared" si="9"/>
        <v>25587.230197250035</v>
      </c>
      <c r="I35" s="133">
        <f t="shared" si="10"/>
        <v>30524.02362505953</v>
      </c>
      <c r="J35" s="121">
        <f t="shared" si="2"/>
        <v>10487591.57</v>
      </c>
      <c r="K35" s="121">
        <f t="shared" si="3"/>
        <v>629175.46493155451</v>
      </c>
      <c r="L35" s="97">
        <f t="shared" si="11"/>
        <v>516</v>
      </c>
      <c r="M35" s="97">
        <f t="shared" si="4"/>
        <v>31</v>
      </c>
      <c r="N35" s="122">
        <f>((1+(28+L35)*VLOOKUP(28+L35,Curva!$B$4:$D$11612,3,FALSE)/360)/(1+L35*VLOOKUP(L35,Curva!$B$4:$D$11612,3,FALSE)/360)-1)*360/28</f>
        <v>9.076274057882408E-2</v>
      </c>
      <c r="O35" s="123">
        <f>1/(1+(L35+M35)*(VLOOKUP(L35+M35,Curva!$B$4:$D$11612,3,FALSE))/360)</f>
        <v>0.86045292434804888</v>
      </c>
      <c r="P35" s="124">
        <f t="shared" si="12"/>
        <v>4403.295552263743</v>
      </c>
      <c r="Q35" s="125">
        <f t="shared" si="5"/>
        <v>48514.352080848017</v>
      </c>
      <c r="R35" s="46"/>
      <c r="S35" s="126">
        <v>15</v>
      </c>
      <c r="T35" s="127">
        <f>TBM_Curva29Agosto!T37</f>
        <v>2.5587230197250035E-2</v>
      </c>
    </row>
    <row r="36" spans="1:20" x14ac:dyDescent="0.2">
      <c r="A36" s="57">
        <f t="shared" si="0"/>
        <v>10</v>
      </c>
      <c r="B36" s="119">
        <v>16</v>
      </c>
      <c r="C36" s="120">
        <f t="shared" si="6"/>
        <v>45170</v>
      </c>
      <c r="D36" s="120">
        <v>45200</v>
      </c>
      <c r="E36" s="120">
        <f t="shared" si="1"/>
        <v>45201</v>
      </c>
      <c r="F36" s="121">
        <f t="shared" si="7"/>
        <v>629175.46493155451</v>
      </c>
      <c r="G36" s="133">
        <f t="shared" si="8"/>
        <v>4743.8702957902169</v>
      </c>
      <c r="H36" s="133">
        <f t="shared" si="9"/>
        <v>26393.50080142263</v>
      </c>
      <c r="I36" s="133">
        <f t="shared" si="10"/>
        <v>31137.371097212847</v>
      </c>
      <c r="J36" s="121">
        <f t="shared" si="2"/>
        <v>10487591.57</v>
      </c>
      <c r="K36" s="121">
        <f t="shared" si="3"/>
        <v>602781.96413013188</v>
      </c>
      <c r="L36" s="97">
        <f t="shared" si="11"/>
        <v>547</v>
      </c>
      <c r="M36" s="97">
        <f t="shared" si="4"/>
        <v>31</v>
      </c>
      <c r="N36" s="122">
        <f>((1+(28+L36)*VLOOKUP(28+L36,Curva!$B$4:$D$11612,3,FALSE)/360)/(1+L36*VLOOKUP(L36,Curva!$B$4:$D$11612,3,FALSE)/360)-1)*360/28</f>
        <v>8.9726801164039055E-2</v>
      </c>
      <c r="O36" s="123">
        <f>1/(1+(L36+M36)*(VLOOKUP(L36+M36,Curva!$B$4:$D$11612,3,FALSE))/360)</f>
        <v>0.85385684988119204</v>
      </c>
      <c r="P36" s="124">
        <f t="shared" si="12"/>
        <v>4150.8613178491814</v>
      </c>
      <c r="Q36" s="125">
        <f t="shared" si="5"/>
        <v>46261.108877163162</v>
      </c>
      <c r="R36" s="46"/>
      <c r="S36" s="126">
        <v>16</v>
      </c>
      <c r="T36" s="127">
        <f>TBM_Curva29Agosto!T38</f>
        <v>2.639350080142263E-2</v>
      </c>
    </row>
    <row r="37" spans="1:20" x14ac:dyDescent="0.2">
      <c r="A37" s="57">
        <f t="shared" si="0"/>
        <v>11</v>
      </c>
      <c r="B37" s="119">
        <v>17</v>
      </c>
      <c r="C37" s="120">
        <f t="shared" si="6"/>
        <v>45201</v>
      </c>
      <c r="D37" s="120">
        <v>45231</v>
      </c>
      <c r="E37" s="120">
        <f t="shared" si="1"/>
        <v>45231</v>
      </c>
      <c r="F37" s="121">
        <f t="shared" si="7"/>
        <v>602781.96413013188</v>
      </c>
      <c r="G37" s="133">
        <f t="shared" si="8"/>
        <v>4398.2593817902234</v>
      </c>
      <c r="H37" s="133">
        <f t="shared" si="9"/>
        <v>25709.292387551017</v>
      </c>
      <c r="I37" s="133">
        <f t="shared" si="10"/>
        <v>30107.55176934124</v>
      </c>
      <c r="J37" s="121">
        <f t="shared" si="2"/>
        <v>10487591.57</v>
      </c>
      <c r="K37" s="121">
        <f t="shared" si="3"/>
        <v>577072.67174258083</v>
      </c>
      <c r="L37" s="97">
        <f t="shared" si="11"/>
        <v>578</v>
      </c>
      <c r="M37" s="97">
        <f t="shared" si="4"/>
        <v>30</v>
      </c>
      <c r="N37" s="122">
        <f>((1+(28+L37)*VLOOKUP(28+L37,Curva!$B$4:$D$11612,3,FALSE)/360)/(1+L37*VLOOKUP(L37,Curva!$B$4:$D$11612,3,FALSE)/360)-1)*360/28</f>
        <v>8.8690146590792995E-2</v>
      </c>
      <c r="O37" s="123">
        <f>1/(1+(L37+M37)*(VLOOKUP(L37+M37,Curva!$B$4:$D$11612,3,FALSE))/360)</f>
        <v>0.84759324336563835</v>
      </c>
      <c r="P37" s="124">
        <f t="shared" si="12"/>
        <v>3776.0858718162058</v>
      </c>
      <c r="Q37" s="125">
        <f t="shared" si="5"/>
        <v>42576.160001614029</v>
      </c>
      <c r="R37" s="46"/>
      <c r="S37" s="126">
        <v>17</v>
      </c>
      <c r="T37" s="127">
        <f>TBM_Curva29Agosto!T39</f>
        <v>2.5709292387551017E-2</v>
      </c>
    </row>
    <row r="38" spans="1:20" x14ac:dyDescent="0.2">
      <c r="A38" s="57">
        <f t="shared" si="0"/>
        <v>12</v>
      </c>
      <c r="B38" s="119">
        <v>18</v>
      </c>
      <c r="C38" s="120">
        <f t="shared" si="6"/>
        <v>45231</v>
      </c>
      <c r="D38" s="120">
        <v>45261</v>
      </c>
      <c r="E38" s="120">
        <f t="shared" si="1"/>
        <v>45261</v>
      </c>
      <c r="F38" s="121">
        <f t="shared" si="7"/>
        <v>577072.67174258083</v>
      </c>
      <c r="G38" s="133">
        <f t="shared" si="8"/>
        <v>0</v>
      </c>
      <c r="H38" s="133">
        <f t="shared" si="9"/>
        <v>26485.153859793016</v>
      </c>
      <c r="I38" s="133">
        <f t="shared" si="10"/>
        <v>26485.153859793016</v>
      </c>
      <c r="J38" s="121">
        <f t="shared" si="2"/>
        <v>0</v>
      </c>
      <c r="K38" s="121">
        <f t="shared" si="3"/>
        <v>550587.51788278786</v>
      </c>
      <c r="L38" s="97">
        <f t="shared" si="11"/>
        <v>608</v>
      </c>
      <c r="M38" s="97">
        <f t="shared" si="4"/>
        <v>30</v>
      </c>
      <c r="N38" s="122">
        <f>((1+(28+L38)*VLOOKUP(28+L38,Curva!$B$4:$D$11612,3,FALSE)/360)/(1+L38*VLOOKUP(L38,Curva!$B$4:$D$11612,3,FALSE)/360)-1)*360/28</f>
        <v>8.7686251075578897E-2</v>
      </c>
      <c r="O38" s="123">
        <f>1/(1+(L38+M38)*(VLOOKUP(L38+M38,Curva!$B$4:$D$11612,3,FALSE))/360)</f>
        <v>0.84144549754830456</v>
      </c>
      <c r="P38" s="124">
        <f t="shared" si="12"/>
        <v>3548.1890854734502</v>
      </c>
      <c r="Q38" s="125">
        <f t="shared" si="5"/>
        <v>40464.600116330446</v>
      </c>
      <c r="R38" s="46"/>
      <c r="S38" s="126">
        <v>18</v>
      </c>
      <c r="T38" s="127">
        <f>TBM_Curva29Agosto!T40</f>
        <v>2.6485153859793015E-2</v>
      </c>
    </row>
    <row r="39" spans="1:20" x14ac:dyDescent="0.2">
      <c r="A39" s="57">
        <f t="shared" si="0"/>
        <v>1</v>
      </c>
      <c r="B39" s="119">
        <v>19</v>
      </c>
      <c r="C39" s="120">
        <f t="shared" si="6"/>
        <v>45261</v>
      </c>
      <c r="D39" s="120">
        <v>45292</v>
      </c>
      <c r="E39" s="120">
        <f t="shared" si="1"/>
        <v>45292</v>
      </c>
      <c r="F39" s="121">
        <f>K38</f>
        <v>550587.51788278786</v>
      </c>
      <c r="G39" s="133">
        <f t="shared" si="8"/>
        <v>0</v>
      </c>
      <c r="H39" s="133">
        <f t="shared" si="9"/>
        <v>27055.323473593086</v>
      </c>
      <c r="I39" s="133">
        <f t="shared" si="10"/>
        <v>27055.323473593086</v>
      </c>
      <c r="J39" s="121">
        <f t="shared" si="2"/>
        <v>0</v>
      </c>
      <c r="K39" s="121">
        <f t="shared" si="3"/>
        <v>523532.19440919475</v>
      </c>
      <c r="L39" s="97">
        <f t="shared" si="11"/>
        <v>638</v>
      </c>
      <c r="M39" s="97">
        <f t="shared" si="4"/>
        <v>31</v>
      </c>
      <c r="N39" s="122">
        <f>((1+(28+L39)*VLOOKUP(28+L39,Curva!$B$4:$D$11612,3,FALSE)/360)/(1+L39*VLOOKUP(L39,Curva!$B$4:$D$11612,3,FALSE)/360)-1)*360/28</f>
        <v>8.6681685270586825E-2</v>
      </c>
      <c r="O39" s="123">
        <f>1/(1+(L39+M39)*(VLOOKUP(L39+M39,Curva!$B$4:$D$11612,3,FALSE))/360)</f>
        <v>0.83521262613819769</v>
      </c>
      <c r="P39" s="124">
        <f t="shared" si="12"/>
        <v>3432.4953052673582</v>
      </c>
      <c r="Q39" s="125">
        <f t="shared" si="5"/>
        <v>39598.852912843467</v>
      </c>
      <c r="R39" s="46"/>
      <c r="S39" s="126">
        <v>19</v>
      </c>
      <c r="T39" s="127">
        <f>TBM_Curva29Agosto!T41</f>
        <v>2.7055323473593084E-2</v>
      </c>
    </row>
    <row r="40" spans="1:20" x14ac:dyDescent="0.2">
      <c r="A40" s="57">
        <f t="shared" si="0"/>
        <v>2</v>
      </c>
      <c r="B40" s="119">
        <v>20</v>
      </c>
      <c r="C40" s="120">
        <f t="shared" si="6"/>
        <v>45292</v>
      </c>
      <c r="D40" s="120">
        <v>45323</v>
      </c>
      <c r="E40" s="120">
        <f t="shared" si="1"/>
        <v>45323</v>
      </c>
      <c r="F40" s="121">
        <f t="shared" si="7"/>
        <v>523532.19440919475</v>
      </c>
      <c r="G40" s="133">
        <f t="shared" si="8"/>
        <v>11714.683367742409</v>
      </c>
      <c r="H40" s="133">
        <f t="shared" si="9"/>
        <v>26653.326731941121</v>
      </c>
      <c r="I40" s="133">
        <f t="shared" si="10"/>
        <v>38368.010099683532</v>
      </c>
      <c r="J40" s="121">
        <f t="shared" si="2"/>
        <v>10487591.57</v>
      </c>
      <c r="K40" s="121">
        <f t="shared" si="3"/>
        <v>496878.86767725361</v>
      </c>
      <c r="L40" s="97">
        <f t="shared" si="11"/>
        <v>669</v>
      </c>
      <c r="M40" s="97">
        <f t="shared" si="4"/>
        <v>31</v>
      </c>
      <c r="N40" s="122">
        <f>((1+(28+L40)*VLOOKUP(28+L40,Curva!$B$4:$D$11612,3,FALSE)/360)/(1+L40*VLOOKUP(L40,Curva!$B$4:$D$11612,3,FALSE)/360)-1)*360/28</f>
        <v>8.5642928826977299E-2</v>
      </c>
      <c r="O40" s="123">
        <f>1/(1+(L40+M40)*(VLOOKUP(L40+M40,Curva!$B$4:$D$11612,3,FALSE))/360)</f>
        <v>0.82909959116053566</v>
      </c>
      <c r="P40" s="124">
        <f t="shared" si="12"/>
        <v>3201.1114778235478</v>
      </c>
      <c r="Q40" s="125">
        <f t="shared" si="5"/>
        <v>37377.417162959122</v>
      </c>
      <c r="R40" s="46"/>
      <c r="S40" s="126">
        <v>20</v>
      </c>
      <c r="T40" s="127">
        <f>TBM_Curva29Agosto!T42</f>
        <v>2.665332673194112E-2</v>
      </c>
    </row>
    <row r="41" spans="1:20" x14ac:dyDescent="0.2">
      <c r="A41" s="57">
        <f t="shared" si="0"/>
        <v>3</v>
      </c>
      <c r="B41" s="119">
        <v>21</v>
      </c>
      <c r="C41" s="120">
        <f t="shared" si="6"/>
        <v>45323</v>
      </c>
      <c r="D41" s="120">
        <v>45352</v>
      </c>
      <c r="E41" s="120">
        <f t="shared" si="1"/>
        <v>45352</v>
      </c>
      <c r="F41" s="121">
        <f t="shared" si="7"/>
        <v>496878.86767725361</v>
      </c>
      <c r="G41" s="133">
        <f t="shared" si="8"/>
        <v>3504.6758679609197</v>
      </c>
      <c r="H41" s="133">
        <f t="shared" si="9"/>
        <v>27208.739159872192</v>
      </c>
      <c r="I41" s="133">
        <f t="shared" si="10"/>
        <v>30713.415027833111</v>
      </c>
      <c r="J41" s="121">
        <f t="shared" si="2"/>
        <v>10487591.57</v>
      </c>
      <c r="K41" s="121">
        <f t="shared" si="3"/>
        <v>469670.12851738144</v>
      </c>
      <c r="L41" s="97">
        <f t="shared" si="11"/>
        <v>700</v>
      </c>
      <c r="M41" s="97">
        <f t="shared" si="4"/>
        <v>29</v>
      </c>
      <c r="N41" s="122">
        <f>((1+(28+L41)*VLOOKUP(28+L41,Curva!$B$4:$D$11612,3,FALSE)/360)/(1+L41*VLOOKUP(L41,Curva!$B$4:$D$11612,3,FALSE)/360)-1)*360/28</f>
        <v>8.4603452736331519E-2</v>
      </c>
      <c r="O41" s="123">
        <f>1/(1+(L41+M41)*(VLOOKUP(L41+M41,Curva!$B$4:$D$11612,3,FALSE))/360)</f>
        <v>0.82347576690452551</v>
      </c>
      <c r="P41" s="124">
        <f t="shared" si="12"/>
        <v>2788.5917253263228</v>
      </c>
      <c r="Q41" s="125">
        <f t="shared" si="5"/>
        <v>32960.731922100502</v>
      </c>
      <c r="R41" s="46"/>
      <c r="S41" s="126">
        <v>21</v>
      </c>
      <c r="T41" s="127">
        <f>TBM_Curva29Agosto!T43</f>
        <v>2.7208739159872191E-2</v>
      </c>
    </row>
    <row r="42" spans="1:20" x14ac:dyDescent="0.2">
      <c r="A42" s="57">
        <f t="shared" si="0"/>
        <v>4</v>
      </c>
      <c r="B42" s="119">
        <v>22</v>
      </c>
      <c r="C42" s="120">
        <f t="shared" si="6"/>
        <v>45352</v>
      </c>
      <c r="D42" s="120">
        <v>45383</v>
      </c>
      <c r="E42" s="120">
        <f t="shared" si="1"/>
        <v>45383</v>
      </c>
      <c r="F42" s="121">
        <f t="shared" si="7"/>
        <v>469670.12851738144</v>
      </c>
      <c r="G42" s="133">
        <f t="shared" si="8"/>
        <v>3541.2286328360892</v>
      </c>
      <c r="H42" s="133">
        <f t="shared" si="9"/>
        <v>27595.502918169797</v>
      </c>
      <c r="I42" s="133">
        <f t="shared" si="10"/>
        <v>31136.731551005887</v>
      </c>
      <c r="J42" s="121">
        <f t="shared" si="2"/>
        <v>10487591.57</v>
      </c>
      <c r="K42" s="121">
        <f t="shared" si="3"/>
        <v>442074.62559921166</v>
      </c>
      <c r="L42" s="97">
        <f t="shared" si="11"/>
        <v>729</v>
      </c>
      <c r="M42" s="97">
        <f t="shared" si="4"/>
        <v>31</v>
      </c>
      <c r="N42" s="122">
        <f>((1+(28+L42)*VLOOKUP(28+L42,Curva!$B$4:$D$11612,3,FALSE)/360)/(1+L42*VLOOKUP(L42,Curva!$B$4:$D$11612,3,FALSE)/360)-1)*360/28</f>
        <v>8.9115148014986545E-2</v>
      </c>
      <c r="O42" s="123">
        <f>1/(1+(L42+M42)*(VLOOKUP(L42+M42,Curva!$B$4:$D$11612,3,FALSE))/360)</f>
        <v>0.81720438012597718</v>
      </c>
      <c r="P42" s="124">
        <f t="shared" si="12"/>
        <v>2945.3326456512882</v>
      </c>
      <c r="Q42" s="125">
        <f t="shared" si="5"/>
        <v>33050.864092779935</v>
      </c>
      <c r="R42" s="46"/>
      <c r="S42" s="126">
        <v>22</v>
      </c>
      <c r="T42" s="127">
        <f>TBM_Curva29Agosto!T44</f>
        <v>2.7595502918169798E-2</v>
      </c>
    </row>
    <row r="43" spans="1:20" x14ac:dyDescent="0.2">
      <c r="A43" s="57">
        <f t="shared" si="0"/>
        <v>5</v>
      </c>
      <c r="B43" s="119">
        <v>23</v>
      </c>
      <c r="C43" s="120">
        <f t="shared" si="6"/>
        <v>45383</v>
      </c>
      <c r="D43" s="120">
        <v>45413</v>
      </c>
      <c r="E43" s="120">
        <f t="shared" si="1"/>
        <v>45414</v>
      </c>
      <c r="F43" s="121">
        <f t="shared" si="7"/>
        <v>442074.62559921166</v>
      </c>
      <c r="G43" s="133">
        <f t="shared" si="8"/>
        <v>3333.16348426082</v>
      </c>
      <c r="H43" s="133">
        <f t="shared" si="9"/>
        <v>27437.314140884606</v>
      </c>
      <c r="I43" s="133">
        <f t="shared" si="10"/>
        <v>30770.477625145424</v>
      </c>
      <c r="J43" s="121">
        <f t="shared" si="2"/>
        <v>10487591.57</v>
      </c>
      <c r="K43" s="121">
        <f t="shared" si="3"/>
        <v>414637.31145832705</v>
      </c>
      <c r="L43" s="97">
        <f t="shared" si="11"/>
        <v>760</v>
      </c>
      <c r="M43" s="97">
        <f t="shared" si="4"/>
        <v>31</v>
      </c>
      <c r="N43" s="122">
        <f>((1+(28+L43)*VLOOKUP(28+L43,Curva!$B$4:$D$11612,3,FALSE)/360)/(1+L43*VLOOKUP(L43,Curva!$B$4:$D$11612,3,FALSE)/360)-1)*360/28</f>
        <v>8.852712861818926E-2</v>
      </c>
      <c r="O43" s="123">
        <f>1/(1+(L43+M43)*(VLOOKUP(L43+M43,Curva!$B$4:$D$11612,3,FALSE))/360)</f>
        <v>0.81102153874417926</v>
      </c>
      <c r="P43" s="124">
        <f t="shared" si="12"/>
        <v>2733.150502978755</v>
      </c>
      <c r="Q43" s="125">
        <f t="shared" si="5"/>
        <v>30873.592599694774</v>
      </c>
      <c r="R43" s="46"/>
      <c r="S43" s="126">
        <v>23</v>
      </c>
      <c r="T43" s="127">
        <f>TBM_Curva29Agosto!T45</f>
        <v>2.7437314140884607E-2</v>
      </c>
    </row>
    <row r="44" spans="1:20" x14ac:dyDescent="0.2">
      <c r="A44" s="57">
        <f t="shared" si="0"/>
        <v>6</v>
      </c>
      <c r="B44" s="119">
        <v>24</v>
      </c>
      <c r="C44" s="120">
        <f t="shared" si="6"/>
        <v>45414</v>
      </c>
      <c r="D44" s="120">
        <v>45444</v>
      </c>
      <c r="E44" s="120">
        <f t="shared" si="1"/>
        <v>45446</v>
      </c>
      <c r="F44" s="121">
        <f t="shared" si="7"/>
        <v>414637.31145832705</v>
      </c>
      <c r="G44" s="133">
        <f t="shared" si="8"/>
        <v>3227.1391491391164</v>
      </c>
      <c r="H44" s="133">
        <f t="shared" si="9"/>
        <v>27826.092743873938</v>
      </c>
      <c r="I44" s="133">
        <f t="shared" si="10"/>
        <v>31053.231893013053</v>
      </c>
      <c r="J44" s="121">
        <f t="shared" si="2"/>
        <v>10487591.57</v>
      </c>
      <c r="K44" s="121">
        <f t="shared" si="3"/>
        <v>386811.21871445311</v>
      </c>
      <c r="L44" s="97">
        <f t="shared" si="11"/>
        <v>791</v>
      </c>
      <c r="M44" s="97">
        <f t="shared" si="4"/>
        <v>32</v>
      </c>
      <c r="N44" s="122">
        <f>((1+(28+L44)*VLOOKUP(28+L44,Curva!$B$4:$D$11612,3,FALSE)/360)/(1+L44*VLOOKUP(L44,Curva!$B$4:$D$11612,3,FALSE)/360)-1)*360/28</f>
        <v>8.793887678214414E-2</v>
      </c>
      <c r="O44" s="123">
        <f>1/(1+(L44+M44)*(VLOOKUP(L44+M44,Curva!$B$4:$D$11612,3,FALSE))/360)</f>
        <v>0.80473077902280066</v>
      </c>
      <c r="P44" s="124">
        <f t="shared" si="12"/>
        <v>2608.2389969915475</v>
      </c>
      <c r="Q44" s="125">
        <f t="shared" si="5"/>
        <v>29659.680592158147</v>
      </c>
      <c r="R44" s="46"/>
      <c r="S44" s="126">
        <v>24</v>
      </c>
      <c r="T44" s="127">
        <f>TBM_Curva29Agosto!T46</f>
        <v>2.7826092743873938E-2</v>
      </c>
    </row>
    <row r="45" spans="1:20" x14ac:dyDescent="0.2">
      <c r="A45" s="57">
        <f t="shared" si="0"/>
        <v>7</v>
      </c>
      <c r="B45" s="119">
        <v>25</v>
      </c>
      <c r="C45" s="120">
        <f t="shared" si="6"/>
        <v>45446</v>
      </c>
      <c r="D45" s="120">
        <v>45474</v>
      </c>
      <c r="E45" s="120">
        <f t="shared" si="1"/>
        <v>45474</v>
      </c>
      <c r="F45" s="121">
        <f t="shared" si="7"/>
        <v>386811.21871445311</v>
      </c>
      <c r="G45" s="133">
        <f t="shared" si="8"/>
        <v>2634.2465900935899</v>
      </c>
      <c r="H45" s="133">
        <f t="shared" si="9"/>
        <v>28085.535522937378</v>
      </c>
      <c r="I45" s="133">
        <f t="shared" si="10"/>
        <v>30719.782113030968</v>
      </c>
      <c r="J45" s="121">
        <f t="shared" si="2"/>
        <v>10487591.57</v>
      </c>
      <c r="K45" s="121">
        <f t="shared" si="3"/>
        <v>358725.68319151574</v>
      </c>
      <c r="L45" s="97">
        <f t="shared" si="11"/>
        <v>823</v>
      </c>
      <c r="M45" s="97">
        <f t="shared" si="4"/>
        <v>28</v>
      </c>
      <c r="N45" s="122">
        <f>((1+(28+L45)*VLOOKUP(28+L45,Curva!$B$4:$D$11612,3,FALSE)/360)/(1+L45*VLOOKUP(L45,Curva!$B$4:$D$11612,3,FALSE)/360)-1)*360/28</f>
        <v>8.7331409626808992E-2</v>
      </c>
      <c r="O45" s="123">
        <f>1/(1+(L45+M45)*(VLOOKUP(L45+M45,Curva!$B$4:$D$11612,3,FALSE))/360)</f>
        <v>0.7993015687007905</v>
      </c>
      <c r="P45" s="124">
        <f t="shared" si="12"/>
        <v>2100.0794613138546</v>
      </c>
      <c r="Q45" s="125">
        <f t="shared" si="5"/>
        <v>24047.241081852095</v>
      </c>
      <c r="R45" s="46"/>
      <c r="S45" s="126">
        <v>25</v>
      </c>
      <c r="T45" s="127">
        <f>TBM_Curva29Agosto!T47</f>
        <v>2.8085535522937379E-2</v>
      </c>
    </row>
    <row r="46" spans="1:20" x14ac:dyDescent="0.2">
      <c r="A46" s="57">
        <f t="shared" si="0"/>
        <v>8</v>
      </c>
      <c r="B46" s="119">
        <v>26</v>
      </c>
      <c r="C46" s="120">
        <f t="shared" si="6"/>
        <v>45474</v>
      </c>
      <c r="D46" s="120">
        <v>45505</v>
      </c>
      <c r="E46" s="120">
        <f t="shared" si="1"/>
        <v>45505</v>
      </c>
      <c r="F46" s="121">
        <f t="shared" si="7"/>
        <v>358725.68319151574</v>
      </c>
      <c r="G46" s="133">
        <f t="shared" si="8"/>
        <v>2704.7273895437256</v>
      </c>
      <c r="H46" s="133">
        <f t="shared" si="9"/>
        <v>28455.289496498855</v>
      </c>
      <c r="I46" s="133">
        <f t="shared" si="10"/>
        <v>31160.01688604258</v>
      </c>
      <c r="J46" s="121">
        <f t="shared" si="2"/>
        <v>10487591.57</v>
      </c>
      <c r="K46" s="121">
        <f t="shared" si="3"/>
        <v>330270.39369501686</v>
      </c>
      <c r="L46" s="97">
        <f t="shared" si="11"/>
        <v>851</v>
      </c>
      <c r="M46" s="97">
        <f t="shared" si="4"/>
        <v>31</v>
      </c>
      <c r="N46" s="122">
        <f>((1+(28+L46)*VLOOKUP(28+L46,Curva!$B$4:$D$11612,3,FALSE)/360)/(1+L46*VLOOKUP(L46,Curva!$B$4:$D$11612,3,FALSE)/360)-1)*360/28</f>
        <v>8.6799674757407672E-2</v>
      </c>
      <c r="O46" s="123">
        <f>1/(1+(L46+M46)*(VLOOKUP(L46+M46,Curva!$B$4:$D$11612,3,FALSE))/360)</f>
        <v>0.7933713881608756</v>
      </c>
      <c r="P46" s="124">
        <f t="shared" si="12"/>
        <v>2127.2390485132464</v>
      </c>
      <c r="Q46" s="125">
        <f t="shared" si="5"/>
        <v>24507.454140335973</v>
      </c>
      <c r="R46" s="46"/>
      <c r="S46" s="126">
        <v>26</v>
      </c>
      <c r="T46" s="127">
        <f>TBM_Curva29Agosto!T48</f>
        <v>2.8455289496498854E-2</v>
      </c>
    </row>
    <row r="47" spans="1:20" x14ac:dyDescent="0.2">
      <c r="A47" s="57">
        <f t="shared" si="0"/>
        <v>9</v>
      </c>
      <c r="B47" s="119">
        <v>27</v>
      </c>
      <c r="C47" s="120">
        <f t="shared" si="6"/>
        <v>45505</v>
      </c>
      <c r="D47" s="120">
        <v>45536</v>
      </c>
      <c r="E47" s="120">
        <f t="shared" si="1"/>
        <v>45537</v>
      </c>
      <c r="F47" s="121">
        <f t="shared" si="7"/>
        <v>330270.39369501686</v>
      </c>
      <c r="G47" s="133">
        <f t="shared" si="8"/>
        <v>2570.5079785177472</v>
      </c>
      <c r="H47" s="133">
        <f t="shared" si="9"/>
        <v>28712.040369326776</v>
      </c>
      <c r="I47" s="133">
        <f t="shared" si="10"/>
        <v>31282.548347844524</v>
      </c>
      <c r="J47" s="121">
        <f t="shared" si="2"/>
        <v>10487591.57</v>
      </c>
      <c r="K47" s="121">
        <f t="shared" si="3"/>
        <v>301558.35332569008</v>
      </c>
      <c r="L47" s="97">
        <f t="shared" si="11"/>
        <v>882</v>
      </c>
      <c r="M47" s="97">
        <f t="shared" si="4"/>
        <v>32</v>
      </c>
      <c r="N47" s="122">
        <f>((1+(28+L47)*VLOOKUP(28+L47,Curva!$B$4:$D$11612,3,FALSE)/360)/(1+L47*VLOOKUP(L47,Curva!$B$4:$D$11612,3,FALSE)/360)-1)*360/28</f>
        <v>8.6210746278663528E-2</v>
      </c>
      <c r="O47" s="123">
        <f>1/(1+(L47+M47)*(VLOOKUP(L47+M47,Curva!$B$4:$D$11612,3,FALSE))/360)</f>
        <v>0.78733765826812152</v>
      </c>
      <c r="P47" s="124">
        <f t="shared" si="12"/>
        <v>1992.6891239549725</v>
      </c>
      <c r="Q47" s="125">
        <f t="shared" si="5"/>
        <v>23114.161632633346</v>
      </c>
      <c r="R47" s="46"/>
      <c r="S47" s="126">
        <v>27</v>
      </c>
      <c r="T47" s="127">
        <f>TBM_Curva29Agosto!T49</f>
        <v>2.8712040369326775E-2</v>
      </c>
    </row>
    <row r="48" spans="1:20" x14ac:dyDescent="0.2">
      <c r="A48" s="57">
        <f t="shared" si="0"/>
        <v>10</v>
      </c>
      <c r="B48" s="119">
        <v>28</v>
      </c>
      <c r="C48" s="120">
        <f t="shared" si="6"/>
        <v>45537</v>
      </c>
      <c r="D48" s="120">
        <v>45566</v>
      </c>
      <c r="E48" s="120">
        <f t="shared" si="1"/>
        <v>45566</v>
      </c>
      <c r="F48" s="121">
        <f t="shared" si="7"/>
        <v>301558.35332569008</v>
      </c>
      <c r="G48" s="133">
        <f t="shared" si="8"/>
        <v>2127.0059011023632</v>
      </c>
      <c r="H48" s="133">
        <f t="shared" si="9"/>
        <v>28880.409619102073</v>
      </c>
      <c r="I48" s="133">
        <f t="shared" si="10"/>
        <v>31007.415520204435</v>
      </c>
      <c r="J48" s="121">
        <f t="shared" si="2"/>
        <v>10487591.57</v>
      </c>
      <c r="K48" s="121">
        <f t="shared" si="3"/>
        <v>272677.943706588</v>
      </c>
      <c r="L48" s="97">
        <f t="shared" si="11"/>
        <v>914</v>
      </c>
      <c r="M48" s="97">
        <f t="shared" si="4"/>
        <v>29</v>
      </c>
      <c r="N48" s="122">
        <f>((1+(28+L48)*VLOOKUP(28+L48,Curva!$B$4:$D$11612,3,FALSE)/360)/(1+L48*VLOOKUP(L48,Curva!$B$4:$D$11612,3,FALSE)/360)-1)*360/28</f>
        <v>8.560258025965288E-2</v>
      </c>
      <c r="O48" s="123">
        <f>1/(1+(L48+M48)*(VLOOKUP(L48+M48,Curva!$B$4:$D$11612,3,FALSE))/360)</f>
        <v>0.78194550622569825</v>
      </c>
      <c r="P48" s="124">
        <f t="shared" si="12"/>
        <v>1626.036177524923</v>
      </c>
      <c r="Q48" s="125">
        <f t="shared" si="5"/>
        <v>18995.177161631935</v>
      </c>
      <c r="R48" s="46"/>
      <c r="S48" s="126">
        <v>28</v>
      </c>
      <c r="T48" s="127">
        <f>TBM_Curva29Agosto!T50</f>
        <v>2.8880409619102074E-2</v>
      </c>
    </row>
    <row r="49" spans="1:20" x14ac:dyDescent="0.2">
      <c r="A49" s="57">
        <f t="shared" si="0"/>
        <v>11</v>
      </c>
      <c r="B49" s="119">
        <v>29</v>
      </c>
      <c r="C49" s="120">
        <f t="shared" si="6"/>
        <v>45566</v>
      </c>
      <c r="D49" s="120">
        <v>45597</v>
      </c>
      <c r="E49" s="120">
        <f t="shared" si="1"/>
        <v>45597</v>
      </c>
      <c r="F49" s="121">
        <f t="shared" si="7"/>
        <v>272677.943706588</v>
      </c>
      <c r="G49" s="133">
        <f t="shared" si="8"/>
        <v>2055.9428483238135</v>
      </c>
      <c r="H49" s="133">
        <f t="shared" si="9"/>
        <v>29149.682556594158</v>
      </c>
      <c r="I49" s="133">
        <f t="shared" si="10"/>
        <v>31205.62540491797</v>
      </c>
      <c r="J49" s="121">
        <f t="shared" si="2"/>
        <v>10487591.57</v>
      </c>
      <c r="K49" s="121">
        <f t="shared" si="3"/>
        <v>243528.26114999384</v>
      </c>
      <c r="L49" s="97">
        <f t="shared" si="11"/>
        <v>943</v>
      </c>
      <c r="M49" s="97">
        <f t="shared" si="4"/>
        <v>31</v>
      </c>
      <c r="N49" s="122">
        <f>((1+(28+L49)*VLOOKUP(28+L49,Curva!$B$4:$D$11612,3,FALSE)/360)/(1+L49*VLOOKUP(L49,Curva!$B$4:$D$11612,3,FALSE)/360)-1)*360/28</f>
        <v>8.5051213924795449E-2</v>
      </c>
      <c r="O49" s="123">
        <f>1/(1+(L49+M49)*(VLOOKUP(L49+M49,Curva!$B$4:$D$11612,3,FALSE))/360)</f>
        <v>0.77626018690635945</v>
      </c>
      <c r="P49" s="124">
        <f t="shared" si="12"/>
        <v>1550.2331960663516</v>
      </c>
      <c r="Q49" s="125">
        <f t="shared" si="5"/>
        <v>18227.05549431792</v>
      </c>
      <c r="R49" s="46"/>
      <c r="S49" s="126">
        <v>29</v>
      </c>
      <c r="T49" s="127">
        <f>TBM_Curva29Agosto!T51</f>
        <v>2.9149682556594159E-2</v>
      </c>
    </row>
    <row r="50" spans="1:20" x14ac:dyDescent="0.2">
      <c r="A50" s="57">
        <f t="shared" si="0"/>
        <v>12</v>
      </c>
      <c r="B50" s="119">
        <v>30</v>
      </c>
      <c r="C50" s="120">
        <f t="shared" si="6"/>
        <v>45597</v>
      </c>
      <c r="D50" s="120">
        <v>45627</v>
      </c>
      <c r="E50" s="120">
        <f t="shared" si="1"/>
        <v>45628</v>
      </c>
      <c r="F50" s="121">
        <f t="shared" si="7"/>
        <v>243528.26114999384</v>
      </c>
      <c r="G50" s="133">
        <f t="shared" si="8"/>
        <v>0</v>
      </c>
      <c r="H50" s="133">
        <f t="shared" si="9"/>
        <v>29567.95579992433</v>
      </c>
      <c r="I50" s="133">
        <f t="shared" si="10"/>
        <v>29567.95579992433</v>
      </c>
      <c r="J50" s="121">
        <f t="shared" si="2"/>
        <v>0</v>
      </c>
      <c r="K50" s="121">
        <f t="shared" si="3"/>
        <v>213960.30535006951</v>
      </c>
      <c r="L50" s="97">
        <f t="shared" si="11"/>
        <v>974</v>
      </c>
      <c r="M50" s="97">
        <f t="shared" si="4"/>
        <v>31</v>
      </c>
      <c r="N50" s="122">
        <f>((1+(28+L50)*VLOOKUP(28+L50,Curva!$B$4:$D$11612,3,FALSE)/360)/(1+L50*VLOOKUP(L50,Curva!$B$4:$D$11612,3,FALSE)/360)-1)*360/28</f>
        <v>8.4461602759912255E-2</v>
      </c>
      <c r="O50" s="123">
        <f>1/(1+(L50+M50)*(VLOOKUP(L50+M50,Curva!$B$4:$D$11612,3,FALSE))/360)</f>
        <v>0.77065507547023204</v>
      </c>
      <c r="P50" s="124">
        <f t="shared" si="12"/>
        <v>1364.9851363942832</v>
      </c>
      <c r="Q50" s="125">
        <f t="shared" si="5"/>
        <v>16161.013902072691</v>
      </c>
      <c r="R50" s="46"/>
      <c r="S50" s="126">
        <v>30</v>
      </c>
      <c r="T50" s="127">
        <f>TBM_Curva29Agosto!T52</f>
        <v>2.9567955799924332E-2</v>
      </c>
    </row>
    <row r="51" spans="1:20" x14ac:dyDescent="0.2">
      <c r="A51" s="57">
        <f t="shared" si="0"/>
        <v>1</v>
      </c>
      <c r="B51" s="119">
        <v>31</v>
      </c>
      <c r="C51" s="120">
        <f t="shared" si="6"/>
        <v>45628</v>
      </c>
      <c r="D51" s="120">
        <v>45658</v>
      </c>
      <c r="E51" s="120">
        <f t="shared" si="1"/>
        <v>45658</v>
      </c>
      <c r="F51" s="121">
        <f t="shared" si="7"/>
        <v>213960.30535006951</v>
      </c>
      <c r="G51" s="133">
        <f t="shared" si="8"/>
        <v>0</v>
      </c>
      <c r="H51" s="133">
        <f t="shared" si="9"/>
        <v>29890.205025918767</v>
      </c>
      <c r="I51" s="133">
        <f t="shared" si="10"/>
        <v>29890.205025918767</v>
      </c>
      <c r="J51" s="121">
        <f t="shared" si="2"/>
        <v>0</v>
      </c>
      <c r="K51" s="121">
        <f t="shared" si="3"/>
        <v>184070.10032415076</v>
      </c>
      <c r="L51" s="97">
        <f t="shared" si="11"/>
        <v>1005</v>
      </c>
      <c r="M51" s="97">
        <f t="shared" si="4"/>
        <v>30</v>
      </c>
      <c r="N51" s="122">
        <f>((1+(28+L51)*VLOOKUP(28+L51,Curva!$B$4:$D$11612,3,FALSE)/360)/(1+L51*VLOOKUP(L51,Curva!$B$4:$D$11612,3,FALSE)/360)-1)*360/28</f>
        <v>8.3871756085297358E-2</v>
      </c>
      <c r="O51" s="123">
        <f>1/(1+(L51+M51)*(VLOOKUP(L51+M51,Curva!$B$4:$D$11612,3,FALSE))/360)</f>
        <v>0.76530608231677766</v>
      </c>
      <c r="P51" s="124">
        <f t="shared" si="12"/>
        <v>1144.465918445132</v>
      </c>
      <c r="Q51" s="125">
        <f t="shared" si="5"/>
        <v>13645.426921563598</v>
      </c>
      <c r="R51" s="46"/>
      <c r="S51" s="126">
        <v>31</v>
      </c>
      <c r="T51" s="127">
        <f>TBM_Curva29Agosto!T53</f>
        <v>2.9890205025918767E-2</v>
      </c>
    </row>
    <row r="52" spans="1:20" x14ac:dyDescent="0.2">
      <c r="A52" s="57">
        <f t="shared" si="0"/>
        <v>2</v>
      </c>
      <c r="B52" s="119">
        <v>32</v>
      </c>
      <c r="C52" s="120">
        <f t="shared" si="6"/>
        <v>45658</v>
      </c>
      <c r="D52" s="120">
        <v>45689</v>
      </c>
      <c r="E52" s="120">
        <f t="shared" si="1"/>
        <v>45691</v>
      </c>
      <c r="F52" s="121">
        <f t="shared" si="7"/>
        <v>184070.10032415076</v>
      </c>
      <c r="G52" s="133">
        <f t="shared" si="8"/>
        <v>4208.3362819064396</v>
      </c>
      <c r="H52" s="133">
        <f t="shared" si="9"/>
        <v>29865.113756358383</v>
      </c>
      <c r="I52" s="133">
        <f t="shared" si="10"/>
        <v>34073.450038264826</v>
      </c>
      <c r="J52" s="121">
        <f t="shared" si="2"/>
        <v>10487591.57</v>
      </c>
      <c r="K52" s="121">
        <f t="shared" si="3"/>
        <v>154204.98656779237</v>
      </c>
      <c r="L52" s="97">
        <f t="shared" si="11"/>
        <v>1035</v>
      </c>
      <c r="M52" s="97">
        <f t="shared" si="4"/>
        <v>33</v>
      </c>
      <c r="N52" s="122">
        <f>((1+(28+L52)*VLOOKUP(28+L52,Curva!$B$4:$D$11612,3,FALSE)/360)/(1+L52*VLOOKUP(L52,Curva!$B$4:$D$11612,3,FALSE)/360)-1)*360/28</f>
        <v>8.3300717893967563E-2</v>
      </c>
      <c r="O52" s="123">
        <f>1/(1+(L52+M52)*(VLOOKUP(L52+M52,Curva!$B$4:$D$11612,3,FALSE))/360)</f>
        <v>0.75950653576157412</v>
      </c>
      <c r="P52" s="124">
        <f t="shared" si="12"/>
        <v>1067.5173637391676</v>
      </c>
      <c r="Q52" s="125">
        <f t="shared" si="5"/>
        <v>12815.224054827439</v>
      </c>
      <c r="R52" s="46"/>
      <c r="S52" s="126">
        <v>32</v>
      </c>
      <c r="T52" s="127">
        <f>TBM_Curva29Agosto!T54</f>
        <v>2.9865113756358384E-2</v>
      </c>
    </row>
    <row r="53" spans="1:20" x14ac:dyDescent="0.2">
      <c r="A53" s="57">
        <f t="shared" si="0"/>
        <v>3</v>
      </c>
      <c r="B53" s="119">
        <v>33</v>
      </c>
      <c r="C53" s="120">
        <f t="shared" si="6"/>
        <v>45691</v>
      </c>
      <c r="D53" s="120">
        <v>45717</v>
      </c>
      <c r="E53" s="120">
        <f t="shared" si="1"/>
        <v>45719</v>
      </c>
      <c r="F53" s="121">
        <f t="shared" si="7"/>
        <v>154204.98656779237</v>
      </c>
      <c r="G53" s="133">
        <f t="shared" si="8"/>
        <v>1050.1607512617286</v>
      </c>
      <c r="H53" s="133">
        <f t="shared" si="9"/>
        <v>30300.671086307528</v>
      </c>
      <c r="I53" s="133">
        <f t="shared" si="10"/>
        <v>31350.831837569258</v>
      </c>
      <c r="J53" s="121">
        <f t="shared" si="2"/>
        <v>10487591.57</v>
      </c>
      <c r="K53" s="121">
        <f t="shared" si="3"/>
        <v>123904.31548148484</v>
      </c>
      <c r="L53" s="97">
        <f t="shared" si="11"/>
        <v>1068</v>
      </c>
      <c r="M53" s="97">
        <f t="shared" si="4"/>
        <v>28</v>
      </c>
      <c r="N53" s="122">
        <f>((1+(28+L53)*VLOOKUP(28+L53,Curva!$B$4:$D$11612,3,FALSE)/360)/(1+L53*VLOOKUP(L53,Curva!$B$4:$D$11612,3,FALSE)/360)-1)*360/28</f>
        <v>8.3504631887007116E-2</v>
      </c>
      <c r="O53" s="123">
        <f>1/(1+(L53+M53)*(VLOOKUP(L53+M53,Curva!$B$4:$D$11612,3,FALSE))/360)</f>
        <v>0.75460552028006045</v>
      </c>
      <c r="P53" s="124">
        <f t="shared" si="12"/>
        <v>755.76102649535653</v>
      </c>
      <c r="Q53" s="125">
        <f t="shared" si="5"/>
        <v>9050.5282092375655</v>
      </c>
      <c r="R53" s="46"/>
      <c r="S53" s="126">
        <v>33</v>
      </c>
      <c r="T53" s="127">
        <f>TBM_Curva29Agosto!T55</f>
        <v>3.0300671086307528E-2</v>
      </c>
    </row>
    <row r="54" spans="1:20" x14ac:dyDescent="0.2">
      <c r="A54" s="57">
        <f t="shared" si="0"/>
        <v>4</v>
      </c>
      <c r="B54" s="119">
        <v>34</v>
      </c>
      <c r="C54" s="120">
        <f t="shared" si="6"/>
        <v>45719</v>
      </c>
      <c r="D54" s="120">
        <v>45748</v>
      </c>
      <c r="E54" s="120">
        <f t="shared" si="1"/>
        <v>45748</v>
      </c>
      <c r="F54" s="121">
        <f t="shared" si="7"/>
        <v>123904.31548148484</v>
      </c>
      <c r="G54" s="133">
        <f t="shared" si="8"/>
        <v>873.94432054260528</v>
      </c>
      <c r="H54" s="133">
        <f t="shared" si="9"/>
        <v>30536.80664596416</v>
      </c>
      <c r="I54" s="133">
        <f t="shared" si="10"/>
        <v>31410.750966506766</v>
      </c>
      <c r="J54" s="121">
        <f t="shared" si="2"/>
        <v>10487591.57</v>
      </c>
      <c r="K54" s="121">
        <f t="shared" si="3"/>
        <v>93367.508835520683</v>
      </c>
      <c r="L54" s="97">
        <f t="shared" si="11"/>
        <v>1096</v>
      </c>
      <c r="M54" s="97">
        <f t="shared" si="4"/>
        <v>29</v>
      </c>
      <c r="N54" s="122">
        <f>((1+(28+L54)*VLOOKUP(28+L54,Curva!$B$4:$D$11612,3,FALSE)/360)/(1+L54*VLOOKUP(L54,Curva!$B$4:$D$11612,3,FALSE)/360)-1)*360/28</f>
        <v>8.8137436883901951E-2</v>
      </c>
      <c r="O54" s="123">
        <f>1/(1+(L54+M54)*(VLOOKUP(L54+M54,Curva!$B$4:$D$11612,3,FALSE))/360)</f>
        <v>0.74928522696766231</v>
      </c>
      <c r="P54" s="124">
        <f t="shared" si="12"/>
        <v>659.15798372013035</v>
      </c>
      <c r="Q54" s="125">
        <f t="shared" si="5"/>
        <v>7478.7514480186082</v>
      </c>
      <c r="R54" s="46"/>
      <c r="S54" s="126">
        <v>34</v>
      </c>
      <c r="T54" s="127">
        <f>TBM_Curva29Agosto!T56</f>
        <v>3.053680664596416E-2</v>
      </c>
    </row>
    <row r="55" spans="1:20" x14ac:dyDescent="0.2">
      <c r="A55" s="57">
        <f t="shared" si="0"/>
        <v>5</v>
      </c>
      <c r="B55" s="119">
        <v>35</v>
      </c>
      <c r="C55" s="120">
        <f t="shared" si="6"/>
        <v>45748</v>
      </c>
      <c r="D55" s="120">
        <v>45778</v>
      </c>
      <c r="E55" s="120">
        <f t="shared" si="1"/>
        <v>45779</v>
      </c>
      <c r="F55" s="121">
        <f t="shared" si="7"/>
        <v>93367.508835520683</v>
      </c>
      <c r="G55" s="133">
        <f t="shared" si="8"/>
        <v>703.97429086803481</v>
      </c>
      <c r="H55" s="133">
        <f t="shared" si="9"/>
        <v>30849.605073091665</v>
      </c>
      <c r="I55" s="133">
        <f t="shared" si="10"/>
        <v>31553.5793639597</v>
      </c>
      <c r="J55" s="121">
        <f t="shared" si="2"/>
        <v>10487591.57</v>
      </c>
      <c r="K55" s="121">
        <f t="shared" si="3"/>
        <v>62517.903762429021</v>
      </c>
      <c r="L55" s="97">
        <f t="shared" si="11"/>
        <v>1125</v>
      </c>
      <c r="M55" s="97">
        <f t="shared" si="4"/>
        <v>31</v>
      </c>
      <c r="N55" s="122">
        <f>((1+(28+L55)*VLOOKUP(28+L55,Curva!$B$4:$D$11612,3,FALSE)/360)/(1+L55*VLOOKUP(L55,Curva!$B$4:$D$11612,3,FALSE)/360)-1)*360/28</f>
        <v>8.7895452347350425E-2</v>
      </c>
      <c r="O55" s="123">
        <f>1/(1+(L55+M55)*(VLOOKUP(L55+M55,Curva!$B$4:$D$11612,3,FALSE))/360)</f>
        <v>0.74365541148438374</v>
      </c>
      <c r="P55" s="124">
        <f t="shared" si="12"/>
        <v>525.52467539786517</v>
      </c>
      <c r="Q55" s="125">
        <f t="shared" si="5"/>
        <v>5978.974581313556</v>
      </c>
      <c r="R55" s="46"/>
      <c r="S55" s="126">
        <v>35</v>
      </c>
      <c r="T55" s="127">
        <f>TBM_Curva29Agosto!T57</f>
        <v>3.0849605073091663E-2</v>
      </c>
    </row>
    <row r="56" spans="1:20" x14ac:dyDescent="0.2">
      <c r="A56" s="57">
        <f t="shared" si="0"/>
        <v>6</v>
      </c>
      <c r="B56" s="119">
        <v>36</v>
      </c>
      <c r="C56" s="120">
        <f t="shared" si="6"/>
        <v>45779</v>
      </c>
      <c r="D56" s="120">
        <v>45809</v>
      </c>
      <c r="E56" s="120">
        <f t="shared" si="1"/>
        <v>45810</v>
      </c>
      <c r="F56" s="121">
        <f t="shared" si="7"/>
        <v>62517.903762429021</v>
      </c>
      <c r="G56" s="133">
        <f t="shared" si="8"/>
        <v>471.37379498089916</v>
      </c>
      <c r="H56" s="133">
        <f t="shared" si="9"/>
        <v>31127.959754033764</v>
      </c>
      <c r="I56" s="133">
        <f t="shared" si="10"/>
        <v>31599.333549014664</v>
      </c>
      <c r="J56" s="121">
        <f t="shared" si="2"/>
        <v>10487591.57</v>
      </c>
      <c r="K56" s="121">
        <f t="shared" si="3"/>
        <v>31389.944008395258</v>
      </c>
      <c r="L56" s="97">
        <f t="shared" si="11"/>
        <v>1156</v>
      </c>
      <c r="M56" s="97">
        <f t="shared" si="4"/>
        <v>31</v>
      </c>
      <c r="N56" s="122">
        <f>((1+(28+L56)*VLOOKUP(28+L56,Curva!$B$4:$D$11612,3,FALSE)/360)/(1+L56*VLOOKUP(L56,Curva!$B$4:$D$11612,3,FALSE)/360)-1)*360/28</f>
        <v>8.7636734701455055E-2</v>
      </c>
      <c r="O56" s="123">
        <f>1/(1+(L56+M56)*(VLOOKUP(L56+M56,Curva!$B$4:$D$11612,3,FALSE))/360)</f>
        <v>0.73808422801445561</v>
      </c>
      <c r="P56" s="124">
        <f t="shared" si="12"/>
        <v>348.22160535751362</v>
      </c>
      <c r="Q56" s="125">
        <f t="shared" si="5"/>
        <v>3973.4662244522447</v>
      </c>
      <c r="R56" s="46"/>
      <c r="S56" s="126">
        <v>36</v>
      </c>
      <c r="T56" s="127">
        <f>TBM_Curva29Agosto!T58</f>
        <v>3.1127959754033763E-2</v>
      </c>
    </row>
    <row r="57" spans="1:20" x14ac:dyDescent="0.2">
      <c r="A57" s="57">
        <f t="shared" si="0"/>
        <v>7</v>
      </c>
      <c r="B57" s="119">
        <v>37</v>
      </c>
      <c r="C57" s="120">
        <f t="shared" si="6"/>
        <v>45810</v>
      </c>
      <c r="D57" s="120">
        <v>45839</v>
      </c>
      <c r="E57" s="120">
        <f t="shared" si="1"/>
        <v>45839</v>
      </c>
      <c r="F57" s="121">
        <f t="shared" si="7"/>
        <v>31389.944008395258</v>
      </c>
      <c r="G57" s="133">
        <f t="shared" si="8"/>
        <v>221.40522855627873</v>
      </c>
      <c r="H57" s="133">
        <f t="shared" si="9"/>
        <v>31389.944008395538</v>
      </c>
      <c r="I57" s="133">
        <f t="shared" si="10"/>
        <v>31611.349236951817</v>
      </c>
      <c r="J57" s="121">
        <f t="shared" si="2"/>
        <v>10487591.57</v>
      </c>
      <c r="K57" s="121">
        <f t="shared" si="3"/>
        <v>-2.801243681460619E-10</v>
      </c>
      <c r="L57" s="97">
        <f t="shared" si="11"/>
        <v>1187</v>
      </c>
      <c r="M57" s="97">
        <f t="shared" si="4"/>
        <v>29</v>
      </c>
      <c r="N57" s="122">
        <f>((1+(28+L57)*VLOOKUP(28+L57,Curva!$B$4:$D$11612,3,FALSE)/360)/(1+L57*VLOOKUP(L57,Curva!$B$4:$D$11612,3,FALSE)/360)-1)*360/28</f>
        <v>8.7377970637227645E-2</v>
      </c>
      <c r="O57" s="123">
        <f>1/(1+(L57+M57)*(VLOOKUP(L57+M57,Curva!$B$4:$D$11612,3,FALSE))/360)</f>
        <v>0.73292495148014936</v>
      </c>
      <c r="P57" s="124">
        <f t="shared" si="12"/>
        <v>161.93752562574622</v>
      </c>
      <c r="Q57" s="125">
        <f t="shared" si="5"/>
        <v>1853.2992291394812</v>
      </c>
      <c r="R57" s="46"/>
      <c r="S57" s="126">
        <v>37</v>
      </c>
      <c r="T57" s="127">
        <f>TBM_Curva29Agosto!T59</f>
        <v>3.1389944008395537E-2</v>
      </c>
    </row>
    <row r="58" spans="1:20" x14ac:dyDescent="0.2">
      <c r="A58" s="57">
        <f t="shared" si="0"/>
        <v>8</v>
      </c>
      <c r="B58" s="119">
        <v>38</v>
      </c>
      <c r="C58" s="120">
        <f t="shared" si="6"/>
        <v>45839</v>
      </c>
      <c r="D58" s="120">
        <v>45870</v>
      </c>
      <c r="E58" s="120">
        <f t="shared" si="1"/>
        <v>45870</v>
      </c>
      <c r="F58" s="121">
        <f t="shared" si="7"/>
        <v>-2.801243681460619E-10</v>
      </c>
      <c r="G58" s="133">
        <f t="shared" si="8"/>
        <v>-2.1120875546532463E-12</v>
      </c>
      <c r="H58" s="133" t="e">
        <f t="shared" si="9"/>
        <v>#REF!</v>
      </c>
      <c r="I58" s="133" t="e">
        <f t="shared" si="10"/>
        <v>#REF!</v>
      </c>
      <c r="J58" s="121">
        <f t="shared" si="2"/>
        <v>10487591.57</v>
      </c>
      <c r="K58" s="121" t="e">
        <f t="shared" si="3"/>
        <v>#REF!</v>
      </c>
      <c r="L58" s="97">
        <f t="shared" si="11"/>
        <v>1216</v>
      </c>
      <c r="M58" s="97">
        <f t="shared" si="4"/>
        <v>31</v>
      </c>
      <c r="N58" s="122">
        <f>((1+(28+L58)*VLOOKUP(28+L58,Curva!$B$4:$D$11612,3,FALSE)/360)/(1+L58*VLOOKUP(L58,Curva!$B$4:$D$11612,3,FALSE)/360)-1)*360/28</f>
        <v>8.7135863065257127E-2</v>
      </c>
      <c r="O58" s="123">
        <f>1/(1+(L58+M58)*(VLOOKUP(L58+M58,Curva!$B$4:$D$11612,3,FALSE))/360)</f>
        <v>0.72746532033114641</v>
      </c>
      <c r="P58" s="124">
        <f t="shared" si="12"/>
        <v>-1.5290416472761771E-12</v>
      </c>
      <c r="Q58" s="125">
        <f t="shared" si="5"/>
        <v>-1.7547787942733284E-11</v>
      </c>
      <c r="R58" s="46"/>
      <c r="S58" s="126">
        <v>38</v>
      </c>
      <c r="T58" s="127" t="e">
        <f>TBM_Curva29Agosto!#REF!</f>
        <v>#REF!</v>
      </c>
    </row>
    <row r="59" spans="1:20" x14ac:dyDescent="0.2">
      <c r="A59" s="57">
        <f t="shared" si="0"/>
        <v>9</v>
      </c>
      <c r="B59" s="119">
        <v>39</v>
      </c>
      <c r="C59" s="120">
        <f t="shared" si="6"/>
        <v>45870</v>
      </c>
      <c r="D59" s="120">
        <v>45901</v>
      </c>
      <c r="E59" s="120">
        <f t="shared" si="1"/>
        <v>45901</v>
      </c>
      <c r="F59" s="121" t="e">
        <f t="shared" si="7"/>
        <v>#REF!</v>
      </c>
      <c r="G59" s="133" t="e">
        <f t="shared" si="8"/>
        <v>#REF!</v>
      </c>
      <c r="H59" s="133" t="e">
        <f t="shared" si="9"/>
        <v>#REF!</v>
      </c>
      <c r="I59" s="133" t="e">
        <f t="shared" si="10"/>
        <v>#REF!</v>
      </c>
      <c r="J59" s="121">
        <f t="shared" si="2"/>
        <v>10487591.57</v>
      </c>
      <c r="K59" s="121" t="e">
        <f t="shared" si="3"/>
        <v>#REF!</v>
      </c>
      <c r="L59" s="97">
        <f t="shared" si="11"/>
        <v>1247</v>
      </c>
      <c r="M59" s="97">
        <f t="shared" si="4"/>
        <v>31</v>
      </c>
      <c r="N59" s="122">
        <f>((1+(28+L59)*VLOOKUP(28+L59,Curva!$B$4:$D$11612,3,FALSE)/360)/(1+L59*VLOOKUP(L59,Curva!$B$4:$D$11612,3,FALSE)/360)-1)*360/28</f>
        <v>8.6877018509761789E-2</v>
      </c>
      <c r="O59" s="123">
        <f>1/(1+(L59+M59)*(VLOOKUP(L59+M59,Curva!$B$4:$D$11612,3,FALSE))/360)</f>
        <v>0.72206234477039177</v>
      </c>
      <c r="P59" s="124" t="e">
        <f t="shared" si="12"/>
        <v>#REF!</v>
      </c>
      <c r="Q59" s="125" t="e">
        <f t="shared" si="5"/>
        <v>#REF!</v>
      </c>
      <c r="R59" s="46"/>
      <c r="S59" s="126">
        <v>39</v>
      </c>
      <c r="T59" s="127" t="e">
        <f>TBM_Curva29Agosto!#REF!</f>
        <v>#REF!</v>
      </c>
    </row>
    <row r="60" spans="1:20" x14ac:dyDescent="0.2">
      <c r="A60" s="57">
        <f t="shared" si="0"/>
        <v>10</v>
      </c>
      <c r="B60" s="119">
        <v>40</v>
      </c>
      <c r="C60" s="120">
        <f t="shared" si="6"/>
        <v>45901</v>
      </c>
      <c r="D60" s="120">
        <v>45931</v>
      </c>
      <c r="E60" s="120">
        <f t="shared" si="1"/>
        <v>45931</v>
      </c>
      <c r="F60" s="121" t="e">
        <f t="shared" si="7"/>
        <v>#REF!</v>
      </c>
      <c r="G60" s="133" t="e">
        <f t="shared" si="8"/>
        <v>#REF!</v>
      </c>
      <c r="H60" s="133" t="e">
        <f t="shared" si="9"/>
        <v>#REF!</v>
      </c>
      <c r="I60" s="133" t="e">
        <f t="shared" si="10"/>
        <v>#REF!</v>
      </c>
      <c r="J60" s="121">
        <f t="shared" si="2"/>
        <v>10487591.57</v>
      </c>
      <c r="K60" s="121" t="e">
        <f t="shared" si="3"/>
        <v>#REF!</v>
      </c>
      <c r="L60" s="97">
        <f t="shared" si="11"/>
        <v>1278</v>
      </c>
      <c r="M60" s="97">
        <f t="shared" si="4"/>
        <v>30</v>
      </c>
      <c r="N60" s="122">
        <f>((1+(28+L60)*VLOOKUP(28+L60,Curva!$B$4:$D$11612,3,FALSE)/360)/(1+L60*VLOOKUP(L60,Curva!$B$4:$D$11612,3,FALSE)/360)-1)*360/28</f>
        <v>8.6618122338137926E-2</v>
      </c>
      <c r="O60" s="123">
        <f>1/(1+(L60+M60)*(VLOOKUP(L60+M60,Curva!$B$4:$D$11612,3,FALSE))/360)</f>
        <v>0.71688698448556787</v>
      </c>
      <c r="P60" s="124" t="e">
        <f t="shared" si="12"/>
        <v>#REF!</v>
      </c>
      <c r="Q60" s="125" t="e">
        <f t="shared" si="5"/>
        <v>#REF!</v>
      </c>
      <c r="R60" s="46"/>
      <c r="S60" s="126">
        <v>40</v>
      </c>
      <c r="T60" s="127" t="e">
        <f>TBM_Curva29Agosto!#REF!</f>
        <v>#REF!</v>
      </c>
    </row>
    <row r="61" spans="1:20" x14ac:dyDescent="0.2">
      <c r="A61" s="57">
        <f t="shared" si="0"/>
        <v>11</v>
      </c>
      <c r="B61" s="119">
        <v>41</v>
      </c>
      <c r="C61" s="120">
        <f t="shared" si="6"/>
        <v>45931</v>
      </c>
      <c r="D61" s="120">
        <v>45962</v>
      </c>
      <c r="E61" s="120">
        <f t="shared" si="1"/>
        <v>45964</v>
      </c>
      <c r="F61" s="121" t="e">
        <f t="shared" si="7"/>
        <v>#REF!</v>
      </c>
      <c r="G61" s="133" t="e">
        <f t="shared" si="8"/>
        <v>#REF!</v>
      </c>
      <c r="H61" s="133" t="e">
        <f t="shared" si="9"/>
        <v>#REF!</v>
      </c>
      <c r="I61" s="133" t="e">
        <f t="shared" si="10"/>
        <v>#REF!</v>
      </c>
      <c r="J61" s="121">
        <f t="shared" si="2"/>
        <v>10487591.57</v>
      </c>
      <c r="K61" s="121" t="e">
        <f t="shared" si="3"/>
        <v>#REF!</v>
      </c>
      <c r="L61" s="97">
        <f t="shared" si="11"/>
        <v>1308</v>
      </c>
      <c r="M61" s="97">
        <f t="shared" si="4"/>
        <v>33</v>
      </c>
      <c r="N61" s="122">
        <f>((1+(28+L61)*VLOOKUP(28+L61,Curva!$B$4:$D$11612,3,FALSE)/360)/(1+L61*VLOOKUP(L61,Curva!$B$4:$D$11612,3,FALSE)/360)-1)*360/28</f>
        <v>8.6367538587928117E-2</v>
      </c>
      <c r="O61" s="123">
        <f>1/(1+(L61+M61)*(VLOOKUP(L61+M61,Curva!$B$4:$D$11612,3,FALSE))/360)</f>
        <v>0.7112539616454252</v>
      </c>
      <c r="P61" s="124" t="e">
        <f t="shared" si="12"/>
        <v>#REF!</v>
      </c>
      <c r="Q61" s="125" t="e">
        <f t="shared" si="5"/>
        <v>#REF!</v>
      </c>
      <c r="R61" s="46"/>
      <c r="S61" s="126">
        <v>41</v>
      </c>
      <c r="T61" s="127" t="e">
        <f>TBM_Curva29Agosto!#REF!</f>
        <v>#REF!</v>
      </c>
    </row>
    <row r="62" spans="1:20" x14ac:dyDescent="0.2">
      <c r="A62" s="57">
        <f t="shared" si="0"/>
        <v>12</v>
      </c>
      <c r="B62" s="119">
        <v>42</v>
      </c>
      <c r="C62" s="120">
        <f t="shared" si="6"/>
        <v>45964</v>
      </c>
      <c r="D62" s="120">
        <v>45992</v>
      </c>
      <c r="E62" s="120">
        <f t="shared" si="1"/>
        <v>45992</v>
      </c>
      <c r="F62" s="121" t="e">
        <f t="shared" si="7"/>
        <v>#REF!</v>
      </c>
      <c r="G62" s="133">
        <f t="shared" si="8"/>
        <v>0</v>
      </c>
      <c r="H62" s="133" t="e">
        <f t="shared" si="9"/>
        <v>#REF!</v>
      </c>
      <c r="I62" s="133" t="e">
        <f t="shared" si="10"/>
        <v>#REF!</v>
      </c>
      <c r="J62" s="121">
        <f t="shared" si="2"/>
        <v>0</v>
      </c>
      <c r="K62" s="121" t="e">
        <f t="shared" si="3"/>
        <v>#REF!</v>
      </c>
      <c r="L62" s="97">
        <f t="shared" si="11"/>
        <v>1341</v>
      </c>
      <c r="M62" s="97">
        <f t="shared" si="4"/>
        <v>28</v>
      </c>
      <c r="N62" s="122">
        <f>((1+(28+L62)*VLOOKUP(28+L62,Curva!$B$4:$D$11612,3,FALSE)/360)/(1+L62*VLOOKUP(L62,Curva!$B$4:$D$11612,3,FALSE)/360)-1)*360/28</f>
        <v>8.6091848650257888E-2</v>
      </c>
      <c r="O62" s="123">
        <f>1/(1+(L62+M62)*(VLOOKUP(L62+M62,Curva!$B$4:$D$11612,3,FALSE))/360)</f>
        <v>0.70652306015057187</v>
      </c>
      <c r="P62" s="124" t="e">
        <f t="shared" si="12"/>
        <v>#REF!</v>
      </c>
      <c r="Q62" s="125" t="e">
        <f t="shared" si="5"/>
        <v>#REF!</v>
      </c>
      <c r="R62" s="46"/>
      <c r="S62" s="126">
        <v>42</v>
      </c>
      <c r="T62" s="127" t="e">
        <f>TBM_Curva29Agosto!#REF!</f>
        <v>#REF!</v>
      </c>
    </row>
    <row r="63" spans="1:20" x14ac:dyDescent="0.2">
      <c r="A63" s="57">
        <f t="shared" si="0"/>
        <v>1</v>
      </c>
      <c r="B63" s="119">
        <v>43</v>
      </c>
      <c r="C63" s="120">
        <f t="shared" si="6"/>
        <v>45992</v>
      </c>
      <c r="D63" s="120">
        <v>46023</v>
      </c>
      <c r="E63" s="120">
        <f t="shared" si="1"/>
        <v>46023</v>
      </c>
      <c r="F63" s="121" t="e">
        <f t="shared" si="7"/>
        <v>#REF!</v>
      </c>
      <c r="G63" s="133">
        <f t="shared" si="8"/>
        <v>0</v>
      </c>
      <c r="H63" s="133" t="e">
        <f t="shared" si="9"/>
        <v>#REF!</v>
      </c>
      <c r="I63" s="133" t="e">
        <f t="shared" si="10"/>
        <v>#REF!</v>
      </c>
      <c r="J63" s="121">
        <f t="shared" si="2"/>
        <v>0</v>
      </c>
      <c r="K63" s="121" t="e">
        <f t="shared" si="3"/>
        <v>#REF!</v>
      </c>
      <c r="L63" s="97">
        <f t="shared" si="11"/>
        <v>1369</v>
      </c>
      <c r="M63" s="97">
        <f t="shared" si="4"/>
        <v>31</v>
      </c>
      <c r="N63" s="122">
        <f>((1+(28+L63)*VLOOKUP(28+L63,Curva!$B$4:$D$11612,3,FALSE)/360)/(1+L63*VLOOKUP(L63,Curva!$B$4:$D$11612,3,FALSE)/360)-1)*360/28</f>
        <v>8.5857886003113393E-2</v>
      </c>
      <c r="O63" s="123">
        <f>1/(1+(L63+M63)*(VLOOKUP(L63+M63,Curva!$B$4:$D$11612,3,FALSE))/360)</f>
        <v>0.7013367605949562</v>
      </c>
      <c r="P63" s="124" t="e">
        <f t="shared" si="12"/>
        <v>#REF!</v>
      </c>
      <c r="Q63" s="125" t="e">
        <f t="shared" si="5"/>
        <v>#REF!</v>
      </c>
      <c r="R63" s="46"/>
      <c r="S63" s="126">
        <v>43</v>
      </c>
      <c r="T63" s="127" t="e">
        <f>TBM_Curva29Agosto!#REF!</f>
        <v>#REF!</v>
      </c>
    </row>
    <row r="64" spans="1:20" x14ac:dyDescent="0.2">
      <c r="A64" s="57">
        <f t="shared" si="0"/>
        <v>2</v>
      </c>
      <c r="B64" s="119">
        <v>44</v>
      </c>
      <c r="C64" s="120">
        <f t="shared" si="6"/>
        <v>46023</v>
      </c>
      <c r="D64" s="120">
        <v>46054</v>
      </c>
      <c r="E64" s="120">
        <f t="shared" si="1"/>
        <v>46055</v>
      </c>
      <c r="F64" s="121" t="e">
        <f t="shared" si="7"/>
        <v>#REF!</v>
      </c>
      <c r="G64" s="133" t="e">
        <f t="shared" si="8"/>
        <v>#REF!</v>
      </c>
      <c r="H64" s="133" t="e">
        <f t="shared" si="9"/>
        <v>#REF!</v>
      </c>
      <c r="I64" s="133" t="e">
        <f t="shared" si="10"/>
        <v>#REF!</v>
      </c>
      <c r="J64" s="121">
        <f t="shared" si="2"/>
        <v>10487591.57</v>
      </c>
      <c r="K64" s="121" t="e">
        <f t="shared" si="3"/>
        <v>#REF!</v>
      </c>
      <c r="L64" s="97">
        <f t="shared" si="11"/>
        <v>1400</v>
      </c>
      <c r="M64" s="97">
        <f t="shared" si="4"/>
        <v>32</v>
      </c>
      <c r="N64" s="122">
        <f>((1+(28+L64)*VLOOKUP(28+L64,Curva!$B$4:$D$11612,3,FALSE)/360)/(1+L64*VLOOKUP(L64,Curva!$B$4:$D$11612,3,FALSE)/360)-1)*360/28</f>
        <v>8.5598815796525951E-2</v>
      </c>
      <c r="O64" s="123">
        <f>1/(1+(L64+M64)*(VLOOKUP(L64+M64,Curva!$B$4:$D$11612,3,FALSE))/360)</f>
        <v>0.69603926968368057</v>
      </c>
      <c r="P64" s="124" t="e">
        <f t="shared" si="12"/>
        <v>#REF!</v>
      </c>
      <c r="Q64" s="125" t="e">
        <f t="shared" si="5"/>
        <v>#REF!</v>
      </c>
      <c r="R64" s="46"/>
      <c r="S64" s="126">
        <v>44</v>
      </c>
      <c r="T64" s="127" t="e">
        <f>TBM_Curva29Agosto!#REF!</f>
        <v>#REF!</v>
      </c>
    </row>
    <row r="65" spans="1:20" x14ac:dyDescent="0.2">
      <c r="A65" s="57">
        <f t="shared" si="0"/>
        <v>3</v>
      </c>
      <c r="B65" s="119">
        <v>45</v>
      </c>
      <c r="C65" s="120">
        <f t="shared" si="6"/>
        <v>46055</v>
      </c>
      <c r="D65" s="120">
        <v>46082</v>
      </c>
      <c r="E65" s="120">
        <f t="shared" si="1"/>
        <v>46083</v>
      </c>
      <c r="F65" s="121" t="e">
        <f t="shared" si="7"/>
        <v>#REF!</v>
      </c>
      <c r="G65" s="133" t="e">
        <f t="shared" si="8"/>
        <v>#REF!</v>
      </c>
      <c r="H65" s="133" t="e">
        <f t="shared" si="9"/>
        <v>#REF!</v>
      </c>
      <c r="I65" s="133" t="e">
        <f t="shared" si="10"/>
        <v>#REF!</v>
      </c>
      <c r="J65" s="121">
        <f t="shared" si="2"/>
        <v>10487591.57</v>
      </c>
      <c r="K65" s="121" t="e">
        <f t="shared" si="3"/>
        <v>#REF!</v>
      </c>
      <c r="L65" s="97">
        <f t="shared" si="11"/>
        <v>1432</v>
      </c>
      <c r="M65" s="97">
        <f t="shared" si="4"/>
        <v>28</v>
      </c>
      <c r="N65" s="122">
        <f>((1+(28+L65)*VLOOKUP(28+L65,Curva!$B$4:$D$11612,3,FALSE)/360)/(1+L65*VLOOKUP(L65,Curva!$B$4:$D$11612,3,FALSE)/360)-1)*360/28</f>
        <v>8.5726507781899955E-2</v>
      </c>
      <c r="O65" s="123">
        <f>1/(1+(L65+M65)*(VLOOKUP(L65+M65,Curva!$B$4:$D$11612,3,FALSE))/360)</f>
        <v>0.69142908517306889</v>
      </c>
      <c r="P65" s="124" t="e">
        <f t="shared" si="12"/>
        <v>#REF!</v>
      </c>
      <c r="Q65" s="125" t="e">
        <f t="shared" si="5"/>
        <v>#REF!</v>
      </c>
      <c r="R65" s="46"/>
      <c r="S65" s="126">
        <v>45</v>
      </c>
      <c r="T65" s="127" t="e">
        <f>TBM_Curva29Agosto!#REF!</f>
        <v>#REF!</v>
      </c>
    </row>
    <row r="66" spans="1:20" x14ac:dyDescent="0.2">
      <c r="A66" s="57">
        <f t="shared" si="0"/>
        <v>4</v>
      </c>
      <c r="B66" s="119">
        <v>46</v>
      </c>
      <c r="C66" s="120">
        <f t="shared" si="6"/>
        <v>46083</v>
      </c>
      <c r="D66" s="120">
        <v>46113</v>
      </c>
      <c r="E66" s="120">
        <f t="shared" si="1"/>
        <v>46113</v>
      </c>
      <c r="F66" s="121" t="e">
        <f t="shared" si="7"/>
        <v>#REF!</v>
      </c>
      <c r="G66" s="133" t="e">
        <f t="shared" si="8"/>
        <v>#REF!</v>
      </c>
      <c r="H66" s="133" t="e">
        <f t="shared" si="9"/>
        <v>#REF!</v>
      </c>
      <c r="I66" s="133" t="e">
        <f t="shared" si="10"/>
        <v>#REF!</v>
      </c>
      <c r="J66" s="121">
        <f t="shared" si="2"/>
        <v>10487591.57</v>
      </c>
      <c r="K66" s="121" t="e">
        <f t="shared" si="3"/>
        <v>#REF!</v>
      </c>
      <c r="L66" s="97">
        <f t="shared" si="11"/>
        <v>1460</v>
      </c>
      <c r="M66" s="97">
        <f t="shared" si="4"/>
        <v>30</v>
      </c>
      <c r="N66" s="122">
        <f>((1+(28+L66)*VLOOKUP(28+L66,Curva!$B$4:$D$11612,3,FALSE)/360)/(1+L66*VLOOKUP(L66,Curva!$B$4:$D$11612,3,FALSE)/360)-1)*360/28</f>
        <v>8.7924555332986126E-2</v>
      </c>
      <c r="O66" s="123">
        <f>1/(1+(L66+M66)*(VLOOKUP(L66+M66,Curva!$B$4:$D$11612,3,FALSE))/360)</f>
        <v>0.68639884410474927</v>
      </c>
      <c r="P66" s="124" t="e">
        <f t="shared" si="12"/>
        <v>#REF!</v>
      </c>
      <c r="Q66" s="125" t="e">
        <f t="shared" si="5"/>
        <v>#REF!</v>
      </c>
      <c r="R66" s="46"/>
      <c r="S66" s="126">
        <v>46</v>
      </c>
      <c r="T66" s="127" t="e">
        <f>TBM_Curva29Agosto!#REF!</f>
        <v>#REF!</v>
      </c>
    </row>
    <row r="67" spans="1:20" x14ac:dyDescent="0.2">
      <c r="A67" s="57">
        <f t="shared" si="0"/>
        <v>5</v>
      </c>
      <c r="B67" s="119">
        <v>47</v>
      </c>
      <c r="C67" s="120">
        <f t="shared" si="6"/>
        <v>46113</v>
      </c>
      <c r="D67" s="120">
        <v>46143</v>
      </c>
      <c r="E67" s="120">
        <f t="shared" si="1"/>
        <v>46146</v>
      </c>
      <c r="F67" s="121" t="e">
        <f t="shared" si="7"/>
        <v>#REF!</v>
      </c>
      <c r="G67" s="133" t="e">
        <f t="shared" si="8"/>
        <v>#REF!</v>
      </c>
      <c r="H67" s="133" t="e">
        <f t="shared" si="9"/>
        <v>#REF!</v>
      </c>
      <c r="I67" s="133" t="e">
        <f t="shared" si="10"/>
        <v>#REF!</v>
      </c>
      <c r="J67" s="121">
        <f t="shared" si="2"/>
        <v>10487591.57</v>
      </c>
      <c r="K67" s="121" t="e">
        <f t="shared" si="3"/>
        <v>#REF!</v>
      </c>
      <c r="L67" s="97">
        <f t="shared" si="11"/>
        <v>1490</v>
      </c>
      <c r="M67" s="97">
        <f t="shared" si="4"/>
        <v>33</v>
      </c>
      <c r="N67" s="122">
        <f>((1+(28+L67)*VLOOKUP(28+L67,Curva!$B$4:$D$11612,3,FALSE)/360)/(1+L67*VLOOKUP(L67,Curva!$B$4:$D$11612,3,FALSE)/360)-1)*360/28</f>
        <v>8.7787923004229357E-2</v>
      </c>
      <c r="O67" s="123">
        <f>1/(1+(L67+M67)*(VLOOKUP(L67+M67,Curva!$B$4:$D$11612,3,FALSE))/360)</f>
        <v>0.68091673054568647</v>
      </c>
      <c r="P67" s="124" t="e">
        <f t="shared" si="12"/>
        <v>#REF!</v>
      </c>
      <c r="Q67" s="125" t="e">
        <f t="shared" si="5"/>
        <v>#REF!</v>
      </c>
      <c r="R67" s="46"/>
      <c r="S67" s="126">
        <v>47</v>
      </c>
      <c r="T67" s="127" t="e">
        <f>TBM_Curva29Agosto!#REF!</f>
        <v>#REF!</v>
      </c>
    </row>
    <row r="68" spans="1:20" x14ac:dyDescent="0.2">
      <c r="A68" s="57">
        <f t="shared" si="0"/>
        <v>6</v>
      </c>
      <c r="B68" s="119">
        <v>48</v>
      </c>
      <c r="C68" s="120">
        <f t="shared" si="6"/>
        <v>46146</v>
      </c>
      <c r="D68" s="120">
        <v>46174</v>
      </c>
      <c r="E68" s="120">
        <f t="shared" si="1"/>
        <v>46174</v>
      </c>
      <c r="F68" s="121" t="e">
        <f t="shared" si="7"/>
        <v>#REF!</v>
      </c>
      <c r="G68" s="133" t="e">
        <f t="shared" si="8"/>
        <v>#REF!</v>
      </c>
      <c r="H68" s="133">
        <f t="shared" si="9"/>
        <v>0</v>
      </c>
      <c r="I68" s="133" t="e">
        <f t="shared" si="10"/>
        <v>#REF!</v>
      </c>
      <c r="J68" s="121">
        <f t="shared" si="2"/>
        <v>10487591.57</v>
      </c>
      <c r="K68" s="121" t="e">
        <f t="shared" si="3"/>
        <v>#REF!</v>
      </c>
      <c r="L68" s="97">
        <f t="shared" si="11"/>
        <v>1523</v>
      </c>
      <c r="M68" s="97">
        <f t="shared" si="4"/>
        <v>28</v>
      </c>
      <c r="N68" s="122">
        <f>((1+(28+L68)*VLOOKUP(28+L68,Curva!$B$4:$D$11612,3,FALSE)/360)/(1+L68*VLOOKUP(L68,Curva!$B$4:$D$11612,3,FALSE)/360)-1)*360/28</f>
        <v>8.763761076620151E-2</v>
      </c>
      <c r="O68" s="123">
        <f>1/(1+(L68+M68)*(VLOOKUP(L68+M68,Curva!$B$4:$D$11612,3,FALSE))/360)</f>
        <v>0.67630684816539488</v>
      </c>
      <c r="P68" s="124" t="e">
        <f t="shared" si="12"/>
        <v>#REF!</v>
      </c>
      <c r="Q68" s="125" t="e">
        <f t="shared" si="5"/>
        <v>#REF!</v>
      </c>
      <c r="R68" s="46"/>
      <c r="S68" s="126">
        <v>48</v>
      </c>
      <c r="T68" s="127">
        <f>TBM_Curva29Agosto!T60</f>
        <v>0</v>
      </c>
    </row>
    <row r="69" spans="1:20" x14ac:dyDescent="0.2">
      <c r="A69" s="57">
        <f t="shared" si="0"/>
        <v>7</v>
      </c>
      <c r="B69" s="119">
        <v>49</v>
      </c>
      <c r="C69" s="120">
        <f t="shared" si="6"/>
        <v>46174</v>
      </c>
      <c r="D69" s="120">
        <v>46204</v>
      </c>
      <c r="E69" s="120">
        <f t="shared" si="1"/>
        <v>46204</v>
      </c>
      <c r="F69" s="121" t="e">
        <f t="shared" si="7"/>
        <v>#REF!</v>
      </c>
      <c r="G69" s="133" t="e">
        <f t="shared" si="8"/>
        <v>#REF!</v>
      </c>
      <c r="H69" s="133">
        <f t="shared" si="9"/>
        <v>0</v>
      </c>
      <c r="I69" s="133" t="e">
        <f t="shared" si="10"/>
        <v>#REF!</v>
      </c>
      <c r="J69" s="121">
        <f t="shared" si="2"/>
        <v>10487591.57</v>
      </c>
      <c r="K69" s="121" t="e">
        <f t="shared" si="3"/>
        <v>#REF!</v>
      </c>
      <c r="L69" s="97">
        <f t="shared" si="11"/>
        <v>1551</v>
      </c>
      <c r="M69" s="97">
        <f t="shared" si="4"/>
        <v>30</v>
      </c>
      <c r="N69" s="122">
        <f>((1+(28+L69)*VLOOKUP(28+L69,Curva!$B$4:$D$11612,3,FALSE)/360)/(1+L69*VLOOKUP(L69,Curva!$B$4:$D$11612,3,FALSE)/360)-1)*360/28</f>
        <v>8.751006600659908E-2</v>
      </c>
      <c r="O69" s="123">
        <f>1/(1+(L69+M69)*(VLOOKUP(L69+M69,Curva!$B$4:$D$11612,3,FALSE))/360)</f>
        <v>0.67140965680091413</v>
      </c>
      <c r="P69" s="124" t="e">
        <f t="shared" si="12"/>
        <v>#REF!</v>
      </c>
      <c r="Q69" s="125" t="e">
        <f t="shared" si="5"/>
        <v>#REF!</v>
      </c>
      <c r="R69" s="46"/>
      <c r="S69" s="126">
        <v>49</v>
      </c>
      <c r="T69" s="127">
        <f>TBM_Curva29Agosto!T61</f>
        <v>0</v>
      </c>
    </row>
    <row r="70" spans="1:20" x14ac:dyDescent="0.2">
      <c r="A70" s="57">
        <f t="shared" si="0"/>
        <v>8</v>
      </c>
      <c r="B70" s="119">
        <v>50</v>
      </c>
      <c r="C70" s="120">
        <f t="shared" si="6"/>
        <v>46204</v>
      </c>
      <c r="D70" s="120">
        <v>46235</v>
      </c>
      <c r="E70" s="120">
        <f t="shared" si="1"/>
        <v>46237</v>
      </c>
      <c r="F70" s="121" t="e">
        <f t="shared" si="7"/>
        <v>#REF!</v>
      </c>
      <c r="G70" s="133" t="e">
        <f t="shared" si="8"/>
        <v>#REF!</v>
      </c>
      <c r="H70" s="133">
        <f t="shared" si="9"/>
        <v>0</v>
      </c>
      <c r="I70" s="133" t="e">
        <f t="shared" si="10"/>
        <v>#REF!</v>
      </c>
      <c r="J70" s="121">
        <f t="shared" si="2"/>
        <v>10487591.57</v>
      </c>
      <c r="K70" s="121" t="e">
        <f t="shared" si="3"/>
        <v>#REF!</v>
      </c>
      <c r="L70" s="97">
        <f t="shared" si="11"/>
        <v>1581</v>
      </c>
      <c r="M70" s="97">
        <f t="shared" si="4"/>
        <v>33</v>
      </c>
      <c r="N70" s="122">
        <f>((1+(28+L70)*VLOOKUP(28+L70,Curva!$B$4:$D$11612,3,FALSE)/360)/(1+L70*VLOOKUP(L70,Curva!$B$4:$D$11612,3,FALSE)/360)-1)*360/28</f>
        <v>8.737339174688076E-2</v>
      </c>
      <c r="O70" s="123">
        <f>1/(1+(L70+M70)*(VLOOKUP(L70+M70,Curva!$B$4:$D$11612,3,FALSE))/360)</f>
        <v>0.66607239676474128</v>
      </c>
      <c r="P70" s="124" t="e">
        <f t="shared" si="12"/>
        <v>#REF!</v>
      </c>
      <c r="Q70" s="125" t="e">
        <f t="shared" si="5"/>
        <v>#REF!</v>
      </c>
      <c r="R70" s="46"/>
      <c r="S70" s="126">
        <v>50</v>
      </c>
      <c r="T70" s="127">
        <f>TBM_Curva29Agosto!T62</f>
        <v>0</v>
      </c>
    </row>
    <row r="71" spans="1:20" x14ac:dyDescent="0.2">
      <c r="A71" s="57">
        <f t="shared" si="0"/>
        <v>9</v>
      </c>
      <c r="B71" s="119">
        <v>51</v>
      </c>
      <c r="C71" s="120">
        <f t="shared" si="6"/>
        <v>46237</v>
      </c>
      <c r="D71" s="120">
        <v>46266</v>
      </c>
      <c r="E71" s="120">
        <f t="shared" si="1"/>
        <v>46266</v>
      </c>
      <c r="F71" s="121" t="e">
        <f t="shared" si="7"/>
        <v>#REF!</v>
      </c>
      <c r="G71" s="133" t="e">
        <f t="shared" si="8"/>
        <v>#REF!</v>
      </c>
      <c r="H71" s="133">
        <f t="shared" si="9"/>
        <v>0</v>
      </c>
      <c r="I71" s="133" t="e">
        <f t="shared" si="10"/>
        <v>#REF!</v>
      </c>
      <c r="J71" s="121">
        <f t="shared" si="2"/>
        <v>10487591.57</v>
      </c>
      <c r="K71" s="121" t="e">
        <f t="shared" si="3"/>
        <v>#REF!</v>
      </c>
      <c r="L71" s="97">
        <f t="shared" si="11"/>
        <v>1614</v>
      </c>
      <c r="M71" s="97">
        <f t="shared" si="4"/>
        <v>29</v>
      </c>
      <c r="N71" s="122">
        <f>((1+(28+L71)*VLOOKUP(28+L71,Curva!$B$4:$D$11612,3,FALSE)/360)/(1+L71*VLOOKUP(L71,Curva!$B$4:$D$11612,3,FALSE)/360)-1)*360/28</f>
        <v>8.722304669767629E-2</v>
      </c>
      <c r="O71" s="123">
        <f>1/(1+(L71+M71)*(VLOOKUP(L71+M71,Curva!$B$4:$D$11612,3,FALSE))/360)</f>
        <v>0.66142458833711182</v>
      </c>
      <c r="P71" s="124" t="e">
        <f t="shared" si="12"/>
        <v>#REF!</v>
      </c>
      <c r="Q71" s="125" t="e">
        <f t="shared" si="5"/>
        <v>#REF!</v>
      </c>
      <c r="R71" s="46"/>
      <c r="S71" s="126">
        <v>51</v>
      </c>
      <c r="T71" s="127">
        <f>TBM_Curva29Agosto!T63</f>
        <v>0</v>
      </c>
    </row>
    <row r="72" spans="1:20" x14ac:dyDescent="0.2">
      <c r="A72" s="57">
        <f t="shared" si="0"/>
        <v>10</v>
      </c>
      <c r="B72" s="119">
        <v>52</v>
      </c>
      <c r="C72" s="120">
        <f t="shared" si="6"/>
        <v>46266</v>
      </c>
      <c r="D72" s="120">
        <v>46296</v>
      </c>
      <c r="E72" s="120">
        <f t="shared" si="1"/>
        <v>46296</v>
      </c>
      <c r="F72" s="121" t="e">
        <f t="shared" si="7"/>
        <v>#REF!</v>
      </c>
      <c r="G72" s="133" t="e">
        <f t="shared" si="8"/>
        <v>#REF!</v>
      </c>
      <c r="H72" s="133">
        <f t="shared" si="9"/>
        <v>0</v>
      </c>
      <c r="I72" s="133" t="e">
        <f t="shared" si="10"/>
        <v>#REF!</v>
      </c>
      <c r="J72" s="121">
        <f t="shared" si="2"/>
        <v>10487591.57</v>
      </c>
      <c r="K72" s="121" t="e">
        <f t="shared" si="3"/>
        <v>#REF!</v>
      </c>
      <c r="L72" s="97">
        <f t="shared" si="11"/>
        <v>1643</v>
      </c>
      <c r="M72" s="97">
        <f t="shared" si="4"/>
        <v>30</v>
      </c>
      <c r="N72" s="122">
        <f>((1+(28+L72)*VLOOKUP(28+L72,Curva!$B$4:$D$11612,3,FALSE)/360)/(1+L72*VLOOKUP(L72,Curva!$B$4:$D$11612,3,FALSE)/360)-1)*360/28</f>
        <v>8.7090904940642561E-2</v>
      </c>
      <c r="O72" s="123">
        <f>1/(1+(L72+M72)*(VLOOKUP(L72+M72,Curva!$B$4:$D$11612,3,FALSE))/360)</f>
        <v>0.65665794267125943</v>
      </c>
      <c r="P72" s="124" t="e">
        <f t="shared" si="12"/>
        <v>#REF!</v>
      </c>
      <c r="Q72" s="125" t="e">
        <f t="shared" si="5"/>
        <v>#REF!</v>
      </c>
      <c r="R72" s="46"/>
      <c r="S72" s="126">
        <v>52</v>
      </c>
      <c r="T72" s="127">
        <f>TBM_Curva29Agosto!T64</f>
        <v>0</v>
      </c>
    </row>
    <row r="73" spans="1:20" x14ac:dyDescent="0.2">
      <c r="A73" s="57">
        <f t="shared" si="0"/>
        <v>11</v>
      </c>
      <c r="B73" s="119">
        <v>53</v>
      </c>
      <c r="C73" s="120">
        <f t="shared" si="6"/>
        <v>46296</v>
      </c>
      <c r="D73" s="120">
        <v>46327</v>
      </c>
      <c r="E73" s="120">
        <f t="shared" si="1"/>
        <v>46328</v>
      </c>
      <c r="F73" s="121" t="e">
        <f t="shared" si="7"/>
        <v>#REF!</v>
      </c>
      <c r="G73" s="133" t="e">
        <f t="shared" si="8"/>
        <v>#REF!</v>
      </c>
      <c r="H73" s="133">
        <f t="shared" si="9"/>
        <v>0</v>
      </c>
      <c r="I73" s="133" t="e">
        <f t="shared" si="10"/>
        <v>#REF!</v>
      </c>
      <c r="J73" s="121">
        <f t="shared" si="2"/>
        <v>10487591.57</v>
      </c>
      <c r="K73" s="121" t="e">
        <f t="shared" si="3"/>
        <v>#REF!</v>
      </c>
      <c r="L73" s="97">
        <f t="shared" si="11"/>
        <v>1673</v>
      </c>
      <c r="M73" s="97">
        <f t="shared" si="4"/>
        <v>32</v>
      </c>
      <c r="N73" s="122">
        <f>((1+(28+L73)*VLOOKUP(28+L73,Curva!$B$4:$D$11612,3,FALSE)/360)/(1+L73*VLOOKUP(L73,Curva!$B$4:$D$11612,3,FALSE)/360)-1)*360/28</f>
        <v>8.6954197387470539E-2</v>
      </c>
      <c r="O73" s="123">
        <f>1/(1+(L73+M73)*(VLOOKUP(L73+M73,Curva!$B$4:$D$11612,3,FALSE))/360)</f>
        <v>0.65161950489036424</v>
      </c>
      <c r="P73" s="124" t="e">
        <f t="shared" si="12"/>
        <v>#REF!</v>
      </c>
      <c r="Q73" s="125" t="e">
        <f t="shared" si="5"/>
        <v>#REF!</v>
      </c>
      <c r="R73" s="46"/>
      <c r="S73" s="126">
        <v>53</v>
      </c>
      <c r="T73" s="127">
        <f>TBM_Curva29Agosto!T65</f>
        <v>0</v>
      </c>
    </row>
    <row r="74" spans="1:20" x14ac:dyDescent="0.2">
      <c r="A74" s="57">
        <f t="shared" si="0"/>
        <v>12</v>
      </c>
      <c r="B74" s="119">
        <v>54</v>
      </c>
      <c r="C74" s="120">
        <f t="shared" si="6"/>
        <v>46328</v>
      </c>
      <c r="D74" s="120">
        <v>46357</v>
      </c>
      <c r="E74" s="120">
        <f t="shared" si="1"/>
        <v>46357</v>
      </c>
      <c r="F74" s="121" t="e">
        <f t="shared" si="7"/>
        <v>#REF!</v>
      </c>
      <c r="G74" s="133">
        <f t="shared" si="8"/>
        <v>0</v>
      </c>
      <c r="H74" s="133">
        <f t="shared" si="9"/>
        <v>0</v>
      </c>
      <c r="I74" s="133">
        <f t="shared" si="10"/>
        <v>0</v>
      </c>
      <c r="J74" s="121">
        <f t="shared" si="2"/>
        <v>0</v>
      </c>
      <c r="K74" s="121" t="e">
        <f t="shared" si="3"/>
        <v>#REF!</v>
      </c>
      <c r="L74" s="97">
        <f t="shared" si="11"/>
        <v>1705</v>
      </c>
      <c r="M74" s="97">
        <f t="shared" si="4"/>
        <v>29</v>
      </c>
      <c r="N74" s="122">
        <f>((1+(28+L74)*VLOOKUP(28+L74,Curva!$B$4:$D$11612,3,FALSE)/360)/(1+L74*VLOOKUP(L74,Curva!$B$4:$D$11612,3,FALSE)/360)-1)*360/28</f>
        <v>8.6808360389041592E-2</v>
      </c>
      <c r="O74" s="123">
        <f>1/(1+(L74+M74)*(VLOOKUP(L74+M74,Curva!$B$4:$D$11612,3,FALSE))/360)</f>
        <v>0.64709401834576907</v>
      </c>
      <c r="P74" s="124" t="e">
        <f t="shared" si="12"/>
        <v>#REF!</v>
      </c>
      <c r="Q74" s="125" t="e">
        <f t="shared" si="5"/>
        <v>#REF!</v>
      </c>
      <c r="R74" s="46"/>
      <c r="S74" s="126">
        <v>54</v>
      </c>
      <c r="T74" s="127">
        <f>TBM_Curva29Agosto!T66</f>
        <v>0</v>
      </c>
    </row>
    <row r="75" spans="1:20" x14ac:dyDescent="0.2">
      <c r="A75" s="57">
        <f t="shared" si="0"/>
        <v>1</v>
      </c>
      <c r="B75" s="119">
        <v>55</v>
      </c>
      <c r="C75" s="120">
        <f t="shared" si="6"/>
        <v>46357</v>
      </c>
      <c r="D75" s="120">
        <v>46388</v>
      </c>
      <c r="E75" s="120">
        <f t="shared" si="1"/>
        <v>46388</v>
      </c>
      <c r="F75" s="121" t="e">
        <f t="shared" si="7"/>
        <v>#REF!</v>
      </c>
      <c r="G75" s="133">
        <f t="shared" si="8"/>
        <v>0</v>
      </c>
      <c r="H75" s="133">
        <f t="shared" si="9"/>
        <v>0</v>
      </c>
      <c r="I75" s="133">
        <f t="shared" si="10"/>
        <v>0</v>
      </c>
      <c r="J75" s="121">
        <f t="shared" si="2"/>
        <v>0</v>
      </c>
      <c r="K75" s="121" t="e">
        <f t="shared" si="3"/>
        <v>#REF!</v>
      </c>
      <c r="L75" s="97">
        <f t="shared" si="11"/>
        <v>1734</v>
      </c>
      <c r="M75" s="97">
        <f t="shared" si="4"/>
        <v>31</v>
      </c>
      <c r="N75" s="122">
        <f>((1+(28+L75)*VLOOKUP(28+L75,Curva!$B$4:$D$11612,3,FALSE)/360)/(1+L75*VLOOKUP(L75,Curva!$B$4:$D$11612,3,FALSE)/360)-1)*360/28</f>
        <v>8.6676182513376929E-2</v>
      </c>
      <c r="O75" s="123">
        <f>1/(1+(L75+M75)*(VLOOKUP(L75+M75,Curva!$B$4:$D$11612,3,FALSE))/360)</f>
        <v>0.6422986911630123</v>
      </c>
      <c r="P75" s="124" t="e">
        <f t="shared" si="12"/>
        <v>#REF!</v>
      </c>
      <c r="Q75" s="125" t="e">
        <f t="shared" si="5"/>
        <v>#REF!</v>
      </c>
      <c r="R75" s="46"/>
      <c r="S75" s="126">
        <v>55</v>
      </c>
      <c r="T75" s="127">
        <f>TBM_Curva29Agosto!T67</f>
        <v>0</v>
      </c>
    </row>
    <row r="76" spans="1:20" x14ac:dyDescent="0.2">
      <c r="A76" s="57">
        <f t="shared" si="0"/>
        <v>2</v>
      </c>
      <c r="B76" s="119">
        <v>56</v>
      </c>
      <c r="C76" s="120">
        <f t="shared" si="6"/>
        <v>46388</v>
      </c>
      <c r="D76" s="120">
        <v>46419</v>
      </c>
      <c r="E76" s="120">
        <f t="shared" si="1"/>
        <v>46419</v>
      </c>
      <c r="F76" s="121" t="e">
        <f t="shared" si="7"/>
        <v>#REF!</v>
      </c>
      <c r="G76" s="133" t="e">
        <f t="shared" si="8"/>
        <v>#REF!</v>
      </c>
      <c r="H76" s="133">
        <f t="shared" si="9"/>
        <v>0</v>
      </c>
      <c r="I76" s="133" t="e">
        <f t="shared" si="10"/>
        <v>#REF!</v>
      </c>
      <c r="J76" s="121">
        <f t="shared" si="2"/>
        <v>10487591.57</v>
      </c>
      <c r="K76" s="121" t="e">
        <f t="shared" si="3"/>
        <v>#REF!</v>
      </c>
      <c r="L76" s="97">
        <f t="shared" si="11"/>
        <v>1765</v>
      </c>
      <c r="M76" s="97">
        <f t="shared" si="4"/>
        <v>31</v>
      </c>
      <c r="N76" s="122">
        <f>((1+(28+L76)*VLOOKUP(28+L76,Curva!$B$4:$D$11612,3,FALSE)/360)/(1+L76*VLOOKUP(L76,Curva!$B$4:$D$11612,3,FALSE)/360)-1)*360/28</f>
        <v>8.6534881454226456E-2</v>
      </c>
      <c r="O76" s="123">
        <f>1/(1+(L76+M76)*(VLOOKUP(L76+M76,Curva!$B$4:$D$11612,3,FALSE))/360)</f>
        <v>0.63754660558144338</v>
      </c>
      <c r="P76" s="124" t="e">
        <f t="shared" si="12"/>
        <v>#REF!</v>
      </c>
      <c r="Q76" s="125" t="e">
        <f t="shared" si="5"/>
        <v>#REF!</v>
      </c>
      <c r="R76" s="46"/>
      <c r="S76" s="126">
        <v>56</v>
      </c>
      <c r="T76" s="127">
        <f>TBM_Curva29Agosto!T68</f>
        <v>0</v>
      </c>
    </row>
    <row r="77" spans="1:20" x14ac:dyDescent="0.2">
      <c r="A77" s="57">
        <f t="shared" si="0"/>
        <v>3</v>
      </c>
      <c r="B77" s="119">
        <v>57</v>
      </c>
      <c r="C77" s="120">
        <f t="shared" si="6"/>
        <v>46419</v>
      </c>
      <c r="D77" s="120">
        <v>46447</v>
      </c>
      <c r="E77" s="120">
        <f t="shared" si="1"/>
        <v>46447</v>
      </c>
      <c r="F77" s="121" t="e">
        <f t="shared" si="7"/>
        <v>#REF!</v>
      </c>
      <c r="G77" s="133" t="e">
        <f t="shared" si="8"/>
        <v>#REF!</v>
      </c>
      <c r="H77" s="133">
        <f t="shared" si="9"/>
        <v>0</v>
      </c>
      <c r="I77" s="133" t="e">
        <f t="shared" si="10"/>
        <v>#REF!</v>
      </c>
      <c r="J77" s="121">
        <f t="shared" si="2"/>
        <v>10487591.57</v>
      </c>
      <c r="K77" s="121" t="e">
        <f t="shared" si="3"/>
        <v>#REF!</v>
      </c>
      <c r="L77" s="97">
        <f t="shared" si="11"/>
        <v>1796</v>
      </c>
      <c r="M77" s="97">
        <f t="shared" si="4"/>
        <v>28</v>
      </c>
      <c r="N77" s="122">
        <f>((1+(28+L77)*VLOOKUP(28+L77,Curva!$B$4:$D$11612,3,FALSE)/360)/(1+L77*VLOOKUP(L77,Curva!$B$4:$D$11612,3,FALSE)/360)-1)*360/28</f>
        <v>8.7059683564658014E-2</v>
      </c>
      <c r="O77" s="123">
        <f>1/(1+(L77+M77)*(VLOOKUP(L77+M77,Curva!$B$4:$D$11612,3,FALSE))/360)</f>
        <v>0.6332586159918886</v>
      </c>
      <c r="P77" s="124" t="e">
        <f t="shared" si="12"/>
        <v>#REF!</v>
      </c>
      <c r="Q77" s="125" t="e">
        <f t="shared" si="5"/>
        <v>#REF!</v>
      </c>
      <c r="R77" s="46"/>
      <c r="S77" s="126">
        <v>57</v>
      </c>
      <c r="T77" s="127">
        <f>TBM_Curva29Agosto!T69</f>
        <v>0</v>
      </c>
    </row>
    <row r="78" spans="1:20" x14ac:dyDescent="0.2">
      <c r="A78" s="57">
        <f t="shared" si="0"/>
        <v>4</v>
      </c>
      <c r="B78" s="119">
        <v>58</v>
      </c>
      <c r="C78" s="120">
        <f t="shared" si="6"/>
        <v>46447</v>
      </c>
      <c r="D78" s="120">
        <v>46478</v>
      </c>
      <c r="E78" s="120">
        <f t="shared" si="1"/>
        <v>46478</v>
      </c>
      <c r="F78" s="121" t="e">
        <f t="shared" si="7"/>
        <v>#REF!</v>
      </c>
      <c r="G78" s="133" t="e">
        <f t="shared" si="8"/>
        <v>#REF!</v>
      </c>
      <c r="H78" s="133">
        <f t="shared" si="9"/>
        <v>0</v>
      </c>
      <c r="I78" s="133" t="e">
        <f t="shared" si="10"/>
        <v>#REF!</v>
      </c>
      <c r="J78" s="121">
        <f t="shared" si="2"/>
        <v>10487591.57</v>
      </c>
      <c r="K78" s="121" t="e">
        <f t="shared" si="3"/>
        <v>#REF!</v>
      </c>
      <c r="L78" s="97">
        <f t="shared" si="11"/>
        <v>1824</v>
      </c>
      <c r="M78" s="97">
        <f t="shared" si="4"/>
        <v>31</v>
      </c>
      <c r="N78" s="122">
        <f>((1+(28+L78)*VLOOKUP(28+L78,Curva!$B$4:$D$11612,3,FALSE)/360)/(1+L78*VLOOKUP(L78,Curva!$B$4:$D$11612,3,FALSE)/360)-1)*360/28</f>
        <v>9.101140738086512E-2</v>
      </c>
      <c r="O78" s="123">
        <f>1/(1+(L78+M78)*(VLOOKUP(L78+M78,Curva!$B$4:$D$11612,3,FALSE))/360)</f>
        <v>0.62833240693406955</v>
      </c>
      <c r="P78" s="124" t="e">
        <f t="shared" si="12"/>
        <v>#REF!</v>
      </c>
      <c r="Q78" s="125" t="e">
        <f t="shared" si="5"/>
        <v>#REF!</v>
      </c>
      <c r="R78" s="46"/>
      <c r="S78" s="126">
        <v>58</v>
      </c>
      <c r="T78" s="127">
        <f>TBM_Curva29Agosto!T70</f>
        <v>0</v>
      </c>
    </row>
    <row r="79" spans="1:20" x14ac:dyDescent="0.2">
      <c r="A79" s="57">
        <f t="shared" si="0"/>
        <v>5</v>
      </c>
      <c r="B79" s="119">
        <v>59</v>
      </c>
      <c r="C79" s="120">
        <f t="shared" si="6"/>
        <v>46478</v>
      </c>
      <c r="D79" s="120">
        <v>46508</v>
      </c>
      <c r="E79" s="120">
        <f t="shared" si="1"/>
        <v>46510</v>
      </c>
      <c r="F79" s="121" t="e">
        <f t="shared" si="7"/>
        <v>#REF!</v>
      </c>
      <c r="G79" s="133" t="e">
        <f t="shared" si="8"/>
        <v>#REF!</v>
      </c>
      <c r="H79" s="133">
        <f t="shared" si="9"/>
        <v>0</v>
      </c>
      <c r="I79" s="133" t="e">
        <f t="shared" si="10"/>
        <v>#REF!</v>
      </c>
      <c r="J79" s="121">
        <f t="shared" si="2"/>
        <v>10487591.57</v>
      </c>
      <c r="K79" s="121" t="e">
        <f t="shared" si="3"/>
        <v>#REF!</v>
      </c>
      <c r="L79" s="97">
        <f t="shared" si="11"/>
        <v>1855</v>
      </c>
      <c r="M79" s="97">
        <f t="shared" si="4"/>
        <v>32</v>
      </c>
      <c r="N79" s="122">
        <f>((1+(28+L79)*VLOOKUP(28+L79,Curva!$B$4:$D$11612,3,FALSE)/360)/(1+L79*VLOOKUP(L79,Curva!$B$4:$D$11612,3,FALSE)/360)-1)*360/28</f>
        <v>9.1028858655581857E-2</v>
      </c>
      <c r="O79" s="123">
        <f>1/(1+(L79+M79)*(VLOOKUP(L79+M79,Curva!$B$4:$D$11612,3,FALSE))/360)</f>
        <v>0.62328650494978444</v>
      </c>
      <c r="P79" s="124" t="e">
        <f t="shared" si="12"/>
        <v>#REF!</v>
      </c>
      <c r="Q79" s="125" t="e">
        <f t="shared" si="5"/>
        <v>#REF!</v>
      </c>
      <c r="R79" s="46"/>
      <c r="S79" s="126">
        <v>59</v>
      </c>
      <c r="T79" s="127">
        <f>TBM_Curva29Agosto!T71</f>
        <v>0</v>
      </c>
    </row>
    <row r="80" spans="1:20" x14ac:dyDescent="0.2">
      <c r="A80" s="57">
        <f t="shared" si="0"/>
        <v>6</v>
      </c>
      <c r="B80" s="119">
        <v>60</v>
      </c>
      <c r="C80" s="120">
        <f t="shared" si="6"/>
        <v>46510</v>
      </c>
      <c r="D80" s="120">
        <v>46539</v>
      </c>
      <c r="E80" s="120">
        <f t="shared" si="1"/>
        <v>46539</v>
      </c>
      <c r="F80" s="121" t="e">
        <f t="shared" si="7"/>
        <v>#REF!</v>
      </c>
      <c r="G80" s="133" t="e">
        <f t="shared" si="8"/>
        <v>#REF!</v>
      </c>
      <c r="H80" s="133">
        <f t="shared" si="9"/>
        <v>0</v>
      </c>
      <c r="I80" s="133" t="e">
        <f t="shared" si="10"/>
        <v>#REF!</v>
      </c>
      <c r="J80" s="121">
        <f t="shared" si="2"/>
        <v>10487591.57</v>
      </c>
      <c r="K80" s="121" t="e">
        <f t="shared" si="3"/>
        <v>#REF!</v>
      </c>
      <c r="L80" s="97">
        <f t="shared" si="11"/>
        <v>1887</v>
      </c>
      <c r="M80" s="97">
        <f t="shared" si="4"/>
        <v>29</v>
      </c>
      <c r="N80" s="122">
        <f>((1+(28+L80)*VLOOKUP(28+L80,Curva!$B$4:$D$11612,3,FALSE)/360)/(1+L80*VLOOKUP(L80,Curva!$B$4:$D$11612,3,FALSE)/360)-1)*360/28</f>
        <v>9.1046882204144045E-2</v>
      </c>
      <c r="O80" s="123">
        <f>1/(1+(L80+M80)*(VLOOKUP(L80+M80,Curva!$B$4:$D$11612,3,FALSE))/360)</f>
        <v>0.61874781637487697</v>
      </c>
      <c r="P80" s="124" t="e">
        <f t="shared" si="12"/>
        <v>#REF!</v>
      </c>
      <c r="Q80" s="125" t="e">
        <f t="shared" si="5"/>
        <v>#REF!</v>
      </c>
      <c r="R80" s="46"/>
      <c r="S80" s="126">
        <v>60</v>
      </c>
      <c r="T80" s="127">
        <f>TBM_Curva29Agosto!T72</f>
        <v>0</v>
      </c>
    </row>
    <row r="81" spans="1:20" x14ac:dyDescent="0.2">
      <c r="A81" s="57">
        <f t="shared" si="0"/>
        <v>7</v>
      </c>
      <c r="B81" s="119">
        <v>61</v>
      </c>
      <c r="C81" s="120">
        <f t="shared" si="6"/>
        <v>46539</v>
      </c>
      <c r="D81" s="120">
        <v>46569</v>
      </c>
      <c r="E81" s="120">
        <f t="shared" si="1"/>
        <v>46569</v>
      </c>
      <c r="F81" s="121" t="e">
        <f t="shared" si="7"/>
        <v>#REF!</v>
      </c>
      <c r="G81" s="133" t="e">
        <f t="shared" si="8"/>
        <v>#REF!</v>
      </c>
      <c r="H81" s="133">
        <f t="shared" si="9"/>
        <v>0</v>
      </c>
      <c r="I81" s="133" t="e">
        <f t="shared" si="10"/>
        <v>#REF!</v>
      </c>
      <c r="J81" s="121">
        <f t="shared" si="2"/>
        <v>10487591.57</v>
      </c>
      <c r="K81" s="121" t="e">
        <f t="shared" si="3"/>
        <v>#REF!</v>
      </c>
      <c r="L81" s="97">
        <f t="shared" si="11"/>
        <v>1916</v>
      </c>
      <c r="M81" s="97">
        <f t="shared" si="4"/>
        <v>30</v>
      </c>
      <c r="N81" s="122">
        <f>((1+(28+L81)*VLOOKUP(28+L81,Curva!$B$4:$D$11612,3,FALSE)/360)/(1+L81*VLOOKUP(L81,Curva!$B$4:$D$11612,3,FALSE)/360)-1)*360/28</f>
        <v>9.1063202827545348E-2</v>
      </c>
      <c r="O81" s="123">
        <f>1/(1+(L81+M81)*(VLOOKUP(L81+M81,Curva!$B$4:$D$11612,3,FALSE))/360)</f>
        <v>0.61408655382904831</v>
      </c>
      <c r="P81" s="124" t="e">
        <f t="shared" si="12"/>
        <v>#REF!</v>
      </c>
      <c r="Q81" s="125" t="e">
        <f t="shared" si="5"/>
        <v>#REF!</v>
      </c>
      <c r="R81" s="46"/>
      <c r="S81" s="126">
        <v>61</v>
      </c>
      <c r="T81" s="127">
        <f>TBM_Curva29Agosto!T73</f>
        <v>0</v>
      </c>
    </row>
    <row r="82" spans="1:20" x14ac:dyDescent="0.2">
      <c r="A82" s="57">
        <f t="shared" si="0"/>
        <v>8</v>
      </c>
      <c r="B82" s="119">
        <v>62</v>
      </c>
      <c r="C82" s="120">
        <f t="shared" si="6"/>
        <v>46569</v>
      </c>
      <c r="D82" s="120">
        <v>46600</v>
      </c>
      <c r="E82" s="120">
        <f t="shared" si="1"/>
        <v>46601</v>
      </c>
      <c r="F82" s="121" t="e">
        <f t="shared" si="7"/>
        <v>#REF!</v>
      </c>
      <c r="G82" s="133" t="e">
        <f t="shared" si="8"/>
        <v>#REF!</v>
      </c>
      <c r="H82" s="133">
        <f t="shared" si="9"/>
        <v>0</v>
      </c>
      <c r="I82" s="133" t="e">
        <f t="shared" si="10"/>
        <v>#REF!</v>
      </c>
      <c r="J82" s="121">
        <f t="shared" si="2"/>
        <v>10487591.57</v>
      </c>
      <c r="K82" s="121" t="e">
        <f t="shared" si="3"/>
        <v>#REF!</v>
      </c>
      <c r="L82" s="97">
        <f t="shared" si="11"/>
        <v>1946</v>
      </c>
      <c r="M82" s="97">
        <f t="shared" si="4"/>
        <v>32</v>
      </c>
      <c r="N82" s="122">
        <f>((1+(28+L82)*VLOOKUP(28+L82,Curva!$B$4:$D$11612,3,FALSE)/360)/(1+L82*VLOOKUP(L82,Curva!$B$4:$D$11612,3,FALSE)/360)-1)*360/28</f>
        <v>9.108009673703954E-2</v>
      </c>
      <c r="O82" s="123">
        <f>1/(1+(L82+M82)*(VLOOKUP(L82+M82,Curva!$B$4:$D$11612,3,FALSE))/360)</f>
        <v>0.60915230029049294</v>
      </c>
      <c r="P82" s="124" t="e">
        <f t="shared" si="12"/>
        <v>#REF!</v>
      </c>
      <c r="Q82" s="125" t="e">
        <f t="shared" si="5"/>
        <v>#REF!</v>
      </c>
      <c r="R82" s="46"/>
      <c r="S82" s="126">
        <v>62</v>
      </c>
      <c r="T82" s="127">
        <f>TBM_Curva29Agosto!T74</f>
        <v>0</v>
      </c>
    </row>
    <row r="83" spans="1:20" x14ac:dyDescent="0.2">
      <c r="A83" s="57">
        <f t="shared" si="0"/>
        <v>9</v>
      </c>
      <c r="B83" s="119">
        <v>63</v>
      </c>
      <c r="C83" s="120">
        <f t="shared" si="6"/>
        <v>46601</v>
      </c>
      <c r="D83" s="120">
        <v>46631</v>
      </c>
      <c r="E83" s="120">
        <f t="shared" si="1"/>
        <v>46631</v>
      </c>
      <c r="F83" s="121" t="e">
        <f>K82</f>
        <v>#REF!</v>
      </c>
      <c r="G83" s="133" t="e">
        <f t="shared" si="8"/>
        <v>#REF!</v>
      </c>
      <c r="H83" s="133">
        <f t="shared" si="9"/>
        <v>0</v>
      </c>
      <c r="I83" s="133" t="e">
        <f t="shared" si="10"/>
        <v>#REF!</v>
      </c>
      <c r="J83" s="121">
        <f t="shared" si="2"/>
        <v>10487591.57</v>
      </c>
      <c r="K83" s="121" t="e">
        <f t="shared" si="3"/>
        <v>#REF!</v>
      </c>
      <c r="L83" s="97">
        <f t="shared" si="11"/>
        <v>1978</v>
      </c>
      <c r="M83" s="97">
        <f t="shared" si="4"/>
        <v>30</v>
      </c>
      <c r="N83" s="122">
        <f>((1+(28+L83)*VLOOKUP(28+L83,Curva!$B$4:$D$11612,3,FALSE)/360)/(1+L83*VLOOKUP(L83,Curva!$B$4:$D$11612,3,FALSE)/360)-1)*360/28</f>
        <v>9.1098115219756845E-2</v>
      </c>
      <c r="O83" s="123">
        <f>1/(1+(L83+M83)*(VLOOKUP(L83+M83,Curva!$B$4:$D$11612,3,FALSE))/360)</f>
        <v>0.60456157811614408</v>
      </c>
      <c r="P83" s="124" t="e">
        <f t="shared" si="12"/>
        <v>#REF!</v>
      </c>
      <c r="Q83" s="125" t="e">
        <f t="shared" si="5"/>
        <v>#REF!</v>
      </c>
      <c r="R83" s="46"/>
      <c r="S83" s="126">
        <v>63</v>
      </c>
      <c r="T83" s="127">
        <f>TBM_Curva29Agosto!T75</f>
        <v>0</v>
      </c>
    </row>
    <row r="84" spans="1:20" x14ac:dyDescent="0.2">
      <c r="A84" s="46"/>
      <c r="B84" s="128"/>
      <c r="C84" s="129"/>
      <c r="D84" s="129"/>
      <c r="E84" s="129"/>
      <c r="F84" s="130"/>
      <c r="G84" s="130" t="e">
        <f>SUM(G21:G83)</f>
        <v>#REF!</v>
      </c>
      <c r="H84" s="130" t="e">
        <f>SUM(H21:H83)</f>
        <v>#REF!</v>
      </c>
      <c r="I84" s="130" t="e">
        <f>SUM(I21:I83)</f>
        <v>#REF!</v>
      </c>
      <c r="J84" s="130">
        <f>SUM(J21:J83)</f>
        <v>555842353.2099998</v>
      </c>
      <c r="K84" s="130"/>
      <c r="L84" s="131"/>
      <c r="M84" s="131"/>
      <c r="N84" s="131"/>
      <c r="O84" s="131"/>
      <c r="P84" s="131"/>
      <c r="Q84" s="46"/>
      <c r="R84" s="46"/>
      <c r="S84" s="46"/>
      <c r="T84" s="132" t="e">
        <f>SUM(T21:T83)</f>
        <v>#REF!</v>
      </c>
    </row>
  </sheetData>
  <mergeCells count="2">
    <mergeCell ref="B2:K3"/>
    <mergeCell ref="S19:T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82"/>
  <sheetViews>
    <sheetView workbookViewId="0">
      <selection activeCell="H24" sqref="H24"/>
    </sheetView>
  </sheetViews>
  <sheetFormatPr baseColWidth="10" defaultColWidth="11" defaultRowHeight="12.75" x14ac:dyDescent="0.2"/>
  <cols>
    <col min="1" max="1" width="3.875" style="30" customWidth="1"/>
    <col min="2" max="2" width="21.375" style="30" customWidth="1"/>
    <col min="3" max="3" width="15.5" style="30" customWidth="1"/>
    <col min="4" max="4" width="6.75" style="30" hidden="1" customWidth="1"/>
    <col min="5" max="5" width="14.25" style="30" customWidth="1"/>
    <col min="6" max="6" width="14.75" style="30" bestFit="1" customWidth="1"/>
    <col min="7" max="7" width="16.125" style="30" bestFit="1" customWidth="1"/>
    <col min="8" max="8" width="15.625" style="30" bestFit="1" customWidth="1"/>
    <col min="9" max="9" width="16.375" style="30" bestFit="1" customWidth="1"/>
    <col min="10" max="10" width="14.75" style="30" bestFit="1" customWidth="1"/>
    <col min="11" max="15" width="14.625" style="30" customWidth="1"/>
    <col min="16" max="16" width="11.375" style="30" bestFit="1" customWidth="1"/>
    <col min="17" max="17" width="12.875" style="30" customWidth="1"/>
    <col min="18" max="16384" width="11" style="30"/>
  </cols>
  <sheetData>
    <row r="2" spans="2:19" x14ac:dyDescent="0.2">
      <c r="B2" s="201" t="s">
        <v>94</v>
      </c>
      <c r="C2" s="201"/>
      <c r="D2" s="201"/>
      <c r="E2" s="201"/>
      <c r="F2" s="201"/>
      <c r="G2" s="201"/>
      <c r="H2" s="201"/>
      <c r="I2" s="201"/>
      <c r="J2" s="201"/>
    </row>
    <row r="3" spans="2:19" x14ac:dyDescent="0.2">
      <c r="B3" s="201"/>
      <c r="C3" s="201"/>
      <c r="D3" s="201"/>
      <c r="E3" s="201"/>
      <c r="F3" s="201"/>
      <c r="G3" s="201"/>
      <c r="H3" s="201"/>
      <c r="I3" s="201"/>
      <c r="J3" s="201"/>
    </row>
    <row r="4" spans="2:19" x14ac:dyDescent="0.2">
      <c r="D4" s="44"/>
      <c r="E4" s="44"/>
      <c r="F4" s="44"/>
      <c r="G4" s="44"/>
      <c r="H4" s="44"/>
      <c r="I4" s="44"/>
      <c r="J4" s="44"/>
      <c r="K4" s="44"/>
    </row>
    <row r="5" spans="2:19" x14ac:dyDescent="0.2">
      <c r="B5" s="42" t="s">
        <v>14</v>
      </c>
      <c r="C5" s="75">
        <v>419503663</v>
      </c>
      <c r="D5" s="44"/>
      <c r="E5" s="34"/>
      <c r="F5" s="34">
        <v>2022</v>
      </c>
      <c r="G5" s="44">
        <v>0</v>
      </c>
      <c r="H5" s="69"/>
      <c r="I5" s="44"/>
      <c r="J5" s="44"/>
      <c r="K5" s="44"/>
    </row>
    <row r="6" spans="2:19" x14ac:dyDescent="0.2">
      <c r="B6" s="42" t="s">
        <v>0</v>
      </c>
      <c r="C6" s="143">
        <f>TRUNC((C5/10)*0.25, 2)</f>
        <v>10487591.57</v>
      </c>
      <c r="D6" s="44"/>
      <c r="E6" s="34"/>
      <c r="F6" s="34">
        <v>2023</v>
      </c>
      <c r="G6" s="44">
        <v>10</v>
      </c>
      <c r="H6" s="69"/>
      <c r="I6" s="70"/>
      <c r="J6" s="88"/>
      <c r="K6" s="88"/>
      <c r="L6" s="35"/>
      <c r="M6" s="35"/>
      <c r="N6" s="35"/>
      <c r="O6" s="35"/>
    </row>
    <row r="7" spans="2:19" x14ac:dyDescent="0.2">
      <c r="B7" s="42" t="s">
        <v>1</v>
      </c>
      <c r="C7" s="75">
        <f>PV(C12/12,C13,-C6)</f>
        <v>422750775.98900986</v>
      </c>
      <c r="D7" s="44"/>
      <c r="E7" s="44" t="s">
        <v>29</v>
      </c>
      <c r="F7" s="44">
        <v>2024</v>
      </c>
      <c r="G7" s="44">
        <v>10</v>
      </c>
      <c r="H7" s="44"/>
      <c r="I7" s="71"/>
      <c r="J7" s="44"/>
      <c r="K7" s="44"/>
    </row>
    <row r="8" spans="2:19" x14ac:dyDescent="0.2">
      <c r="B8" s="80" t="s">
        <v>96</v>
      </c>
      <c r="C8" s="145">
        <v>406914161.82724941</v>
      </c>
      <c r="D8" s="44"/>
      <c r="E8" s="150"/>
      <c r="F8" s="44">
        <v>2025</v>
      </c>
      <c r="G8" s="44">
        <v>10</v>
      </c>
      <c r="H8" s="44"/>
      <c r="I8" s="70"/>
      <c r="J8" s="44"/>
      <c r="K8" s="44"/>
    </row>
    <row r="9" spans="2:19" x14ac:dyDescent="0.2">
      <c r="B9" s="80" t="s">
        <v>30</v>
      </c>
      <c r="C9" s="145" t="e">
        <f>SUM(H25:H81)</f>
        <v>#REF!</v>
      </c>
      <c r="D9" s="44"/>
      <c r="E9" s="151" t="e">
        <f>C9-C8</f>
        <v>#REF!</v>
      </c>
      <c r="F9" s="44">
        <v>2026</v>
      </c>
      <c r="G9" s="44">
        <v>10</v>
      </c>
      <c r="H9" s="44"/>
      <c r="I9" s="44"/>
      <c r="J9" s="44"/>
      <c r="K9" s="44"/>
    </row>
    <row r="10" spans="2:19" x14ac:dyDescent="0.2">
      <c r="B10" s="42" t="s">
        <v>2</v>
      </c>
      <c r="C10" s="76">
        <v>46660</v>
      </c>
      <c r="D10" s="69"/>
      <c r="E10" s="150"/>
      <c r="F10" s="44">
        <v>2027</v>
      </c>
      <c r="G10" s="44">
        <v>8</v>
      </c>
      <c r="H10" s="44"/>
      <c r="I10" s="44"/>
      <c r="J10" s="44"/>
      <c r="K10" s="44"/>
      <c r="O10" s="62"/>
    </row>
    <row r="11" spans="2:19" x14ac:dyDescent="0.2">
      <c r="B11" s="42" t="s">
        <v>3</v>
      </c>
      <c r="C11" s="76">
        <v>46631</v>
      </c>
      <c r="D11" s="69"/>
      <c r="E11" s="90" t="s">
        <v>46</v>
      </c>
      <c r="F11" s="44"/>
      <c r="G11" s="44">
        <f>SUM(G4:G10)</f>
        <v>48</v>
      </c>
      <c r="H11" s="44"/>
      <c r="I11" s="44"/>
      <c r="J11" s="44"/>
      <c r="K11" s="44"/>
    </row>
    <row r="12" spans="2:19" x14ac:dyDescent="0.2">
      <c r="B12" s="82" t="s">
        <v>90</v>
      </c>
      <c r="C12" s="83">
        <v>8.8375499999999996E-2</v>
      </c>
      <c r="D12" s="91"/>
      <c r="E12" s="92" t="e">
        <f>SUM(O19:O81)/SUM(P19:P81)+0.1%</f>
        <v>#REF!</v>
      </c>
      <c r="F12" s="44"/>
      <c r="G12" s="44"/>
      <c r="H12" s="44"/>
      <c r="I12" s="44"/>
      <c r="J12" s="44"/>
      <c r="K12" s="44"/>
      <c r="M12" s="37"/>
      <c r="N12" s="37"/>
    </row>
    <row r="13" spans="2:19" x14ac:dyDescent="0.2">
      <c r="B13" s="42" t="s">
        <v>4</v>
      </c>
      <c r="C13" s="75">
        <f>G11</f>
        <v>48</v>
      </c>
      <c r="D13" s="44"/>
      <c r="E13" s="94" t="e">
        <f>C12-E12</f>
        <v>#REF!</v>
      </c>
      <c r="F13" s="44" t="s">
        <v>45</v>
      </c>
      <c r="G13" s="44"/>
      <c r="H13" s="95"/>
      <c r="I13" s="44"/>
      <c r="J13" s="44"/>
      <c r="K13" s="93"/>
    </row>
    <row r="14" spans="2:19" x14ac:dyDescent="0.2">
      <c r="B14" s="42" t="s">
        <v>5</v>
      </c>
      <c r="C14" s="77">
        <v>44896</v>
      </c>
      <c r="D14" s="44"/>
      <c r="E14" s="44"/>
      <c r="F14" s="44"/>
      <c r="G14" s="149"/>
      <c r="H14" s="44"/>
      <c r="I14" s="44"/>
      <c r="J14" s="44"/>
      <c r="K14" s="44"/>
      <c r="O14" s="60"/>
    </row>
    <row r="15" spans="2:19" x14ac:dyDescent="0.2">
      <c r="B15" s="73" t="s">
        <v>40</v>
      </c>
      <c r="C15" s="78">
        <v>44623</v>
      </c>
      <c r="D15" s="44"/>
      <c r="E15" s="44"/>
      <c r="F15" s="148"/>
      <c r="G15" s="44"/>
      <c r="H15" s="44"/>
      <c r="I15" s="44"/>
      <c r="J15" s="44"/>
      <c r="K15" s="93"/>
      <c r="M15" s="49"/>
      <c r="O15" s="37"/>
    </row>
    <row r="16" spans="2:19" x14ac:dyDescent="0.2">
      <c r="B16" s="73" t="s">
        <v>41</v>
      </c>
      <c r="C16" s="79">
        <f>C14-C15</f>
        <v>273</v>
      </c>
      <c r="D16" s="44"/>
      <c r="E16" s="44"/>
      <c r="F16" s="44"/>
      <c r="G16" s="44"/>
      <c r="H16" s="44"/>
      <c r="I16" s="44"/>
      <c r="J16" s="44"/>
      <c r="K16" s="44"/>
      <c r="L16" s="37"/>
      <c r="O16" s="37"/>
      <c r="Q16" s="74"/>
      <c r="R16" s="74"/>
      <c r="S16" s="74"/>
    </row>
    <row r="17" spans="1:17" x14ac:dyDescent="0.2">
      <c r="B17" s="72"/>
      <c r="L17" s="37"/>
      <c r="O17" s="37"/>
    </row>
    <row r="18" spans="1:17" x14ac:dyDescent="0.2">
      <c r="A18" s="59"/>
      <c r="B18" s="29" t="s">
        <v>6</v>
      </c>
      <c r="C18" s="29" t="s">
        <v>7</v>
      </c>
      <c r="D18" s="29" t="s">
        <v>8</v>
      </c>
      <c r="E18" s="29" t="s">
        <v>28</v>
      </c>
      <c r="F18" s="29" t="s">
        <v>9</v>
      </c>
      <c r="G18" s="29" t="s">
        <v>10</v>
      </c>
      <c r="H18" s="29" t="s">
        <v>11</v>
      </c>
      <c r="I18" s="29" t="s">
        <v>12</v>
      </c>
      <c r="J18" s="29" t="s">
        <v>13</v>
      </c>
      <c r="K18" s="47" t="s">
        <v>39</v>
      </c>
      <c r="L18" s="47" t="s">
        <v>37</v>
      </c>
      <c r="M18" s="47" t="s">
        <v>38</v>
      </c>
      <c r="N18" s="47" t="s">
        <v>42</v>
      </c>
      <c r="O18" s="47" t="s">
        <v>43</v>
      </c>
      <c r="P18" s="48" t="s">
        <v>44</v>
      </c>
      <c r="Q18" s="38"/>
    </row>
    <row r="19" spans="1:17" x14ac:dyDescent="0.2">
      <c r="A19" s="59">
        <f t="shared" ref="A19:A81" si="0">MONTH(E19)</f>
        <v>7</v>
      </c>
      <c r="B19" s="100"/>
      <c r="C19" s="101">
        <v>44713</v>
      </c>
      <c r="D19" s="101">
        <v>44743</v>
      </c>
      <c r="E19" s="101">
        <f t="shared" ref="E19:E81" si="1">IF(OR(WEEKDAY(D19)=1,WEEKDAY(D19)=7),WORKDAY(D19,1),IF(D19=DATE(YEAR(D19),5,1),WORKDAY(D19,1),D19))</f>
        <v>44743</v>
      </c>
      <c r="F19" s="102">
        <v>0</v>
      </c>
      <c r="G19" s="102">
        <f>IF(A19=2,F19*(E19-#REF!)*$C$12/360,IF(A19=1,0,IF(A19=12,0,F19*(E19-C19)*$C$12/360)))</f>
        <v>0</v>
      </c>
      <c r="H19" s="102"/>
      <c r="I19" s="102">
        <v>0</v>
      </c>
      <c r="J19" s="102">
        <v>0</v>
      </c>
      <c r="K19" s="49">
        <v>0</v>
      </c>
      <c r="L19" s="49">
        <v>0</v>
      </c>
      <c r="M19" s="50">
        <v>0</v>
      </c>
      <c r="N19" s="51">
        <v>0</v>
      </c>
      <c r="O19" s="52">
        <f>F19*M19*N19*L19/360</f>
        <v>0</v>
      </c>
      <c r="P19" s="53">
        <f t="shared" ref="P19:P81" si="2">F19*N19*L19/360</f>
        <v>0</v>
      </c>
      <c r="Q19" s="38"/>
    </row>
    <row r="20" spans="1:17" x14ac:dyDescent="0.2">
      <c r="A20" s="59">
        <f t="shared" si="0"/>
        <v>8</v>
      </c>
      <c r="B20" s="100"/>
      <c r="C20" s="101">
        <f t="shared" ref="C20:C81" si="3">E19</f>
        <v>44743</v>
      </c>
      <c r="D20" s="101">
        <v>44774</v>
      </c>
      <c r="E20" s="101">
        <f t="shared" si="1"/>
        <v>44774</v>
      </c>
      <c r="F20" s="102">
        <v>0</v>
      </c>
      <c r="G20" s="102">
        <f>IF(A20=2,F20*(E20-#REF!)*$C$12/360,IF(A20=1,0,IF(A20=12,0,F20*(E20-C20)*$C$12/360)))</f>
        <v>0</v>
      </c>
      <c r="H20" s="102"/>
      <c r="I20" s="102">
        <v>0</v>
      </c>
      <c r="J20" s="102">
        <v>0</v>
      </c>
      <c r="K20" s="49">
        <v>0</v>
      </c>
      <c r="L20" s="49">
        <v>0</v>
      </c>
      <c r="M20" s="50">
        <v>0</v>
      </c>
      <c r="N20" s="51">
        <v>0</v>
      </c>
      <c r="O20" s="52">
        <f t="shared" ref="O20:O81" si="4">F20*M20*N20*L20/360</f>
        <v>0</v>
      </c>
      <c r="P20" s="53">
        <f t="shared" si="2"/>
        <v>0</v>
      </c>
      <c r="Q20" s="38"/>
    </row>
    <row r="21" spans="1:17" x14ac:dyDescent="0.2">
      <c r="A21" s="59">
        <f t="shared" si="0"/>
        <v>9</v>
      </c>
      <c r="B21" s="100"/>
      <c r="C21" s="101">
        <f t="shared" si="3"/>
        <v>44774</v>
      </c>
      <c r="D21" s="101">
        <v>44805</v>
      </c>
      <c r="E21" s="101">
        <f t="shared" si="1"/>
        <v>44805</v>
      </c>
      <c r="F21" s="102">
        <v>0</v>
      </c>
      <c r="G21" s="102">
        <f t="shared" ref="G21:G81" si="5">IF(A21=2,F21*(E21-C19)*$C$12/360,IF(A21=1,0,IF(A21=12,0,F21*(E21-C21)*$C$12/360)))</f>
        <v>0</v>
      </c>
      <c r="H21" s="102"/>
      <c r="I21" s="102">
        <v>0</v>
      </c>
      <c r="J21" s="102">
        <v>0</v>
      </c>
      <c r="K21" s="49">
        <v>0</v>
      </c>
      <c r="L21" s="49">
        <v>0</v>
      </c>
      <c r="M21" s="50">
        <v>0</v>
      </c>
      <c r="N21" s="51">
        <v>0</v>
      </c>
      <c r="O21" s="52">
        <f t="shared" si="4"/>
        <v>0</v>
      </c>
      <c r="P21" s="53">
        <f t="shared" si="2"/>
        <v>0</v>
      </c>
      <c r="Q21" s="38"/>
    </row>
    <row r="22" spans="1:17" x14ac:dyDescent="0.2">
      <c r="A22" s="59">
        <f t="shared" si="0"/>
        <v>10</v>
      </c>
      <c r="B22" s="100"/>
      <c r="C22" s="101">
        <f t="shared" si="3"/>
        <v>44805</v>
      </c>
      <c r="D22" s="101">
        <v>44835</v>
      </c>
      <c r="E22" s="101">
        <f t="shared" si="1"/>
        <v>44837</v>
      </c>
      <c r="F22" s="102">
        <v>0</v>
      </c>
      <c r="G22" s="102">
        <f t="shared" si="5"/>
        <v>0</v>
      </c>
      <c r="H22" s="102"/>
      <c r="I22" s="102">
        <v>0</v>
      </c>
      <c r="J22" s="102">
        <v>0</v>
      </c>
      <c r="K22" s="49">
        <v>0</v>
      </c>
      <c r="L22" s="49">
        <v>0</v>
      </c>
      <c r="M22" s="50">
        <v>0</v>
      </c>
      <c r="N22" s="51">
        <v>0</v>
      </c>
      <c r="O22" s="52">
        <f t="shared" si="4"/>
        <v>0</v>
      </c>
      <c r="P22" s="53">
        <f t="shared" si="2"/>
        <v>0</v>
      </c>
      <c r="Q22" s="38"/>
    </row>
    <row r="23" spans="1:17" x14ac:dyDescent="0.2">
      <c r="A23" s="59">
        <f t="shared" si="0"/>
        <v>11</v>
      </c>
      <c r="B23" s="100"/>
      <c r="C23" s="101">
        <f t="shared" si="3"/>
        <v>44837</v>
      </c>
      <c r="D23" s="101">
        <v>44866</v>
      </c>
      <c r="E23" s="101">
        <f t="shared" si="1"/>
        <v>44866</v>
      </c>
      <c r="F23" s="102">
        <v>0</v>
      </c>
      <c r="G23" s="102">
        <f t="shared" si="5"/>
        <v>0</v>
      </c>
      <c r="H23" s="102"/>
      <c r="I23" s="102">
        <v>0</v>
      </c>
      <c r="J23" s="102">
        <v>0</v>
      </c>
      <c r="K23" s="49">
        <v>0</v>
      </c>
      <c r="L23" s="49">
        <v>0</v>
      </c>
      <c r="M23" s="50">
        <v>0</v>
      </c>
      <c r="N23" s="51">
        <v>0</v>
      </c>
      <c r="O23" s="52">
        <f t="shared" si="4"/>
        <v>0</v>
      </c>
      <c r="P23" s="53">
        <f t="shared" si="2"/>
        <v>0</v>
      </c>
      <c r="Q23" s="38"/>
    </row>
    <row r="24" spans="1:17" x14ac:dyDescent="0.2">
      <c r="A24" s="59">
        <f t="shared" si="0"/>
        <v>12</v>
      </c>
      <c r="B24" s="100"/>
      <c r="C24" s="101">
        <f t="shared" si="3"/>
        <v>44866</v>
      </c>
      <c r="D24" s="101">
        <v>44896</v>
      </c>
      <c r="E24" s="101">
        <f t="shared" si="1"/>
        <v>44896</v>
      </c>
      <c r="F24" s="102">
        <v>0</v>
      </c>
      <c r="G24" s="102">
        <f t="shared" si="5"/>
        <v>0</v>
      </c>
      <c r="H24" s="102"/>
      <c r="I24" s="102">
        <f>IF(A24="",0,IF(A24=1,0,IF(A24=12,0,$C$6)))</f>
        <v>0</v>
      </c>
      <c r="J24" s="102">
        <f t="shared" ref="J24:J81" si="6">F24-H24</f>
        <v>0</v>
      </c>
      <c r="K24" s="49">
        <v>0</v>
      </c>
      <c r="L24" s="49">
        <v>0</v>
      </c>
      <c r="M24" s="50">
        <v>0</v>
      </c>
      <c r="N24" s="51">
        <v>0</v>
      </c>
      <c r="O24" s="52">
        <f t="shared" si="4"/>
        <v>0</v>
      </c>
      <c r="P24" s="53">
        <f t="shared" si="2"/>
        <v>0</v>
      </c>
      <c r="Q24" s="38"/>
    </row>
    <row r="25" spans="1:17" x14ac:dyDescent="0.2">
      <c r="A25" s="59">
        <f t="shared" si="0"/>
        <v>1</v>
      </c>
      <c r="B25" s="58">
        <v>1</v>
      </c>
      <c r="C25" s="56">
        <f t="shared" si="3"/>
        <v>44896</v>
      </c>
      <c r="D25" s="56">
        <v>44927</v>
      </c>
      <c r="E25" s="56">
        <f t="shared" si="1"/>
        <v>44928</v>
      </c>
      <c r="F25" s="43">
        <f>C8</f>
        <v>406914161.82724941</v>
      </c>
      <c r="G25" s="43">
        <f t="shared" si="5"/>
        <v>0</v>
      </c>
      <c r="H25" s="43"/>
      <c r="I25" s="43">
        <f>IF(A25="",0,IF(A25=1,0,IF(A25=12,0,$C$6-'1° Disp Jun_E2'!I27)))</f>
        <v>0</v>
      </c>
      <c r="J25" s="43">
        <f t="shared" si="6"/>
        <v>406914161.82724941</v>
      </c>
      <c r="K25" s="49">
        <f>C25-C15</f>
        <v>273</v>
      </c>
      <c r="L25" s="49">
        <f t="shared" ref="L25:L81" si="7">E25-C25</f>
        <v>32</v>
      </c>
      <c r="M25" s="50">
        <f>((1+(28+K25)*VLOOKUP(28+K25,Curva!$B$4:$D$11612,3,FALSE)/360)/(1+K25*VLOOKUP(K25,Curva!$B$4:$D$11612,3,FALSE)/360)-1)*360/28</f>
        <v>9.6745682996659532E-2</v>
      </c>
      <c r="N25" s="51">
        <f>1/(1+(K25+L25)*(VLOOKUP(K25+L25,Curva!$B$4:$D$11612,3,FALSE))/360)</f>
        <v>0.91605061443118707</v>
      </c>
      <c r="O25" s="52">
        <f t="shared" si="4"/>
        <v>3205541.0862450665</v>
      </c>
      <c r="P25" s="53">
        <f t="shared" si="2"/>
        <v>33133686.041120294</v>
      </c>
      <c r="Q25" s="38"/>
    </row>
    <row r="26" spans="1:17" x14ac:dyDescent="0.2">
      <c r="A26" s="59">
        <f t="shared" si="0"/>
        <v>2</v>
      </c>
      <c r="B26" s="58">
        <v>2</v>
      </c>
      <c r="C26" s="56">
        <f t="shared" si="3"/>
        <v>44928</v>
      </c>
      <c r="D26" s="56">
        <v>44958</v>
      </c>
      <c r="E26" s="56">
        <f t="shared" si="1"/>
        <v>44958</v>
      </c>
      <c r="F26" s="43">
        <f>J25</f>
        <v>406914161.82724941</v>
      </c>
      <c r="G26" s="43">
        <f>IF(A26=2,F26*(E26-C25)*$C$12/360,IF(A26=1,0,IF(A26=12,0,F26*(E26-C26)*$C$12/360)))</f>
        <v>6193325.0986971473</v>
      </c>
      <c r="H26" s="43">
        <f>I26-G26</f>
        <v>4251766.2612537025</v>
      </c>
      <c r="I26" s="43">
        <f>IF(A26="",0,IF(A26=1,0,IF(A26=12,0,$C$6-'1° Disp Jun_E2'!I28)))</f>
        <v>10445091.35995085</v>
      </c>
      <c r="J26" s="43">
        <f t="shared" si="6"/>
        <v>402662395.56599569</v>
      </c>
      <c r="K26" s="49">
        <f t="shared" ref="K26:K81" si="8">K25+L25</f>
        <v>305</v>
      </c>
      <c r="L26" s="49">
        <f t="shared" si="7"/>
        <v>30</v>
      </c>
      <c r="M26" s="50">
        <f>((1+(28+K26)*VLOOKUP(28+K26,Curva!$B$4:$D$11612,3,FALSE)/360)/(1+K26*VLOOKUP(K26,Curva!$B$4:$D$11612,3,FALSE)/360)-1)*360/28</f>
        <v>9.5033432945106674E-2</v>
      </c>
      <c r="N26" s="51">
        <f>1/(1+(K26+L26)*(VLOOKUP(K26+L26,Curva!$B$4:$D$11612,3,FALSE))/360)</f>
        <v>0.90885514130099432</v>
      </c>
      <c r="O26" s="52">
        <f t="shared" si="4"/>
        <v>2928819.7531298571</v>
      </c>
      <c r="P26" s="53">
        <f t="shared" si="2"/>
        <v>30818835.670406703</v>
      </c>
      <c r="Q26" s="38"/>
    </row>
    <row r="27" spans="1:17" x14ac:dyDescent="0.2">
      <c r="A27" s="59">
        <f t="shared" si="0"/>
        <v>3</v>
      </c>
      <c r="B27" s="58">
        <v>3</v>
      </c>
      <c r="C27" s="56">
        <f t="shared" si="3"/>
        <v>44958</v>
      </c>
      <c r="D27" s="56">
        <v>44986</v>
      </c>
      <c r="E27" s="56">
        <f t="shared" si="1"/>
        <v>44986</v>
      </c>
      <c r="F27" s="43">
        <f t="shared" ref="F27:F80" si="9">J26</f>
        <v>402662395.56599569</v>
      </c>
      <c r="G27" s="43">
        <f t="shared" si="5"/>
        <v>2767760.3752822061</v>
      </c>
      <c r="H27" s="43">
        <f t="shared" ref="H27:H81" si="10">I27-G27</f>
        <v>7689918.4034415949</v>
      </c>
      <c r="I27" s="43">
        <f>IF(A27="",0,IF(A27=1,0,IF(A27=12,0,$C$6-'1° Disp Jun_E2'!I29)))</f>
        <v>10457678.778723801</v>
      </c>
      <c r="J27" s="43">
        <f t="shared" si="6"/>
        <v>394972477.16255409</v>
      </c>
      <c r="K27" s="49">
        <f t="shared" si="8"/>
        <v>335</v>
      </c>
      <c r="L27" s="49">
        <f t="shared" si="7"/>
        <v>28</v>
      </c>
      <c r="M27" s="50">
        <f>((1+(28+K27)*VLOOKUP(28+K27,Curva!$B$4:$D$11612,3,FALSE)/360)/(1+K27*VLOOKUP(K27,Curva!$B$4:$D$11612,3,FALSE)/360)-1)*360/28</f>
        <v>9.3426424442409423E-2</v>
      </c>
      <c r="N27" s="51">
        <f>1/(1+(K27+L27)*(VLOOKUP(K27+L27,Curva!$B$4:$D$11612,3,FALSE))/360)</f>
        <v>0.90229858889456138</v>
      </c>
      <c r="O27" s="52">
        <f t="shared" si="4"/>
        <v>2640077.0986282281</v>
      </c>
      <c r="P27" s="53">
        <f t="shared" si="2"/>
        <v>28258355.32489679</v>
      </c>
      <c r="Q27" s="38"/>
    </row>
    <row r="28" spans="1:17" x14ac:dyDescent="0.2">
      <c r="A28" s="59">
        <f t="shared" si="0"/>
        <v>4</v>
      </c>
      <c r="B28" s="58">
        <v>4</v>
      </c>
      <c r="C28" s="56">
        <f t="shared" si="3"/>
        <v>44986</v>
      </c>
      <c r="D28" s="56">
        <v>45017</v>
      </c>
      <c r="E28" s="56">
        <f t="shared" si="1"/>
        <v>45019</v>
      </c>
      <c r="F28" s="43">
        <f>J27</f>
        <v>394972477.16255409</v>
      </c>
      <c r="G28" s="43">
        <f t="shared" si="5"/>
        <v>3199706.5975856017</v>
      </c>
      <c r="H28" s="43">
        <f t="shared" si="10"/>
        <v>7256969.9836486503</v>
      </c>
      <c r="I28" s="43">
        <f>IF(A28="",0,IF(A28=1,0,IF(A28=12,0,$C$6-'1° Disp Jun_E2'!I30)))</f>
        <v>10456676.581234252</v>
      </c>
      <c r="J28" s="43">
        <f t="shared" si="6"/>
        <v>387715507.17890543</v>
      </c>
      <c r="K28" s="49">
        <f t="shared" si="8"/>
        <v>363</v>
      </c>
      <c r="L28" s="49">
        <f t="shared" si="7"/>
        <v>33</v>
      </c>
      <c r="M28" s="50">
        <f>((1+(28+K28)*VLOOKUP(28+K28,Curva!$B$4:$D$11612,3,FALSE)/360)/(1+K28*VLOOKUP(K28,Curva!$B$4:$D$11612,3,FALSE)/360)-1)*360/28</f>
        <v>9.5734251461571579E-2</v>
      </c>
      <c r="N28" s="51">
        <f>1/(1+(K28+L28)*(VLOOKUP(K28+L28,Curva!$B$4:$D$11612,3,FALSE))/360)</f>
        <v>0.89444922263850435</v>
      </c>
      <c r="O28" s="52">
        <f t="shared" si="4"/>
        <v>3100282.7919323258</v>
      </c>
      <c r="P28" s="53">
        <f t="shared" si="2"/>
        <v>32384258.973151334</v>
      </c>
      <c r="Q28" s="38"/>
    </row>
    <row r="29" spans="1:17" x14ac:dyDescent="0.2">
      <c r="A29" s="59">
        <f t="shared" si="0"/>
        <v>5</v>
      </c>
      <c r="B29" s="58">
        <v>5</v>
      </c>
      <c r="C29" s="56">
        <f t="shared" si="3"/>
        <v>45019</v>
      </c>
      <c r="D29" s="56">
        <v>45047</v>
      </c>
      <c r="E29" s="56">
        <f t="shared" si="1"/>
        <v>45048</v>
      </c>
      <c r="F29" s="43">
        <f t="shared" si="9"/>
        <v>387715507.17890543</v>
      </c>
      <c r="G29" s="43">
        <f t="shared" si="5"/>
        <v>2760200.0064888648</v>
      </c>
      <c r="H29" s="43">
        <f t="shared" si="10"/>
        <v>7697413.5824299064</v>
      </c>
      <c r="I29" s="43">
        <f>IF(A29="",0,IF(A29=1,0,IF(A29=12,0,$C$6-'1° Disp Jun_E2'!I31)))</f>
        <v>10457613.588918772</v>
      </c>
      <c r="J29" s="43">
        <f t="shared" si="6"/>
        <v>380018093.59647554</v>
      </c>
      <c r="K29" s="49">
        <f t="shared" si="8"/>
        <v>396</v>
      </c>
      <c r="L29" s="49">
        <f t="shared" si="7"/>
        <v>29</v>
      </c>
      <c r="M29" s="50">
        <f>((1+(28+K29)*VLOOKUP(28+K29,Curva!$B$4:$D$11612,3,FALSE)/360)/(1+K29*VLOOKUP(K29,Curva!$B$4:$D$11612,3,FALSE)/360)-1)*360/28</f>
        <v>9.4766112648813544E-2</v>
      </c>
      <c r="N29" s="51">
        <f>1/(1+(K29+L29)*(VLOOKUP(K29+L29,Curva!$B$4:$D$11612,3,FALSE))/360)</f>
        <v>0.88767308421073676</v>
      </c>
      <c r="O29" s="52">
        <f t="shared" si="4"/>
        <v>2627330.9762748918</v>
      </c>
      <c r="P29" s="53">
        <f t="shared" si="2"/>
        <v>27724372.171002891</v>
      </c>
      <c r="Q29" s="38"/>
    </row>
    <row r="30" spans="1:17" x14ac:dyDescent="0.2">
      <c r="A30" s="59">
        <f t="shared" si="0"/>
        <v>6</v>
      </c>
      <c r="B30" s="58">
        <v>6</v>
      </c>
      <c r="C30" s="56">
        <f t="shared" si="3"/>
        <v>45048</v>
      </c>
      <c r="D30" s="56">
        <v>45078</v>
      </c>
      <c r="E30" s="56">
        <f t="shared" si="1"/>
        <v>45078</v>
      </c>
      <c r="F30" s="43">
        <f t="shared" si="9"/>
        <v>380018093.59647554</v>
      </c>
      <c r="G30" s="43">
        <f t="shared" si="5"/>
        <v>2798690.7525529433</v>
      </c>
      <c r="H30" s="43">
        <f t="shared" si="10"/>
        <v>7658689.2346063275</v>
      </c>
      <c r="I30" s="43">
        <f>IF(A30="",0,IF(A30=1,0,IF(A30=12,0,$C$6-'1° Disp Jun_E2'!I32)))</f>
        <v>10457379.987159271</v>
      </c>
      <c r="J30" s="43">
        <f t="shared" si="6"/>
        <v>372359404.36186922</v>
      </c>
      <c r="K30" s="49">
        <f t="shared" si="8"/>
        <v>425</v>
      </c>
      <c r="L30" s="49">
        <f t="shared" si="7"/>
        <v>30</v>
      </c>
      <c r="M30" s="50">
        <f>((1+(28+K30)*VLOOKUP(28+K30,Curva!$B$4:$D$11612,3,FALSE)/360)/(1+K30*VLOOKUP(K30,Curva!$B$4:$D$11612,3,FALSE)/360)-1)*360/28</f>
        <v>9.3799608309997423E-2</v>
      </c>
      <c r="N30" s="51">
        <f>1/(1+(K30+L30)*(VLOOKUP(K30+L30,Curva!$B$4:$D$11612,3,FALSE))/360)</f>
        <v>0.88078893814654113</v>
      </c>
      <c r="O30" s="52">
        <f t="shared" si="4"/>
        <v>2616350.3886071621</v>
      </c>
      <c r="P30" s="53">
        <f t="shared" si="2"/>
        <v>27892977.761276044</v>
      </c>
      <c r="Q30" s="38"/>
    </row>
    <row r="31" spans="1:17" x14ac:dyDescent="0.2">
      <c r="A31" s="59">
        <f t="shared" si="0"/>
        <v>7</v>
      </c>
      <c r="B31" s="58">
        <v>7</v>
      </c>
      <c r="C31" s="56">
        <f t="shared" si="3"/>
        <v>45078</v>
      </c>
      <c r="D31" s="56">
        <v>45108</v>
      </c>
      <c r="E31" s="56">
        <f t="shared" si="1"/>
        <v>45110</v>
      </c>
      <c r="F31" s="43">
        <f>J30</f>
        <v>372359404.36186922</v>
      </c>
      <c r="G31" s="43">
        <f t="shared" si="5"/>
        <v>2925106.5369050996</v>
      </c>
      <c r="H31" s="43">
        <f t="shared" si="10"/>
        <v>7531455.5013357075</v>
      </c>
      <c r="I31" s="43">
        <f>IF(A31="",0,IF(A31=1,0,IF(A31=12,0,$C$6-'1° Disp Jun_E2'!I33)))</f>
        <v>10456562.038240807</v>
      </c>
      <c r="J31" s="43">
        <f t="shared" si="6"/>
        <v>364827948.86053354</v>
      </c>
      <c r="K31" s="49">
        <f t="shared" si="8"/>
        <v>455</v>
      </c>
      <c r="L31" s="49">
        <f t="shared" si="7"/>
        <v>32</v>
      </c>
      <c r="M31" s="50">
        <f>((1+(28+K31)*VLOOKUP(28+K31,Curva!$B$4:$D$11612,3,FALSE)/360)/(1+K31*VLOOKUP(K31,Curva!$B$4:$D$11612,3,FALSE)/360)-1)*360/28</f>
        <v>9.2799121181344882E-2</v>
      </c>
      <c r="N31" s="51">
        <f>1/(1+(K31+L31)*(VLOOKUP(K31+L31,Curva!$B$4:$D$11612,3,FALSE))/360)</f>
        <v>0.87358438554199314</v>
      </c>
      <c r="O31" s="52">
        <f t="shared" si="4"/>
        <v>2683233.8911030493</v>
      </c>
      <c r="P31" s="53">
        <f t="shared" si="2"/>
        <v>28914432.129799653</v>
      </c>
      <c r="Q31" s="38"/>
    </row>
    <row r="32" spans="1:17" x14ac:dyDescent="0.2">
      <c r="A32" s="59">
        <f t="shared" si="0"/>
        <v>8</v>
      </c>
      <c r="B32" s="58">
        <v>8</v>
      </c>
      <c r="C32" s="56">
        <f t="shared" si="3"/>
        <v>45110</v>
      </c>
      <c r="D32" s="56">
        <v>45139</v>
      </c>
      <c r="E32" s="56">
        <f t="shared" si="1"/>
        <v>45139</v>
      </c>
      <c r="F32" s="43">
        <f>J31</f>
        <v>364827948.86053354</v>
      </c>
      <c r="G32" s="43">
        <f t="shared" si="5"/>
        <v>2597260.3317811065</v>
      </c>
      <c r="H32" s="43">
        <f t="shared" si="10"/>
        <v>7860387.3061452154</v>
      </c>
      <c r="I32" s="43">
        <f>IF(A32="",0,IF(A32=1,0,IF(A32=12,0,$C$6-'1° Disp Jun_E2'!I34)))</f>
        <v>10457647.637926321</v>
      </c>
      <c r="J32" s="43">
        <f t="shared" si="6"/>
        <v>356967561.55438834</v>
      </c>
      <c r="K32" s="49">
        <f t="shared" si="8"/>
        <v>487</v>
      </c>
      <c r="L32" s="49">
        <f t="shared" si="7"/>
        <v>29</v>
      </c>
      <c r="M32" s="50">
        <f>((1+(28+K32)*VLOOKUP(28+K32,Curva!$B$4:$D$11612,3,FALSE)/360)/(1+K32*VLOOKUP(K32,Curva!$B$4:$D$11612,3,FALSE)/360)-1)*360/28</f>
        <v>9.1731200161247237E-2</v>
      </c>
      <c r="N32" s="51">
        <f>1/(1+(K32+L32)*(VLOOKUP(K32+L32,Curva!$B$4:$D$11612,3,FALSE))/360)</f>
        <v>0.86717677125938009</v>
      </c>
      <c r="O32" s="52">
        <f t="shared" si="4"/>
        <v>2337805.1462720581</v>
      </c>
      <c r="P32" s="53">
        <f t="shared" si="2"/>
        <v>25485387.111065917</v>
      </c>
      <c r="Q32" s="38"/>
    </row>
    <row r="33" spans="1:17" x14ac:dyDescent="0.2">
      <c r="A33" s="59">
        <f t="shared" si="0"/>
        <v>9</v>
      </c>
      <c r="B33" s="58">
        <v>9</v>
      </c>
      <c r="C33" s="56">
        <f t="shared" si="3"/>
        <v>45139</v>
      </c>
      <c r="D33" s="56">
        <v>45170</v>
      </c>
      <c r="E33" s="56">
        <f t="shared" si="1"/>
        <v>45170</v>
      </c>
      <c r="F33" s="43">
        <f t="shared" si="9"/>
        <v>356967561.55438834</v>
      </c>
      <c r="G33" s="43">
        <f t="shared" si="5"/>
        <v>2716563.3022795701</v>
      </c>
      <c r="H33" s="43">
        <f t="shared" si="10"/>
        <v>7740504.2440953711</v>
      </c>
      <c r="I33" s="43">
        <f>IF(A33="",0,IF(A33=1,0,IF(A33=12,0,$C$6-'1° Disp Jun_E2'!I35)))</f>
        <v>10457067.546374941</v>
      </c>
      <c r="J33" s="43">
        <f t="shared" si="6"/>
        <v>349227057.31029296</v>
      </c>
      <c r="K33" s="49">
        <f t="shared" si="8"/>
        <v>516</v>
      </c>
      <c r="L33" s="49">
        <f t="shared" si="7"/>
        <v>31</v>
      </c>
      <c r="M33" s="50">
        <f>((1+(28+K33)*VLOOKUP(28+K33,Curva!$B$4:$D$11612,3,FALSE)/360)/(1+K33*VLOOKUP(K33,Curva!$B$4:$D$11612,3,FALSE)/360)-1)*360/28</f>
        <v>9.076274057882408E-2</v>
      </c>
      <c r="N33" s="51">
        <f>1/(1+(K33+L33)*(VLOOKUP(K33+L33,Curva!$B$4:$D$11612,3,FALSE))/360)</f>
        <v>0.86045292434804888</v>
      </c>
      <c r="O33" s="52">
        <f t="shared" si="4"/>
        <v>2400615.8075112412</v>
      </c>
      <c r="P33" s="53">
        <f t="shared" si="2"/>
        <v>26449353.470396757</v>
      </c>
      <c r="Q33" s="38"/>
    </row>
    <row r="34" spans="1:17" x14ac:dyDescent="0.2">
      <c r="A34" s="59">
        <f t="shared" si="0"/>
        <v>10</v>
      </c>
      <c r="B34" s="58">
        <v>10</v>
      </c>
      <c r="C34" s="56">
        <f t="shared" si="3"/>
        <v>45170</v>
      </c>
      <c r="D34" s="56">
        <v>45200</v>
      </c>
      <c r="E34" s="56">
        <f t="shared" si="1"/>
        <v>45201</v>
      </c>
      <c r="F34" s="43">
        <f t="shared" si="9"/>
        <v>349227057.31029296</v>
      </c>
      <c r="G34" s="43">
        <f t="shared" si="5"/>
        <v>2657657.1941752764</v>
      </c>
      <c r="H34" s="43">
        <f t="shared" si="10"/>
        <v>7798797.0047275107</v>
      </c>
      <c r="I34" s="43">
        <f>IF(A34="",0,IF(A34=1,0,IF(A34=12,0,$C$6-'1° Disp Jun_E2'!I36)))</f>
        <v>10456454.198902788</v>
      </c>
      <c r="J34" s="43">
        <f t="shared" si="6"/>
        <v>341428260.30556548</v>
      </c>
      <c r="K34" s="49">
        <f t="shared" si="8"/>
        <v>547</v>
      </c>
      <c r="L34" s="49">
        <f t="shared" si="7"/>
        <v>31</v>
      </c>
      <c r="M34" s="50">
        <f>((1+(28+K34)*VLOOKUP(28+K34,Curva!$B$4:$D$11612,3,FALSE)/360)/(1+K34*VLOOKUP(K34,Curva!$B$4:$D$11612,3,FALSE)/360)-1)*360/28</f>
        <v>8.9726801164039055E-2</v>
      </c>
      <c r="N34" s="51">
        <f>1/(1+(K34+L34)*(VLOOKUP(K34+L34,Curva!$B$4:$D$11612,3,FALSE))/360)</f>
        <v>0.85385684988119204</v>
      </c>
      <c r="O34" s="52">
        <f t="shared" si="4"/>
        <v>2303956.7881008987</v>
      </c>
      <c r="P34" s="53">
        <f t="shared" si="2"/>
        <v>25677464.906932231</v>
      </c>
      <c r="Q34" s="38"/>
    </row>
    <row r="35" spans="1:17" x14ac:dyDescent="0.2">
      <c r="A35" s="59">
        <f t="shared" si="0"/>
        <v>11</v>
      </c>
      <c r="B35" s="58">
        <v>11</v>
      </c>
      <c r="C35" s="56">
        <f t="shared" si="3"/>
        <v>45201</v>
      </c>
      <c r="D35" s="56">
        <v>45231</v>
      </c>
      <c r="E35" s="56">
        <f t="shared" si="1"/>
        <v>45231</v>
      </c>
      <c r="F35" s="43">
        <f t="shared" si="9"/>
        <v>341428260.30556548</v>
      </c>
      <c r="G35" s="43">
        <f t="shared" si="5"/>
        <v>2514491.1015528748</v>
      </c>
      <c r="H35" s="43">
        <f t="shared" si="10"/>
        <v>7942992.9166777851</v>
      </c>
      <c r="I35" s="43">
        <f>IF(A35="",0,IF(A35=1,0,IF(A35=12,0,$C$6-'1° Disp Jun_E2'!I37)))</f>
        <v>10457484.01823066</v>
      </c>
      <c r="J35" s="43">
        <f t="shared" si="6"/>
        <v>333485267.3888877</v>
      </c>
      <c r="K35" s="49">
        <f t="shared" si="8"/>
        <v>578</v>
      </c>
      <c r="L35" s="49">
        <f t="shared" si="7"/>
        <v>30</v>
      </c>
      <c r="M35" s="50">
        <f>((1+(28+K35)*VLOOKUP(28+K35,Curva!$B$4:$D$11612,3,FALSE)/360)/(1+K35*VLOOKUP(K35,Curva!$B$4:$D$11612,3,FALSE)/360)-1)*360/28</f>
        <v>8.8690146590792995E-2</v>
      </c>
      <c r="N35" s="51">
        <f>1/(1+(K35+L35)*(VLOOKUP(K35+L35,Curva!$B$4:$D$11612,3,FALSE))/360)</f>
        <v>0.84759324336563835</v>
      </c>
      <c r="O35" s="52">
        <f t="shared" si="4"/>
        <v>2138853.6928757518</v>
      </c>
      <c r="P35" s="53">
        <f t="shared" si="2"/>
        <v>24116023.877423476</v>
      </c>
      <c r="Q35" s="38"/>
    </row>
    <row r="36" spans="1:17" x14ac:dyDescent="0.2">
      <c r="A36" s="59">
        <f t="shared" si="0"/>
        <v>12</v>
      </c>
      <c r="B36" s="58">
        <v>12</v>
      </c>
      <c r="C36" s="56">
        <f t="shared" si="3"/>
        <v>45231</v>
      </c>
      <c r="D36" s="56">
        <v>45261</v>
      </c>
      <c r="E36" s="56">
        <f t="shared" si="1"/>
        <v>45261</v>
      </c>
      <c r="F36" s="43">
        <f t="shared" si="9"/>
        <v>333485267.3888877</v>
      </c>
      <c r="G36" s="43">
        <f t="shared" si="5"/>
        <v>0</v>
      </c>
      <c r="H36" s="43">
        <f t="shared" si="10"/>
        <v>0</v>
      </c>
      <c r="I36" s="43">
        <f>IF(A36="",0,IF(A36=1,0,IF(A36=12,0,$C$6-'1° Disp Jun_E2'!I38)))</f>
        <v>0</v>
      </c>
      <c r="J36" s="43">
        <f t="shared" si="6"/>
        <v>333485267.3888877</v>
      </c>
      <c r="K36" s="49">
        <f t="shared" si="8"/>
        <v>608</v>
      </c>
      <c r="L36" s="49">
        <f t="shared" si="7"/>
        <v>30</v>
      </c>
      <c r="M36" s="50">
        <f>((1+(28+K36)*VLOOKUP(28+K36,Curva!$B$4:$D$11612,3,FALSE)/360)/(1+K36*VLOOKUP(K36,Curva!$B$4:$D$11612,3,FALSE)/360)-1)*360/28</f>
        <v>8.7686251075578897E-2</v>
      </c>
      <c r="N36" s="51">
        <f>1/(1+(K36+L36)*(VLOOKUP(K36+L36,Curva!$B$4:$D$11612,3,FALSE))/360)</f>
        <v>0.84144549754830456</v>
      </c>
      <c r="O36" s="52">
        <f t="shared" si="4"/>
        <v>2050467.5474275036</v>
      </c>
      <c r="P36" s="53">
        <f t="shared" si="2"/>
        <v>23384139.72858933</v>
      </c>
      <c r="Q36" s="38"/>
    </row>
    <row r="37" spans="1:17" x14ac:dyDescent="0.2">
      <c r="A37" s="59">
        <f t="shared" si="0"/>
        <v>1</v>
      </c>
      <c r="B37" s="58">
        <v>13</v>
      </c>
      <c r="C37" s="56">
        <f t="shared" si="3"/>
        <v>45261</v>
      </c>
      <c r="D37" s="56">
        <v>45292</v>
      </c>
      <c r="E37" s="56">
        <f t="shared" si="1"/>
        <v>45292</v>
      </c>
      <c r="F37" s="43">
        <f>J36</f>
        <v>333485267.3888877</v>
      </c>
      <c r="G37" s="43">
        <f t="shared" si="5"/>
        <v>0</v>
      </c>
      <c r="H37" s="43">
        <f t="shared" si="10"/>
        <v>0</v>
      </c>
      <c r="I37" s="43">
        <f>IF(A37="",0,IF(A37=1,0,IF(A37=12,0,$C$6-'1° Disp Jun_E2'!I39)))</f>
        <v>0</v>
      </c>
      <c r="J37" s="43">
        <f t="shared" si="6"/>
        <v>333485267.3888877</v>
      </c>
      <c r="K37" s="49">
        <f t="shared" si="8"/>
        <v>638</v>
      </c>
      <c r="L37" s="49">
        <f t="shared" si="7"/>
        <v>31</v>
      </c>
      <c r="M37" s="50">
        <f>((1+(28+K37)*VLOOKUP(28+K37,Curva!$B$4:$D$11612,3,FALSE)/360)/(1+K37*VLOOKUP(K37,Curva!$B$4:$D$11612,3,FALSE)/360)-1)*360/28</f>
        <v>8.6681685270586825E-2</v>
      </c>
      <c r="N37" s="51">
        <f>1/(1+(K37+L37)*(VLOOKUP(K37+L37,Curva!$B$4:$D$11612,3,FALSE))/360)</f>
        <v>0.83521262613819769</v>
      </c>
      <c r="O37" s="52">
        <f t="shared" si="4"/>
        <v>2079027.543323047</v>
      </c>
      <c r="P37" s="53">
        <f t="shared" si="2"/>
        <v>23984623.012728978</v>
      </c>
      <c r="Q37" s="38"/>
    </row>
    <row r="38" spans="1:17" x14ac:dyDescent="0.2">
      <c r="A38" s="59">
        <f t="shared" si="0"/>
        <v>2</v>
      </c>
      <c r="B38" s="58">
        <v>14</v>
      </c>
      <c r="C38" s="56">
        <f t="shared" si="3"/>
        <v>45292</v>
      </c>
      <c r="D38" s="56">
        <v>45323</v>
      </c>
      <c r="E38" s="56">
        <f t="shared" si="1"/>
        <v>45323</v>
      </c>
      <c r="F38" s="43">
        <f t="shared" si="9"/>
        <v>333485267.3888877</v>
      </c>
      <c r="G38" s="43">
        <f t="shared" si="5"/>
        <v>7531714.7411879199</v>
      </c>
      <c r="H38" s="43">
        <f t="shared" si="10"/>
        <v>2917508.8187123975</v>
      </c>
      <c r="I38" s="43">
        <f>IF(A38="",0,IF(A38=1,0,IF(A38=12,0,$C$6-'1° Disp Jun_E2'!I40)))</f>
        <v>10449223.559900317</v>
      </c>
      <c r="J38" s="43">
        <f t="shared" si="6"/>
        <v>330567758.57017529</v>
      </c>
      <c r="K38" s="49">
        <f t="shared" si="8"/>
        <v>669</v>
      </c>
      <c r="L38" s="49">
        <f t="shared" si="7"/>
        <v>31</v>
      </c>
      <c r="M38" s="50">
        <f>((1+(28+K38)*VLOOKUP(28+K38,Curva!$B$4:$D$11612,3,FALSE)/360)/(1+K38*VLOOKUP(K38,Curva!$B$4:$D$11612,3,FALSE)/360)-1)*360/28</f>
        <v>8.5642928826977299E-2</v>
      </c>
      <c r="N38" s="51">
        <f>1/(1+(K38+L38)*(VLOOKUP(K38+L38,Curva!$B$4:$D$11612,3,FALSE))/360)</f>
        <v>0.82909959116053566</v>
      </c>
      <c r="O38" s="52">
        <f t="shared" si="4"/>
        <v>2039079.0261300397</v>
      </c>
      <c r="P38" s="53">
        <f t="shared" si="2"/>
        <v>23809076.289877363</v>
      </c>
      <c r="Q38" s="38"/>
    </row>
    <row r="39" spans="1:17" x14ac:dyDescent="0.2">
      <c r="A39" s="59">
        <f t="shared" si="0"/>
        <v>3</v>
      </c>
      <c r="B39" s="58">
        <v>15</v>
      </c>
      <c r="C39" s="56">
        <f t="shared" si="3"/>
        <v>45323</v>
      </c>
      <c r="D39" s="56">
        <v>45352</v>
      </c>
      <c r="E39" s="56">
        <f t="shared" si="1"/>
        <v>45352</v>
      </c>
      <c r="F39" s="43">
        <f t="shared" si="9"/>
        <v>330567758.57017529</v>
      </c>
      <c r="G39" s="43">
        <f t="shared" si="5"/>
        <v>2353357.3263278813</v>
      </c>
      <c r="H39" s="43">
        <f t="shared" si="10"/>
        <v>8103520.8286442868</v>
      </c>
      <c r="I39" s="43">
        <f>IF(A39="",0,IF(A39=1,0,IF(A39=12,0,$C$6-'1° Disp Jun_E2'!I41)))</f>
        <v>10456878.154972168</v>
      </c>
      <c r="J39" s="43">
        <f t="shared" si="6"/>
        <v>322464237.74153101</v>
      </c>
      <c r="K39" s="49">
        <f t="shared" si="8"/>
        <v>700</v>
      </c>
      <c r="L39" s="49">
        <f t="shared" si="7"/>
        <v>29</v>
      </c>
      <c r="M39" s="50">
        <f>((1+(28+K39)*VLOOKUP(28+K39,Curva!$B$4:$D$11612,3,FALSE)/360)/(1+K39*VLOOKUP(K39,Curva!$B$4:$D$11612,3,FALSE)/360)-1)*360/28</f>
        <v>8.4603452736331519E-2</v>
      </c>
      <c r="N39" s="51">
        <f>1/(1+(K39+L39)*(VLOOKUP(K39+L39,Curva!$B$4:$D$11612,3,FALSE))/360)</f>
        <v>0.82347576690452551</v>
      </c>
      <c r="O39" s="52">
        <f t="shared" si="4"/>
        <v>1855217.7928549491</v>
      </c>
      <c r="P39" s="53">
        <f t="shared" si="2"/>
        <v>21928393.37936686</v>
      </c>
      <c r="Q39" s="38"/>
    </row>
    <row r="40" spans="1:17" x14ac:dyDescent="0.2">
      <c r="A40" s="59">
        <f t="shared" si="0"/>
        <v>4</v>
      </c>
      <c r="B40" s="58">
        <v>16</v>
      </c>
      <c r="C40" s="56">
        <f t="shared" si="3"/>
        <v>45352</v>
      </c>
      <c r="D40" s="56">
        <v>45383</v>
      </c>
      <c r="E40" s="56">
        <f t="shared" si="1"/>
        <v>45383</v>
      </c>
      <c r="F40" s="43">
        <f t="shared" si="9"/>
        <v>322464237.74153101</v>
      </c>
      <c r="G40" s="43">
        <f t="shared" si="5"/>
        <v>2453989.1264397968</v>
      </c>
      <c r="H40" s="43">
        <f t="shared" si="10"/>
        <v>8002465.7120091971</v>
      </c>
      <c r="I40" s="43">
        <f>IF(A40="",0,IF(A40=1,0,IF(A40=12,0,$C$6-'1° Disp Jun_E2'!I42)))</f>
        <v>10456454.838448994</v>
      </c>
      <c r="J40" s="43">
        <f t="shared" si="6"/>
        <v>314461772.02952182</v>
      </c>
      <c r="K40" s="49">
        <f t="shared" si="8"/>
        <v>729</v>
      </c>
      <c r="L40" s="49">
        <f t="shared" si="7"/>
        <v>31</v>
      </c>
      <c r="M40" s="50">
        <f>((1+(28+K40)*VLOOKUP(28+K40,Curva!$B$4:$D$11612,3,FALSE)/360)/(1+K40*VLOOKUP(K40,Curva!$B$4:$D$11612,3,FALSE)/360)-1)*360/28</f>
        <v>8.9115148014986545E-2</v>
      </c>
      <c r="N40" s="51">
        <f>1/(1+(K40+L40)*(VLOOKUP(K40+L40,Curva!$B$4:$D$11612,3,FALSE))/360)</f>
        <v>0.81720438012597718</v>
      </c>
      <c r="O40" s="52">
        <f t="shared" si="4"/>
        <v>2022194.7039155606</v>
      </c>
      <c r="P40" s="53">
        <f t="shared" si="2"/>
        <v>22691930.036131311</v>
      </c>
      <c r="Q40" s="38"/>
    </row>
    <row r="41" spans="1:17" x14ac:dyDescent="0.2">
      <c r="A41" s="59">
        <f t="shared" si="0"/>
        <v>5</v>
      </c>
      <c r="B41" s="58">
        <v>17</v>
      </c>
      <c r="C41" s="56">
        <f t="shared" si="3"/>
        <v>45383</v>
      </c>
      <c r="D41" s="56">
        <v>45413</v>
      </c>
      <c r="E41" s="56">
        <f t="shared" si="1"/>
        <v>45414</v>
      </c>
      <c r="F41" s="43">
        <f t="shared" si="9"/>
        <v>314461772.02952182</v>
      </c>
      <c r="G41" s="43">
        <f t="shared" si="5"/>
        <v>2393089.462094014</v>
      </c>
      <c r="H41" s="43">
        <f t="shared" si="10"/>
        <v>8063731.6302808411</v>
      </c>
      <c r="I41" s="43">
        <f>IF(A41="",0,IF(A41=1,0,IF(A41=12,0,$C$6-'1° Disp Jun_E2'!I43)))</f>
        <v>10456821.092374856</v>
      </c>
      <c r="J41" s="43">
        <f t="shared" si="6"/>
        <v>306398040.39924097</v>
      </c>
      <c r="K41" s="49">
        <f t="shared" si="8"/>
        <v>760</v>
      </c>
      <c r="L41" s="49">
        <f t="shared" si="7"/>
        <v>31</v>
      </c>
      <c r="M41" s="50">
        <f>((1+(28+K41)*VLOOKUP(28+K41,Curva!$B$4:$D$11612,3,FALSE)/360)/(1+K41*VLOOKUP(K41,Curva!$B$4:$D$11612,3,FALSE)/360)-1)*360/28</f>
        <v>8.852712861818926E-2</v>
      </c>
      <c r="N41" s="51">
        <f>1/(1+(K41+L41)*(VLOOKUP(K41+L41,Curva!$B$4:$D$11612,3,FALSE))/360)</f>
        <v>0.81102153874417926</v>
      </c>
      <c r="O41" s="52">
        <f t="shared" si="4"/>
        <v>1944177.0701611852</v>
      </c>
      <c r="P41" s="53">
        <f t="shared" si="2"/>
        <v>21961370.491821464</v>
      </c>
      <c r="Q41" s="38"/>
    </row>
    <row r="42" spans="1:17" x14ac:dyDescent="0.2">
      <c r="A42" s="59">
        <f t="shared" si="0"/>
        <v>6</v>
      </c>
      <c r="B42" s="58">
        <v>18</v>
      </c>
      <c r="C42" s="56">
        <f t="shared" si="3"/>
        <v>45414</v>
      </c>
      <c r="D42" s="56">
        <v>45444</v>
      </c>
      <c r="E42" s="56">
        <f t="shared" si="1"/>
        <v>45446</v>
      </c>
      <c r="F42" s="43">
        <f t="shared" si="9"/>
        <v>306398040.39924097</v>
      </c>
      <c r="G42" s="43">
        <f t="shared" si="5"/>
        <v>2406940.4461602774</v>
      </c>
      <c r="H42" s="43">
        <f t="shared" si="10"/>
        <v>8049597.8919467106</v>
      </c>
      <c r="I42" s="43">
        <f>IF(A42="",0,IF(A42=1,0,IF(A42=12,0,$C$6-'1° Disp Jun_E2'!I44)))</f>
        <v>10456538.338106988</v>
      </c>
      <c r="J42" s="43">
        <f t="shared" si="6"/>
        <v>298348442.50729424</v>
      </c>
      <c r="K42" s="49">
        <f t="shared" si="8"/>
        <v>791</v>
      </c>
      <c r="L42" s="49">
        <f t="shared" si="7"/>
        <v>32</v>
      </c>
      <c r="M42" s="50">
        <f>((1+(28+K42)*VLOOKUP(28+K42,Curva!$B$4:$D$11612,3,FALSE)/360)/(1+K42*VLOOKUP(K42,Curva!$B$4:$D$11612,3,FALSE)/360)-1)*360/28</f>
        <v>8.793887678214414E-2</v>
      </c>
      <c r="N42" s="51">
        <f>1/(1+(K42+L42)*(VLOOKUP(K42+L42,Curva!$B$4:$D$11612,3,FALSE))/360)</f>
        <v>0.80473077902280066</v>
      </c>
      <c r="O42" s="52">
        <f t="shared" si="4"/>
        <v>1927369.5238866871</v>
      </c>
      <c r="P42" s="53">
        <f t="shared" si="2"/>
        <v>21917149.665914733</v>
      </c>
      <c r="Q42" s="38"/>
    </row>
    <row r="43" spans="1:17" x14ac:dyDescent="0.2">
      <c r="A43" s="59">
        <f t="shared" si="0"/>
        <v>7</v>
      </c>
      <c r="B43" s="58">
        <v>19</v>
      </c>
      <c r="C43" s="56">
        <f t="shared" si="3"/>
        <v>45446</v>
      </c>
      <c r="D43" s="56">
        <v>45474</v>
      </c>
      <c r="E43" s="56">
        <f t="shared" si="1"/>
        <v>45474</v>
      </c>
      <c r="F43" s="43">
        <f t="shared" si="9"/>
        <v>298348442.50729424</v>
      </c>
      <c r="G43" s="43">
        <f t="shared" si="5"/>
        <v>2050742.7718402632</v>
      </c>
      <c r="H43" s="43">
        <f t="shared" si="10"/>
        <v>8406129.0160467066</v>
      </c>
      <c r="I43" s="43">
        <f>IF(A43="",0,IF(A43=1,0,IF(A43=12,0,$C$6-'1° Disp Jun_E2'!I45)))</f>
        <v>10456871.78788697</v>
      </c>
      <c r="J43" s="43">
        <f t="shared" si="6"/>
        <v>289942313.49124753</v>
      </c>
      <c r="K43" s="49">
        <f t="shared" si="8"/>
        <v>823</v>
      </c>
      <c r="L43" s="49">
        <f t="shared" si="7"/>
        <v>28</v>
      </c>
      <c r="M43" s="50">
        <f>((1+(28+K43)*VLOOKUP(28+K43,Curva!$B$4:$D$11612,3,FALSE)/360)/(1+K43*VLOOKUP(K43,Curva!$B$4:$D$11612,3,FALSE)/360)-1)*360/28</f>
        <v>8.7331409626808992E-2</v>
      </c>
      <c r="N43" s="51">
        <f>1/(1+(K43+L43)*(VLOOKUP(K43+L43,Curva!$B$4:$D$11612,3,FALSE))/360)</f>
        <v>0.7993015687007905</v>
      </c>
      <c r="O43" s="52">
        <f t="shared" si="4"/>
        <v>1619796.4436162694</v>
      </c>
      <c r="P43" s="53">
        <f t="shared" si="2"/>
        <v>18547696.075651392</v>
      </c>
      <c r="Q43" s="38"/>
    </row>
    <row r="44" spans="1:17" x14ac:dyDescent="0.2">
      <c r="A44" s="59">
        <f t="shared" si="0"/>
        <v>8</v>
      </c>
      <c r="B44" s="58">
        <v>20</v>
      </c>
      <c r="C44" s="56">
        <f t="shared" si="3"/>
        <v>45474</v>
      </c>
      <c r="D44" s="56">
        <v>45505</v>
      </c>
      <c r="E44" s="56">
        <f t="shared" si="1"/>
        <v>45505</v>
      </c>
      <c r="F44" s="43">
        <f t="shared" si="9"/>
        <v>289942313.49124753</v>
      </c>
      <c r="G44" s="43">
        <f t="shared" si="5"/>
        <v>2206493.6241786615</v>
      </c>
      <c r="H44" s="43">
        <f t="shared" si="10"/>
        <v>8249937.9289352968</v>
      </c>
      <c r="I44" s="43">
        <f>IF(A44="",0,IF(A44=1,0,IF(A44=12,0,$C$6-'1° Disp Jun_E2'!I46)))</f>
        <v>10456431.553113958</v>
      </c>
      <c r="J44" s="43">
        <f t="shared" si="6"/>
        <v>281692375.56231225</v>
      </c>
      <c r="K44" s="49">
        <f t="shared" si="8"/>
        <v>851</v>
      </c>
      <c r="L44" s="49">
        <f t="shared" si="7"/>
        <v>31</v>
      </c>
      <c r="M44" s="50">
        <f>((1+(28+K44)*VLOOKUP(28+K44,Curva!$B$4:$D$11612,3,FALSE)/360)/(1+K44*VLOOKUP(K44,Curva!$B$4:$D$11612,3,FALSE)/360)-1)*360/28</f>
        <v>8.6799674757407672E-2</v>
      </c>
      <c r="N44" s="51">
        <f>1/(1+(K44+L44)*(VLOOKUP(K44+L44,Curva!$B$4:$D$11612,3,FALSE))/360)</f>
        <v>0.7933713881608756</v>
      </c>
      <c r="O44" s="52">
        <f t="shared" si="4"/>
        <v>1719354.4816404111</v>
      </c>
      <c r="P44" s="53">
        <f t="shared" si="2"/>
        <v>19808305.577708144</v>
      </c>
      <c r="Q44" s="38"/>
    </row>
    <row r="45" spans="1:17" x14ac:dyDescent="0.2">
      <c r="A45" s="59">
        <f t="shared" si="0"/>
        <v>9</v>
      </c>
      <c r="B45" s="58">
        <v>21</v>
      </c>
      <c r="C45" s="56">
        <f t="shared" si="3"/>
        <v>45505</v>
      </c>
      <c r="D45" s="56">
        <v>45536</v>
      </c>
      <c r="E45" s="56">
        <f t="shared" si="1"/>
        <v>45537</v>
      </c>
      <c r="F45" s="43">
        <f t="shared" si="9"/>
        <v>281692375.56231225</v>
      </c>
      <c r="G45" s="43">
        <f t="shared" si="5"/>
        <v>2212862.6254672999</v>
      </c>
      <c r="H45" s="43">
        <f t="shared" si="10"/>
        <v>8243446.3961848561</v>
      </c>
      <c r="I45" s="43">
        <f>IF(A45="",0,IF(A45=1,0,IF(A45=12,0,$C$6-'1° Disp Jun_E2'!I47)))</f>
        <v>10456309.021652156</v>
      </c>
      <c r="J45" s="43">
        <f t="shared" si="6"/>
        <v>273448929.16612738</v>
      </c>
      <c r="K45" s="49">
        <f t="shared" si="8"/>
        <v>882</v>
      </c>
      <c r="L45" s="49">
        <f t="shared" si="7"/>
        <v>32</v>
      </c>
      <c r="M45" s="50">
        <f>((1+(28+K45)*VLOOKUP(28+K45,Curva!$B$4:$D$11612,3,FALSE)/360)/(1+K45*VLOOKUP(K45,Curva!$B$4:$D$11612,3,FALSE)/360)-1)*360/28</f>
        <v>8.6210746278663528E-2</v>
      </c>
      <c r="N45" s="51">
        <f>1/(1+(K45+L45)*(VLOOKUP(K45+L45,Curva!$B$4:$D$11612,3,FALSE))/360)</f>
        <v>0.78733765826812152</v>
      </c>
      <c r="O45" s="52">
        <f t="shared" si="4"/>
        <v>1699593.2538912534</v>
      </c>
      <c r="P45" s="53">
        <f t="shared" si="2"/>
        <v>19714401.362419125</v>
      </c>
      <c r="Q45" s="38"/>
    </row>
    <row r="46" spans="1:17" x14ac:dyDescent="0.2">
      <c r="A46" s="59">
        <f t="shared" si="0"/>
        <v>10</v>
      </c>
      <c r="B46" s="58">
        <v>22</v>
      </c>
      <c r="C46" s="56">
        <f t="shared" si="3"/>
        <v>45537</v>
      </c>
      <c r="D46" s="56">
        <v>45566</v>
      </c>
      <c r="E46" s="56">
        <f t="shared" si="1"/>
        <v>45566</v>
      </c>
      <c r="F46" s="43">
        <f t="shared" si="9"/>
        <v>273448929.16612738</v>
      </c>
      <c r="G46" s="43">
        <f t="shared" si="5"/>
        <v>1946720.525961421</v>
      </c>
      <c r="H46" s="43">
        <f t="shared" si="10"/>
        <v>8509863.6285183746</v>
      </c>
      <c r="I46" s="43">
        <f>IF(A46="",0,IF(A46=1,0,IF(A46=12,0,$C$6-'1° Disp Jun_E2'!I48)))</f>
        <v>10456584.154479796</v>
      </c>
      <c r="J46" s="43">
        <f t="shared" si="6"/>
        <v>264939065.53760901</v>
      </c>
      <c r="K46" s="49">
        <f t="shared" si="8"/>
        <v>914</v>
      </c>
      <c r="L46" s="49">
        <f t="shared" si="7"/>
        <v>29</v>
      </c>
      <c r="M46" s="50">
        <f>((1+(28+K46)*VLOOKUP(28+K46,Curva!$B$4:$D$11612,3,FALSE)/360)/(1+K46*VLOOKUP(K46,Curva!$B$4:$D$11612,3,FALSE)/360)-1)*360/28</f>
        <v>8.560258025965288E-2</v>
      </c>
      <c r="N46" s="51">
        <f>1/(1+(K46+L46)*(VLOOKUP(K46+L46,Curva!$B$4:$D$11612,3,FALSE))/360)</f>
        <v>0.78194550622569825</v>
      </c>
      <c r="O46" s="52">
        <f t="shared" si="4"/>
        <v>1474467.0363992669</v>
      </c>
      <c r="P46" s="53">
        <f t="shared" si="2"/>
        <v>17224562.997129984</v>
      </c>
      <c r="Q46" s="38"/>
    </row>
    <row r="47" spans="1:17" x14ac:dyDescent="0.2">
      <c r="A47" s="59">
        <f t="shared" si="0"/>
        <v>11</v>
      </c>
      <c r="B47" s="58">
        <v>23</v>
      </c>
      <c r="C47" s="56">
        <f t="shared" si="3"/>
        <v>45566</v>
      </c>
      <c r="D47" s="56">
        <v>45597</v>
      </c>
      <c r="E47" s="56">
        <f t="shared" si="1"/>
        <v>45597</v>
      </c>
      <c r="F47" s="43">
        <f t="shared" si="9"/>
        <v>264939065.53760901</v>
      </c>
      <c r="G47" s="43">
        <f t="shared" si="5"/>
        <v>2016216.0943860775</v>
      </c>
      <c r="H47" s="43">
        <f t="shared" si="10"/>
        <v>8440169.8502090052</v>
      </c>
      <c r="I47" s="43">
        <f>IF(A47="",0,IF(A47=1,0,IF(A47=12,0,$C$6-'1° Disp Jun_E2'!I49)))</f>
        <v>10456385.944595082</v>
      </c>
      <c r="J47" s="43">
        <f t="shared" si="6"/>
        <v>256498895.68740001</v>
      </c>
      <c r="K47" s="49">
        <f t="shared" si="8"/>
        <v>943</v>
      </c>
      <c r="L47" s="49">
        <f t="shared" si="7"/>
        <v>31</v>
      </c>
      <c r="M47" s="50">
        <f>((1+(28+K47)*VLOOKUP(28+K47,Curva!$B$4:$D$11612,3,FALSE)/360)/(1+K47*VLOOKUP(K47,Curva!$B$4:$D$11612,3,FALSE)/360)-1)*360/28</f>
        <v>8.5051213924795449E-2</v>
      </c>
      <c r="N47" s="51">
        <f>1/(1+(K47+L47)*(VLOOKUP(K47+L47,Curva!$B$4:$D$11612,3,FALSE))/360)</f>
        <v>0.77626018690635945</v>
      </c>
      <c r="O47" s="52">
        <f t="shared" si="4"/>
        <v>1506235.99675208</v>
      </c>
      <c r="P47" s="53">
        <f t="shared" si="2"/>
        <v>17709753.068121217</v>
      </c>
      <c r="Q47" s="38"/>
    </row>
    <row r="48" spans="1:17" x14ac:dyDescent="0.2">
      <c r="A48" s="59">
        <f t="shared" si="0"/>
        <v>12</v>
      </c>
      <c r="B48" s="58">
        <v>24</v>
      </c>
      <c r="C48" s="56">
        <f t="shared" si="3"/>
        <v>45597</v>
      </c>
      <c r="D48" s="56">
        <v>45627</v>
      </c>
      <c r="E48" s="56">
        <f t="shared" si="1"/>
        <v>45628</v>
      </c>
      <c r="F48" s="43">
        <f t="shared" si="9"/>
        <v>256498895.68740001</v>
      </c>
      <c r="G48" s="43">
        <f t="shared" si="5"/>
        <v>0</v>
      </c>
      <c r="H48" s="43">
        <f t="shared" si="10"/>
        <v>0</v>
      </c>
      <c r="I48" s="43">
        <f>IF(A48="",0,IF(A48=1,0,IF(A48=12,0,$C$6-'1° Disp Jun_E2'!I50)))</f>
        <v>0</v>
      </c>
      <c r="J48" s="43">
        <f t="shared" si="6"/>
        <v>256498895.68740001</v>
      </c>
      <c r="K48" s="49">
        <f t="shared" si="8"/>
        <v>974</v>
      </c>
      <c r="L48" s="49">
        <f t="shared" si="7"/>
        <v>31</v>
      </c>
      <c r="M48" s="50">
        <f>((1+(28+K48)*VLOOKUP(28+K48,Curva!$B$4:$D$11612,3,FALSE)/360)/(1+K48*VLOOKUP(K48,Curva!$B$4:$D$11612,3,FALSE)/360)-1)*360/28</f>
        <v>8.4461602759912255E-2</v>
      </c>
      <c r="N48" s="51">
        <f>1/(1+(K48+L48)*(VLOOKUP(K48+L48,Curva!$B$4:$D$11612,3,FALSE))/360)</f>
        <v>0.77065507547023204</v>
      </c>
      <c r="O48" s="52">
        <f t="shared" si="4"/>
        <v>1437686.0347194148</v>
      </c>
      <c r="P48" s="53">
        <f t="shared" si="2"/>
        <v>17021770.695094824</v>
      </c>
      <c r="Q48" s="38"/>
    </row>
    <row r="49" spans="1:17" x14ac:dyDescent="0.2">
      <c r="A49" s="59">
        <f t="shared" si="0"/>
        <v>1</v>
      </c>
      <c r="B49" s="58">
        <v>25</v>
      </c>
      <c r="C49" s="56">
        <f t="shared" si="3"/>
        <v>45628</v>
      </c>
      <c r="D49" s="56">
        <v>45658</v>
      </c>
      <c r="E49" s="56">
        <f t="shared" si="1"/>
        <v>45658</v>
      </c>
      <c r="F49" s="43">
        <f t="shared" si="9"/>
        <v>256498895.68740001</v>
      </c>
      <c r="G49" s="43">
        <f t="shared" si="5"/>
        <v>0</v>
      </c>
      <c r="H49" s="43">
        <f t="shared" si="10"/>
        <v>0</v>
      </c>
      <c r="I49" s="43">
        <f>IF(A49="",0,IF(A49=1,0,IF(A49=12,0,$C$6-'1° Disp Jun_E2'!I51)))</f>
        <v>0</v>
      </c>
      <c r="J49" s="43">
        <f t="shared" si="6"/>
        <v>256498895.68740001</v>
      </c>
      <c r="K49" s="49">
        <f t="shared" si="8"/>
        <v>1005</v>
      </c>
      <c r="L49" s="49">
        <f t="shared" si="7"/>
        <v>30</v>
      </c>
      <c r="M49" s="50">
        <f>((1+(28+K49)*VLOOKUP(28+K49,Curva!$B$4:$D$11612,3,FALSE)/360)/(1+K49*VLOOKUP(K49,Curva!$B$4:$D$11612,3,FALSE)/360)-1)*360/28</f>
        <v>8.3871756085297358E-2</v>
      </c>
      <c r="N49" s="51">
        <f>1/(1+(K49+L49)*(VLOOKUP(K49+L49,Curva!$B$4:$D$11612,3,FALSE))/360)</f>
        <v>0.76530608231677766</v>
      </c>
      <c r="O49" s="52">
        <f t="shared" si="4"/>
        <v>1372003.2963719408</v>
      </c>
      <c r="P49" s="53">
        <f t="shared" si="2"/>
        <v>16358347.081425328</v>
      </c>
      <c r="Q49" s="38"/>
    </row>
    <row r="50" spans="1:17" x14ac:dyDescent="0.2">
      <c r="A50" s="59">
        <f t="shared" si="0"/>
        <v>2</v>
      </c>
      <c r="B50" s="58">
        <v>26</v>
      </c>
      <c r="C50" s="56">
        <f t="shared" si="3"/>
        <v>45658</v>
      </c>
      <c r="D50" s="56">
        <v>45689</v>
      </c>
      <c r="E50" s="56">
        <f t="shared" si="1"/>
        <v>45691</v>
      </c>
      <c r="F50" s="43">
        <f t="shared" si="9"/>
        <v>256498895.68740001</v>
      </c>
      <c r="G50" s="43">
        <f t="shared" si="5"/>
        <v>5918923.6295756968</v>
      </c>
      <c r="H50" s="43">
        <f t="shared" si="10"/>
        <v>4534594.4903860381</v>
      </c>
      <c r="I50" s="43">
        <f>IF(A50="",0,IF(A50=1,0,IF(A50=12,0,$C$6-'1° Disp Jun_E2'!I52)))</f>
        <v>10453518.119961735</v>
      </c>
      <c r="J50" s="43">
        <f t="shared" si="6"/>
        <v>251964301.19701397</v>
      </c>
      <c r="K50" s="49">
        <f t="shared" si="8"/>
        <v>1035</v>
      </c>
      <c r="L50" s="49">
        <f t="shared" si="7"/>
        <v>33</v>
      </c>
      <c r="M50" s="50">
        <f>((1+(28+K50)*VLOOKUP(28+K50,Curva!$B$4:$D$11612,3,FALSE)/360)/(1+K50*VLOOKUP(K50,Curva!$B$4:$D$11612,3,FALSE)/360)-1)*360/28</f>
        <v>8.3300717893967563E-2</v>
      </c>
      <c r="N50" s="51">
        <f>1/(1+(K50+L50)*(VLOOKUP(K50+L50,Curva!$B$4:$D$11612,3,FALSE))/360)</f>
        <v>0.75950653576157412</v>
      </c>
      <c r="O50" s="52">
        <f t="shared" si="4"/>
        <v>1487569.2708594406</v>
      </c>
      <c r="P50" s="53">
        <f t="shared" si="2"/>
        <v>17857820.538268935</v>
      </c>
      <c r="Q50" s="38"/>
    </row>
    <row r="51" spans="1:17" x14ac:dyDescent="0.2">
      <c r="A51" s="59">
        <f t="shared" si="0"/>
        <v>3</v>
      </c>
      <c r="B51" s="58">
        <v>27</v>
      </c>
      <c r="C51" s="56">
        <f t="shared" si="3"/>
        <v>45691</v>
      </c>
      <c r="D51" s="56">
        <v>45717</v>
      </c>
      <c r="E51" s="56">
        <f t="shared" si="1"/>
        <v>45719</v>
      </c>
      <c r="F51" s="43">
        <f t="shared" si="9"/>
        <v>251964301.19701397</v>
      </c>
      <c r="G51" s="43">
        <f t="shared" si="5"/>
        <v>1731914.4189228551</v>
      </c>
      <c r="H51" s="43">
        <f t="shared" si="10"/>
        <v>8724326.3192395773</v>
      </c>
      <c r="I51" s="43">
        <f>IF(A51="",0,IF(A51=1,0,IF(A51=12,0,$C$6-'1° Disp Jun_E2'!I53)))</f>
        <v>10456240.738162432</v>
      </c>
      <c r="J51" s="43">
        <f t="shared" si="6"/>
        <v>243239974.87777439</v>
      </c>
      <c r="K51" s="49">
        <f t="shared" si="8"/>
        <v>1068</v>
      </c>
      <c r="L51" s="49">
        <f t="shared" si="7"/>
        <v>28</v>
      </c>
      <c r="M51" s="50">
        <f>((1+(28+K51)*VLOOKUP(28+K51,Curva!$B$4:$D$11612,3,FALSE)/360)/(1+K51*VLOOKUP(K51,Curva!$B$4:$D$11612,3,FALSE)/360)-1)*360/28</f>
        <v>8.3504631887007116E-2</v>
      </c>
      <c r="N51" s="51">
        <f>1/(1+(K51+L51)*(VLOOKUP(K51+L51,Curva!$B$4:$D$11612,3,FALSE))/360)</f>
        <v>0.75460552028006045</v>
      </c>
      <c r="O51" s="52">
        <f t="shared" si="4"/>
        <v>1234880.9409553367</v>
      </c>
      <c r="P51" s="53">
        <f t="shared" si="2"/>
        <v>14788172.979749134</v>
      </c>
      <c r="Q51" s="38"/>
    </row>
    <row r="52" spans="1:17" x14ac:dyDescent="0.2">
      <c r="A52" s="59">
        <f t="shared" si="0"/>
        <v>4</v>
      </c>
      <c r="B52" s="58">
        <v>28</v>
      </c>
      <c r="C52" s="56">
        <f t="shared" si="3"/>
        <v>45719</v>
      </c>
      <c r="D52" s="56">
        <v>45748</v>
      </c>
      <c r="E52" s="56">
        <f t="shared" si="1"/>
        <v>45748</v>
      </c>
      <c r="F52" s="43">
        <f t="shared" si="9"/>
        <v>243239974.87777439</v>
      </c>
      <c r="G52" s="43">
        <f t="shared" si="5"/>
        <v>1731658.8266514216</v>
      </c>
      <c r="H52" s="43">
        <f t="shared" si="10"/>
        <v>8724521.9923820719</v>
      </c>
      <c r="I52" s="43">
        <f>IF(A52="",0,IF(A52=1,0,IF(A52=12,0,$C$6-'1° Disp Jun_E2'!I54)))</f>
        <v>10456180.819033494</v>
      </c>
      <c r="J52" s="43">
        <f t="shared" si="6"/>
        <v>234515452.88539231</v>
      </c>
      <c r="K52" s="49">
        <f t="shared" si="8"/>
        <v>1096</v>
      </c>
      <c r="L52" s="49">
        <f t="shared" si="7"/>
        <v>29</v>
      </c>
      <c r="M52" s="50">
        <f>((1+(28+K52)*VLOOKUP(28+K52,Curva!$B$4:$D$11612,3,FALSE)/360)/(1+K52*VLOOKUP(K52,Curva!$B$4:$D$11612,3,FALSE)/360)-1)*360/28</f>
        <v>8.8137436883901951E-2</v>
      </c>
      <c r="N52" s="51">
        <f>1/(1+(K52+L52)*(VLOOKUP(K52+L52,Curva!$B$4:$D$11612,3,FALSE))/360)</f>
        <v>0.74928522696766231</v>
      </c>
      <c r="O52" s="52">
        <f t="shared" si="4"/>
        <v>1294011.1954738798</v>
      </c>
      <c r="P52" s="53">
        <f t="shared" si="2"/>
        <v>14681742.98259208</v>
      </c>
      <c r="Q52" s="38"/>
    </row>
    <row r="53" spans="1:17" x14ac:dyDescent="0.2">
      <c r="A53" s="59">
        <f t="shared" si="0"/>
        <v>5</v>
      </c>
      <c r="B53" s="58">
        <v>29</v>
      </c>
      <c r="C53" s="56">
        <f t="shared" si="3"/>
        <v>45748</v>
      </c>
      <c r="D53" s="56">
        <v>45778</v>
      </c>
      <c r="E53" s="56">
        <f t="shared" si="1"/>
        <v>45779</v>
      </c>
      <c r="F53" s="43">
        <f t="shared" si="9"/>
        <v>234515452.88539231</v>
      </c>
      <c r="G53" s="43">
        <f t="shared" si="5"/>
        <v>1784688.9794462849</v>
      </c>
      <c r="H53" s="43">
        <f t="shared" si="10"/>
        <v>8671349.0111897569</v>
      </c>
      <c r="I53" s="43">
        <f>IF(A53="",0,IF(A53=1,0,IF(A53=12,0,$C$6-'1° Disp Jun_E2'!I55)))</f>
        <v>10456037.990636041</v>
      </c>
      <c r="J53" s="43">
        <f t="shared" si="6"/>
        <v>225844103.87420255</v>
      </c>
      <c r="K53" s="49">
        <f t="shared" si="8"/>
        <v>1125</v>
      </c>
      <c r="L53" s="49">
        <f t="shared" si="7"/>
        <v>31</v>
      </c>
      <c r="M53" s="50">
        <f>((1+(28+K53)*VLOOKUP(28+K53,Curva!$B$4:$D$11612,3,FALSE)/360)/(1+K53*VLOOKUP(K53,Curva!$B$4:$D$11612,3,FALSE)/360)-1)*360/28</f>
        <v>8.7895452347350425E-2</v>
      </c>
      <c r="N53" s="51">
        <f>1/(1+(K53+L53)*(VLOOKUP(K53+L53,Curva!$B$4:$D$11612,3,FALSE))/360)</f>
        <v>0.74365541148438374</v>
      </c>
      <c r="O53" s="52">
        <f t="shared" si="4"/>
        <v>1319984.4227448464</v>
      </c>
      <c r="P53" s="53">
        <f t="shared" si="2"/>
        <v>15017664.594619231</v>
      </c>
      <c r="Q53" s="38"/>
    </row>
    <row r="54" spans="1:17" x14ac:dyDescent="0.2">
      <c r="A54" s="59">
        <f t="shared" si="0"/>
        <v>6</v>
      </c>
      <c r="B54" s="58">
        <v>30</v>
      </c>
      <c r="C54" s="56">
        <f t="shared" si="3"/>
        <v>45779</v>
      </c>
      <c r="D54" s="56">
        <v>45809</v>
      </c>
      <c r="E54" s="56">
        <f t="shared" si="1"/>
        <v>45810</v>
      </c>
      <c r="F54" s="43">
        <f t="shared" si="9"/>
        <v>225844103.87420255</v>
      </c>
      <c r="G54" s="43">
        <f t="shared" si="5"/>
        <v>1718699.0379443672</v>
      </c>
      <c r="H54" s="43">
        <f t="shared" si="10"/>
        <v>8737293.1985066179</v>
      </c>
      <c r="I54" s="43">
        <f>IF(A54="",0,IF(A54=1,0,IF(A54=12,0,$C$6-'1° Disp Jun_E2'!I56)))</f>
        <v>10455992.236450985</v>
      </c>
      <c r="J54" s="43">
        <f t="shared" si="6"/>
        <v>217106810.67569593</v>
      </c>
      <c r="K54" s="49">
        <f t="shared" si="8"/>
        <v>1156</v>
      </c>
      <c r="L54" s="49">
        <f t="shared" si="7"/>
        <v>31</v>
      </c>
      <c r="M54" s="50">
        <f>((1+(28+K54)*VLOOKUP(28+K54,Curva!$B$4:$D$11612,3,FALSE)/360)/(1+K54*VLOOKUP(K54,Curva!$B$4:$D$11612,3,FALSE)/360)-1)*360/28</f>
        <v>8.7636734701455055E-2</v>
      </c>
      <c r="N54" s="51">
        <f>1/(1+(K54+L54)*(VLOOKUP(K54+L54,Curva!$B$4:$D$11612,3,FALSE))/360)</f>
        <v>0.73808422801445561</v>
      </c>
      <c r="O54" s="52">
        <f t="shared" si="4"/>
        <v>1257940.3927306009</v>
      </c>
      <c r="P54" s="53">
        <f t="shared" si="2"/>
        <v>14354030.841243964</v>
      </c>
      <c r="Q54" s="38"/>
    </row>
    <row r="55" spans="1:17" x14ac:dyDescent="0.2">
      <c r="A55" s="59">
        <f t="shared" si="0"/>
        <v>7</v>
      </c>
      <c r="B55" s="58">
        <v>31</v>
      </c>
      <c r="C55" s="56">
        <f t="shared" si="3"/>
        <v>45810</v>
      </c>
      <c r="D55" s="56">
        <v>45839</v>
      </c>
      <c r="E55" s="56">
        <f t="shared" si="1"/>
        <v>45839</v>
      </c>
      <c r="F55" s="43">
        <f t="shared" si="9"/>
        <v>217106810.67569593</v>
      </c>
      <c r="G55" s="43">
        <f t="shared" si="5"/>
        <v>1545613.2373867468</v>
      </c>
      <c r="H55" s="43">
        <f t="shared" si="10"/>
        <v>8910366.9833763018</v>
      </c>
      <c r="I55" s="43">
        <f>IF(A55="",0,IF(A55=1,0,IF(A55=12,0,$C$6-'1° Disp Jun_E2'!I57)))</f>
        <v>10455980.220763048</v>
      </c>
      <c r="J55" s="43">
        <f t="shared" si="6"/>
        <v>208196443.69231963</v>
      </c>
      <c r="K55" s="49">
        <f t="shared" si="8"/>
        <v>1187</v>
      </c>
      <c r="L55" s="49">
        <f t="shared" si="7"/>
        <v>29</v>
      </c>
      <c r="M55" s="50">
        <f>((1+(28+K55)*VLOOKUP(28+K55,Curva!$B$4:$D$11612,3,FALSE)/360)/(1+K55*VLOOKUP(K55,Curva!$B$4:$D$11612,3,FALSE)/360)-1)*360/28</f>
        <v>8.7377970637227645E-2</v>
      </c>
      <c r="N55" s="51">
        <f>1/(1+(K55+L55)*(VLOOKUP(K55+L55,Curva!$B$4:$D$11612,3,FALSE))/360)</f>
        <v>0.73292495148014936</v>
      </c>
      <c r="O55" s="52">
        <f t="shared" si="4"/>
        <v>1120031.9346831772</v>
      </c>
      <c r="P55" s="53">
        <f t="shared" si="2"/>
        <v>12818241.560373161</v>
      </c>
      <c r="Q55" s="38"/>
    </row>
    <row r="56" spans="1:17" x14ac:dyDescent="0.2">
      <c r="A56" s="59">
        <f t="shared" si="0"/>
        <v>8</v>
      </c>
      <c r="B56" s="58">
        <v>32</v>
      </c>
      <c r="C56" s="56">
        <f t="shared" si="3"/>
        <v>45839</v>
      </c>
      <c r="D56" s="56">
        <v>45870</v>
      </c>
      <c r="E56" s="56">
        <f t="shared" si="1"/>
        <v>45870</v>
      </c>
      <c r="F56" s="43">
        <f t="shared" si="9"/>
        <v>208196443.69231963</v>
      </c>
      <c r="G56" s="43">
        <f t="shared" si="5"/>
        <v>1584398.3585984677</v>
      </c>
      <c r="H56" s="43" t="e">
        <f t="shared" si="10"/>
        <v>#REF!</v>
      </c>
      <c r="I56" s="43" t="e">
        <f>IF(A56="",0,IF(A56=1,0,IF(A56=12,0,$C$6-'1° Disp Jun_E2'!I58)))</f>
        <v>#REF!</v>
      </c>
      <c r="J56" s="43" t="e">
        <f t="shared" si="6"/>
        <v>#REF!</v>
      </c>
      <c r="K56" s="49">
        <f t="shared" si="8"/>
        <v>1216</v>
      </c>
      <c r="L56" s="49">
        <f t="shared" si="7"/>
        <v>31</v>
      </c>
      <c r="M56" s="50">
        <f>((1+(28+K56)*VLOOKUP(28+K56,Curva!$B$4:$D$11612,3,FALSE)/360)/(1+K56*VLOOKUP(K56,Curva!$B$4:$D$11612,3,FALSE)/360)-1)*360/28</f>
        <v>8.7135863065257127E-2</v>
      </c>
      <c r="N56" s="51">
        <f>1/(1+(K56+L56)*(VLOOKUP(K56+L56,Curva!$B$4:$D$11612,3,FALSE))/360)</f>
        <v>0.72746532033114641</v>
      </c>
      <c r="O56" s="52">
        <f t="shared" si="4"/>
        <v>1136427.4922857035</v>
      </c>
      <c r="P56" s="53">
        <f t="shared" si="2"/>
        <v>13042017.974098895</v>
      </c>
      <c r="Q56" s="38"/>
    </row>
    <row r="57" spans="1:17" x14ac:dyDescent="0.2">
      <c r="A57" s="59">
        <f t="shared" si="0"/>
        <v>9</v>
      </c>
      <c r="B57" s="58">
        <v>33</v>
      </c>
      <c r="C57" s="56">
        <f t="shared" si="3"/>
        <v>45870</v>
      </c>
      <c r="D57" s="56">
        <v>45901</v>
      </c>
      <c r="E57" s="56">
        <f t="shared" si="1"/>
        <v>45901</v>
      </c>
      <c r="F57" s="43" t="e">
        <f t="shared" si="9"/>
        <v>#REF!</v>
      </c>
      <c r="G57" s="43" t="e">
        <f t="shared" si="5"/>
        <v>#REF!</v>
      </c>
      <c r="H57" s="43" t="e">
        <f t="shared" si="10"/>
        <v>#REF!</v>
      </c>
      <c r="I57" s="43" t="e">
        <f>IF(A57="",0,IF(A57=1,0,IF(A57=12,0,$C$6-'1° Disp Jun_E2'!I59)))</f>
        <v>#REF!</v>
      </c>
      <c r="J57" s="43" t="e">
        <f t="shared" si="6"/>
        <v>#REF!</v>
      </c>
      <c r="K57" s="49">
        <f t="shared" si="8"/>
        <v>1247</v>
      </c>
      <c r="L57" s="49">
        <f t="shared" si="7"/>
        <v>31</v>
      </c>
      <c r="M57" s="50">
        <f>((1+(28+K57)*VLOOKUP(28+K57,Curva!$B$4:$D$11612,3,FALSE)/360)/(1+K57*VLOOKUP(K57,Curva!$B$4:$D$11612,3,FALSE)/360)-1)*360/28</f>
        <v>8.6877018509761789E-2</v>
      </c>
      <c r="N57" s="51">
        <f>1/(1+(K57+L57)*(VLOOKUP(K57+L57,Curva!$B$4:$D$11612,3,FALSE))/360)</f>
        <v>0.72206234477039177</v>
      </c>
      <c r="O57" s="52" t="e">
        <f t="shared" si="4"/>
        <v>#REF!</v>
      </c>
      <c r="P57" s="53" t="e">
        <f t="shared" si="2"/>
        <v>#REF!</v>
      </c>
      <c r="Q57" s="38"/>
    </row>
    <row r="58" spans="1:17" x14ac:dyDescent="0.2">
      <c r="A58" s="59">
        <f t="shared" si="0"/>
        <v>10</v>
      </c>
      <c r="B58" s="58">
        <v>34</v>
      </c>
      <c r="C58" s="56">
        <f t="shared" si="3"/>
        <v>45901</v>
      </c>
      <c r="D58" s="56">
        <v>45931</v>
      </c>
      <c r="E58" s="56">
        <f t="shared" si="1"/>
        <v>45931</v>
      </c>
      <c r="F58" s="43" t="e">
        <f t="shared" si="9"/>
        <v>#REF!</v>
      </c>
      <c r="G58" s="43" t="e">
        <f t="shared" si="5"/>
        <v>#REF!</v>
      </c>
      <c r="H58" s="43" t="e">
        <f t="shared" si="10"/>
        <v>#REF!</v>
      </c>
      <c r="I58" s="43" t="e">
        <f>IF(A58="",0,IF(A58=1,0,IF(A58=12,0,$C$6-'1° Disp Jun_E2'!I60)))</f>
        <v>#REF!</v>
      </c>
      <c r="J58" s="43" t="e">
        <f t="shared" si="6"/>
        <v>#REF!</v>
      </c>
      <c r="K58" s="49">
        <f t="shared" si="8"/>
        <v>1278</v>
      </c>
      <c r="L58" s="49">
        <f t="shared" si="7"/>
        <v>30</v>
      </c>
      <c r="M58" s="50">
        <f>((1+(28+K58)*VLOOKUP(28+K58,Curva!$B$4:$D$11612,3,FALSE)/360)/(1+K58*VLOOKUP(K58,Curva!$B$4:$D$11612,3,FALSE)/360)-1)*360/28</f>
        <v>8.6618122338137926E-2</v>
      </c>
      <c r="N58" s="51">
        <f>1/(1+(K58+L58)*(VLOOKUP(K58+L58,Curva!$B$4:$D$11612,3,FALSE))/360)</f>
        <v>0.71688698448556787</v>
      </c>
      <c r="O58" s="52" t="e">
        <f t="shared" si="4"/>
        <v>#REF!</v>
      </c>
      <c r="P58" s="53" t="e">
        <f t="shared" si="2"/>
        <v>#REF!</v>
      </c>
      <c r="Q58" s="38"/>
    </row>
    <row r="59" spans="1:17" x14ac:dyDescent="0.2">
      <c r="A59" s="59">
        <f t="shared" si="0"/>
        <v>11</v>
      </c>
      <c r="B59" s="58">
        <v>35</v>
      </c>
      <c r="C59" s="56">
        <f t="shared" si="3"/>
        <v>45931</v>
      </c>
      <c r="D59" s="56">
        <v>45962</v>
      </c>
      <c r="E59" s="56">
        <f t="shared" si="1"/>
        <v>45964</v>
      </c>
      <c r="F59" s="43" t="e">
        <f t="shared" si="9"/>
        <v>#REF!</v>
      </c>
      <c r="G59" s="43" t="e">
        <f t="shared" si="5"/>
        <v>#REF!</v>
      </c>
      <c r="H59" s="43" t="e">
        <f t="shared" si="10"/>
        <v>#REF!</v>
      </c>
      <c r="I59" s="43" t="e">
        <f>IF(A59="",0,IF(A59=1,0,IF(A59=12,0,$C$6-'1° Disp Jun_E2'!I61)))</f>
        <v>#REF!</v>
      </c>
      <c r="J59" s="43" t="e">
        <f t="shared" si="6"/>
        <v>#REF!</v>
      </c>
      <c r="K59" s="49">
        <f t="shared" si="8"/>
        <v>1308</v>
      </c>
      <c r="L59" s="49">
        <f t="shared" si="7"/>
        <v>33</v>
      </c>
      <c r="M59" s="50">
        <f>((1+(28+K59)*VLOOKUP(28+K59,Curva!$B$4:$D$11612,3,FALSE)/360)/(1+K59*VLOOKUP(K59,Curva!$B$4:$D$11612,3,FALSE)/360)-1)*360/28</f>
        <v>8.6367538587928117E-2</v>
      </c>
      <c r="N59" s="51">
        <f>1/(1+(K59+L59)*(VLOOKUP(K59+L59,Curva!$B$4:$D$11612,3,FALSE))/360)</f>
        <v>0.7112539616454252</v>
      </c>
      <c r="O59" s="52" t="e">
        <f t="shared" si="4"/>
        <v>#REF!</v>
      </c>
      <c r="P59" s="53" t="e">
        <f t="shared" si="2"/>
        <v>#REF!</v>
      </c>
      <c r="Q59" s="38"/>
    </row>
    <row r="60" spans="1:17" x14ac:dyDescent="0.2">
      <c r="A60" s="59">
        <f t="shared" si="0"/>
        <v>12</v>
      </c>
      <c r="B60" s="58">
        <v>36</v>
      </c>
      <c r="C60" s="56">
        <f t="shared" si="3"/>
        <v>45964</v>
      </c>
      <c r="D60" s="56">
        <v>45992</v>
      </c>
      <c r="E60" s="56">
        <f t="shared" si="1"/>
        <v>45992</v>
      </c>
      <c r="F60" s="43" t="e">
        <f t="shared" si="9"/>
        <v>#REF!</v>
      </c>
      <c r="G60" s="43">
        <f t="shared" si="5"/>
        <v>0</v>
      </c>
      <c r="H60" s="43">
        <f t="shared" si="10"/>
        <v>0</v>
      </c>
      <c r="I60" s="43">
        <f>IF(A60="",0,IF(A60=1,0,IF(A60=12,0,$C$6-'1° Disp Jun_E2'!I62)))</f>
        <v>0</v>
      </c>
      <c r="J60" s="43" t="e">
        <f t="shared" si="6"/>
        <v>#REF!</v>
      </c>
      <c r="K60" s="49">
        <f t="shared" si="8"/>
        <v>1341</v>
      </c>
      <c r="L60" s="49">
        <f t="shared" si="7"/>
        <v>28</v>
      </c>
      <c r="M60" s="50">
        <f>((1+(28+K60)*VLOOKUP(28+K60,Curva!$B$4:$D$11612,3,FALSE)/360)/(1+K60*VLOOKUP(K60,Curva!$B$4:$D$11612,3,FALSE)/360)-1)*360/28</f>
        <v>8.6091848650257888E-2</v>
      </c>
      <c r="N60" s="51">
        <f>1/(1+(K60+L60)*(VLOOKUP(K60+L60,Curva!$B$4:$D$11612,3,FALSE))/360)</f>
        <v>0.70652306015057187</v>
      </c>
      <c r="O60" s="52" t="e">
        <f t="shared" si="4"/>
        <v>#REF!</v>
      </c>
      <c r="P60" s="53" t="e">
        <f t="shared" si="2"/>
        <v>#REF!</v>
      </c>
      <c r="Q60" s="38"/>
    </row>
    <row r="61" spans="1:17" x14ac:dyDescent="0.2">
      <c r="A61" s="59">
        <f t="shared" si="0"/>
        <v>1</v>
      </c>
      <c r="B61" s="58">
        <v>37</v>
      </c>
      <c r="C61" s="56">
        <f t="shared" si="3"/>
        <v>45992</v>
      </c>
      <c r="D61" s="56">
        <v>46023</v>
      </c>
      <c r="E61" s="56">
        <f t="shared" si="1"/>
        <v>46023</v>
      </c>
      <c r="F61" s="43" t="e">
        <f t="shared" si="9"/>
        <v>#REF!</v>
      </c>
      <c r="G61" s="43">
        <f t="shared" si="5"/>
        <v>0</v>
      </c>
      <c r="H61" s="43">
        <f t="shared" si="10"/>
        <v>0</v>
      </c>
      <c r="I61" s="43">
        <f>IF(A61="",0,IF(A61=1,0,IF(A61=12,0,$C$6-'1° Disp Jun_E2'!I63)))</f>
        <v>0</v>
      </c>
      <c r="J61" s="43" t="e">
        <f t="shared" si="6"/>
        <v>#REF!</v>
      </c>
      <c r="K61" s="49">
        <f t="shared" si="8"/>
        <v>1369</v>
      </c>
      <c r="L61" s="49">
        <f t="shared" si="7"/>
        <v>31</v>
      </c>
      <c r="M61" s="50">
        <f>((1+(28+K61)*VLOOKUP(28+K61,Curva!$B$4:$D$11612,3,FALSE)/360)/(1+K61*VLOOKUP(K61,Curva!$B$4:$D$11612,3,FALSE)/360)-1)*360/28</f>
        <v>8.5857886003113393E-2</v>
      </c>
      <c r="N61" s="51">
        <f>1/(1+(K61+L61)*(VLOOKUP(K61+L61,Curva!$B$4:$D$11612,3,FALSE))/360)</f>
        <v>0.7013367605949562</v>
      </c>
      <c r="O61" s="52" t="e">
        <f t="shared" si="4"/>
        <v>#REF!</v>
      </c>
      <c r="P61" s="53" t="e">
        <f t="shared" si="2"/>
        <v>#REF!</v>
      </c>
      <c r="Q61" s="38"/>
    </row>
    <row r="62" spans="1:17" x14ac:dyDescent="0.2">
      <c r="A62" s="59">
        <f t="shared" si="0"/>
        <v>2</v>
      </c>
      <c r="B62" s="58">
        <v>38</v>
      </c>
      <c r="C62" s="56">
        <f t="shared" si="3"/>
        <v>46023</v>
      </c>
      <c r="D62" s="56">
        <v>46054</v>
      </c>
      <c r="E62" s="56">
        <f t="shared" si="1"/>
        <v>46055</v>
      </c>
      <c r="F62" s="43" t="e">
        <f t="shared" si="9"/>
        <v>#REF!</v>
      </c>
      <c r="G62" s="43" t="e">
        <f t="shared" si="5"/>
        <v>#REF!</v>
      </c>
      <c r="H62" s="43" t="e">
        <f t="shared" si="10"/>
        <v>#REF!</v>
      </c>
      <c r="I62" s="43" t="e">
        <f>IF(A62="",0,IF(A62=1,0,IF(A62=12,0,$C$6-'1° Disp Jun_E2'!I64)))</f>
        <v>#REF!</v>
      </c>
      <c r="J62" s="43" t="e">
        <f t="shared" si="6"/>
        <v>#REF!</v>
      </c>
      <c r="K62" s="49">
        <f t="shared" si="8"/>
        <v>1400</v>
      </c>
      <c r="L62" s="49">
        <f t="shared" si="7"/>
        <v>32</v>
      </c>
      <c r="M62" s="50">
        <f>((1+(28+K62)*VLOOKUP(28+K62,Curva!$B$4:$D$11612,3,FALSE)/360)/(1+K62*VLOOKUP(K62,Curva!$B$4:$D$11612,3,FALSE)/360)-1)*360/28</f>
        <v>8.5598815796525951E-2</v>
      </c>
      <c r="N62" s="51">
        <f>1/(1+(K62+L62)*(VLOOKUP(K62+L62,Curva!$B$4:$D$11612,3,FALSE))/360)</f>
        <v>0.69603926968368057</v>
      </c>
      <c r="O62" s="52" t="e">
        <f t="shared" si="4"/>
        <v>#REF!</v>
      </c>
      <c r="P62" s="53" t="e">
        <f t="shared" si="2"/>
        <v>#REF!</v>
      </c>
      <c r="Q62" s="38"/>
    </row>
    <row r="63" spans="1:17" x14ac:dyDescent="0.2">
      <c r="A63" s="59">
        <f t="shared" si="0"/>
        <v>3</v>
      </c>
      <c r="B63" s="58">
        <v>39</v>
      </c>
      <c r="C63" s="56">
        <f t="shared" si="3"/>
        <v>46055</v>
      </c>
      <c r="D63" s="56">
        <v>46082</v>
      </c>
      <c r="E63" s="56">
        <f t="shared" si="1"/>
        <v>46083</v>
      </c>
      <c r="F63" s="43" t="e">
        <f t="shared" si="9"/>
        <v>#REF!</v>
      </c>
      <c r="G63" s="43" t="e">
        <f t="shared" si="5"/>
        <v>#REF!</v>
      </c>
      <c r="H63" s="43" t="e">
        <f t="shared" si="10"/>
        <v>#REF!</v>
      </c>
      <c r="I63" s="43" t="e">
        <f>IF(A63="",0,IF(A63=1,0,IF(A63=12,0,$C$6-'1° Disp Jun_E2'!I65)))</f>
        <v>#REF!</v>
      </c>
      <c r="J63" s="43" t="e">
        <f t="shared" si="6"/>
        <v>#REF!</v>
      </c>
      <c r="K63" s="49">
        <f t="shared" si="8"/>
        <v>1432</v>
      </c>
      <c r="L63" s="49">
        <f t="shared" si="7"/>
        <v>28</v>
      </c>
      <c r="M63" s="50">
        <f>((1+(28+K63)*VLOOKUP(28+K63,Curva!$B$4:$D$11612,3,FALSE)/360)/(1+K63*VLOOKUP(K63,Curva!$B$4:$D$11612,3,FALSE)/360)-1)*360/28</f>
        <v>8.5726507781899955E-2</v>
      </c>
      <c r="N63" s="51">
        <f>1/(1+(K63+L63)*(VLOOKUP(K63+L63,Curva!$B$4:$D$11612,3,FALSE))/360)</f>
        <v>0.69142908517306889</v>
      </c>
      <c r="O63" s="52" t="e">
        <f t="shared" si="4"/>
        <v>#REF!</v>
      </c>
      <c r="P63" s="53" t="e">
        <f t="shared" si="2"/>
        <v>#REF!</v>
      </c>
      <c r="Q63" s="38"/>
    </row>
    <row r="64" spans="1:17" x14ac:dyDescent="0.2">
      <c r="A64" s="59">
        <f t="shared" si="0"/>
        <v>4</v>
      </c>
      <c r="B64" s="58">
        <v>40</v>
      </c>
      <c r="C64" s="56">
        <f t="shared" si="3"/>
        <v>46083</v>
      </c>
      <c r="D64" s="56">
        <v>46113</v>
      </c>
      <c r="E64" s="56">
        <f t="shared" si="1"/>
        <v>46113</v>
      </c>
      <c r="F64" s="43" t="e">
        <f t="shared" si="9"/>
        <v>#REF!</v>
      </c>
      <c r="G64" s="43" t="e">
        <f t="shared" si="5"/>
        <v>#REF!</v>
      </c>
      <c r="H64" s="43" t="e">
        <f t="shared" si="10"/>
        <v>#REF!</v>
      </c>
      <c r="I64" s="43" t="e">
        <f>IF(A64="",0,IF(A64=1,0,IF(A64=12,0,$C$6-'1° Disp Jun_E2'!I66)))</f>
        <v>#REF!</v>
      </c>
      <c r="J64" s="43" t="e">
        <f t="shared" si="6"/>
        <v>#REF!</v>
      </c>
      <c r="K64" s="49">
        <f t="shared" si="8"/>
        <v>1460</v>
      </c>
      <c r="L64" s="49">
        <f t="shared" si="7"/>
        <v>30</v>
      </c>
      <c r="M64" s="50">
        <f>((1+(28+K64)*VLOOKUP(28+K64,Curva!$B$4:$D$11612,3,FALSE)/360)/(1+K64*VLOOKUP(K64,Curva!$B$4:$D$11612,3,FALSE)/360)-1)*360/28</f>
        <v>8.7924555332986126E-2</v>
      </c>
      <c r="N64" s="51">
        <f>1/(1+(K64+L64)*(VLOOKUP(K64+L64,Curva!$B$4:$D$11612,3,FALSE))/360)</f>
        <v>0.68639884410474927</v>
      </c>
      <c r="O64" s="52" t="e">
        <f t="shared" si="4"/>
        <v>#REF!</v>
      </c>
      <c r="P64" s="53" t="e">
        <f t="shared" si="2"/>
        <v>#REF!</v>
      </c>
      <c r="Q64" s="38"/>
    </row>
    <row r="65" spans="1:17" x14ac:dyDescent="0.2">
      <c r="A65" s="59">
        <f t="shared" si="0"/>
        <v>5</v>
      </c>
      <c r="B65" s="58">
        <v>41</v>
      </c>
      <c r="C65" s="56">
        <f t="shared" si="3"/>
        <v>46113</v>
      </c>
      <c r="D65" s="56">
        <v>46143</v>
      </c>
      <c r="E65" s="56">
        <f t="shared" si="1"/>
        <v>46146</v>
      </c>
      <c r="F65" s="43" t="e">
        <f t="shared" si="9"/>
        <v>#REF!</v>
      </c>
      <c r="G65" s="43" t="e">
        <f t="shared" si="5"/>
        <v>#REF!</v>
      </c>
      <c r="H65" s="43" t="e">
        <f t="shared" si="10"/>
        <v>#REF!</v>
      </c>
      <c r="I65" s="43" t="e">
        <f>IF(A65="",0,IF(A65=1,0,IF(A65=12,0,$C$6-'1° Disp Jun_E2'!I67)))</f>
        <v>#REF!</v>
      </c>
      <c r="J65" s="43" t="e">
        <f t="shared" si="6"/>
        <v>#REF!</v>
      </c>
      <c r="K65" s="49">
        <f t="shared" si="8"/>
        <v>1490</v>
      </c>
      <c r="L65" s="49">
        <f t="shared" si="7"/>
        <v>33</v>
      </c>
      <c r="M65" s="50">
        <f>((1+(28+K65)*VLOOKUP(28+K65,Curva!$B$4:$D$11612,3,FALSE)/360)/(1+K65*VLOOKUP(K65,Curva!$B$4:$D$11612,3,FALSE)/360)-1)*360/28</f>
        <v>8.7787923004229357E-2</v>
      </c>
      <c r="N65" s="51">
        <f>1/(1+(K65+L65)*(VLOOKUP(K65+L65,Curva!$B$4:$D$11612,3,FALSE))/360)</f>
        <v>0.68091673054568647</v>
      </c>
      <c r="O65" s="52" t="e">
        <f t="shared" si="4"/>
        <v>#REF!</v>
      </c>
      <c r="P65" s="53" t="e">
        <f t="shared" si="2"/>
        <v>#REF!</v>
      </c>
      <c r="Q65" s="38"/>
    </row>
    <row r="66" spans="1:17" x14ac:dyDescent="0.2">
      <c r="A66" s="59">
        <f t="shared" si="0"/>
        <v>6</v>
      </c>
      <c r="B66" s="58">
        <v>42</v>
      </c>
      <c r="C66" s="56">
        <f t="shared" si="3"/>
        <v>46146</v>
      </c>
      <c r="D66" s="56">
        <v>46174</v>
      </c>
      <c r="E66" s="56">
        <f t="shared" si="1"/>
        <v>46174</v>
      </c>
      <c r="F66" s="43" t="e">
        <f t="shared" si="9"/>
        <v>#REF!</v>
      </c>
      <c r="G66" s="43" t="e">
        <f t="shared" si="5"/>
        <v>#REF!</v>
      </c>
      <c r="H66" s="43" t="e">
        <f t="shared" si="10"/>
        <v>#REF!</v>
      </c>
      <c r="I66" s="43" t="e">
        <f>IF(A66="",0,IF(A66=1,0,IF(A66=12,0,$C$6-'1° Disp Jun_E2'!I68)))</f>
        <v>#REF!</v>
      </c>
      <c r="J66" s="43" t="e">
        <f t="shared" si="6"/>
        <v>#REF!</v>
      </c>
      <c r="K66" s="49">
        <f t="shared" si="8"/>
        <v>1523</v>
      </c>
      <c r="L66" s="49">
        <f t="shared" si="7"/>
        <v>28</v>
      </c>
      <c r="M66" s="50">
        <f>((1+(28+K66)*VLOOKUP(28+K66,Curva!$B$4:$D$11612,3,FALSE)/360)/(1+K66*VLOOKUP(K66,Curva!$B$4:$D$11612,3,FALSE)/360)-1)*360/28</f>
        <v>8.763761076620151E-2</v>
      </c>
      <c r="N66" s="51">
        <f>1/(1+(K66+L66)*(VLOOKUP(K66+L66,Curva!$B$4:$D$11612,3,FALSE))/360)</f>
        <v>0.67630684816539488</v>
      </c>
      <c r="O66" s="52" t="e">
        <f t="shared" si="4"/>
        <v>#REF!</v>
      </c>
      <c r="P66" s="53" t="e">
        <f t="shared" si="2"/>
        <v>#REF!</v>
      </c>
      <c r="Q66" s="38"/>
    </row>
    <row r="67" spans="1:17" x14ac:dyDescent="0.2">
      <c r="A67" s="59">
        <f t="shared" si="0"/>
        <v>7</v>
      </c>
      <c r="B67" s="58">
        <v>43</v>
      </c>
      <c r="C67" s="56">
        <f t="shared" si="3"/>
        <v>46174</v>
      </c>
      <c r="D67" s="56">
        <v>46204</v>
      </c>
      <c r="E67" s="56">
        <f t="shared" si="1"/>
        <v>46204</v>
      </c>
      <c r="F67" s="43" t="e">
        <f t="shared" si="9"/>
        <v>#REF!</v>
      </c>
      <c r="G67" s="43" t="e">
        <f t="shared" si="5"/>
        <v>#REF!</v>
      </c>
      <c r="H67" s="43" t="e">
        <f t="shared" si="10"/>
        <v>#REF!</v>
      </c>
      <c r="I67" s="43" t="e">
        <f>IF(A67="",0,IF(A67=1,0,IF(A67=12,0,$C$6-'1° Disp Jun_E2'!I69)))</f>
        <v>#REF!</v>
      </c>
      <c r="J67" s="43" t="e">
        <f t="shared" si="6"/>
        <v>#REF!</v>
      </c>
      <c r="K67" s="49">
        <f t="shared" si="8"/>
        <v>1551</v>
      </c>
      <c r="L67" s="49">
        <f t="shared" si="7"/>
        <v>30</v>
      </c>
      <c r="M67" s="50">
        <f>((1+(28+K67)*VLOOKUP(28+K67,Curva!$B$4:$D$11612,3,FALSE)/360)/(1+K67*VLOOKUP(K67,Curva!$B$4:$D$11612,3,FALSE)/360)-1)*360/28</f>
        <v>8.751006600659908E-2</v>
      </c>
      <c r="N67" s="51">
        <f>1/(1+(K67+L67)*(VLOOKUP(K67+L67,Curva!$B$4:$D$11612,3,FALSE))/360)</f>
        <v>0.67140965680091413</v>
      </c>
      <c r="O67" s="52" t="e">
        <f t="shared" si="4"/>
        <v>#REF!</v>
      </c>
      <c r="P67" s="53" t="e">
        <f t="shared" si="2"/>
        <v>#REF!</v>
      </c>
      <c r="Q67" s="38"/>
    </row>
    <row r="68" spans="1:17" x14ac:dyDescent="0.2">
      <c r="A68" s="59">
        <f t="shared" si="0"/>
        <v>8</v>
      </c>
      <c r="B68" s="58">
        <v>44</v>
      </c>
      <c r="C68" s="56">
        <f t="shared" si="3"/>
        <v>46204</v>
      </c>
      <c r="D68" s="56">
        <v>46235</v>
      </c>
      <c r="E68" s="56">
        <f t="shared" si="1"/>
        <v>46237</v>
      </c>
      <c r="F68" s="43" t="e">
        <f t="shared" si="9"/>
        <v>#REF!</v>
      </c>
      <c r="G68" s="43" t="e">
        <f t="shared" si="5"/>
        <v>#REF!</v>
      </c>
      <c r="H68" s="43" t="e">
        <f t="shared" si="10"/>
        <v>#REF!</v>
      </c>
      <c r="I68" s="43" t="e">
        <f>IF(A68="",0,IF(A68=1,0,IF(A68=12,0,$C$6-'1° Disp Jun_E2'!I70)))</f>
        <v>#REF!</v>
      </c>
      <c r="J68" s="43" t="e">
        <f t="shared" si="6"/>
        <v>#REF!</v>
      </c>
      <c r="K68" s="49">
        <f t="shared" si="8"/>
        <v>1581</v>
      </c>
      <c r="L68" s="49">
        <f t="shared" si="7"/>
        <v>33</v>
      </c>
      <c r="M68" s="50">
        <f>((1+(28+K68)*VLOOKUP(28+K68,Curva!$B$4:$D$11612,3,FALSE)/360)/(1+K68*VLOOKUP(K68,Curva!$B$4:$D$11612,3,FALSE)/360)-1)*360/28</f>
        <v>8.737339174688076E-2</v>
      </c>
      <c r="N68" s="51">
        <f>1/(1+(K68+L68)*(VLOOKUP(K68+L68,Curva!$B$4:$D$11612,3,FALSE))/360)</f>
        <v>0.66607239676474128</v>
      </c>
      <c r="O68" s="52" t="e">
        <f t="shared" si="4"/>
        <v>#REF!</v>
      </c>
      <c r="P68" s="53" t="e">
        <f t="shared" si="2"/>
        <v>#REF!</v>
      </c>
      <c r="Q68" s="38"/>
    </row>
    <row r="69" spans="1:17" x14ac:dyDescent="0.2">
      <c r="A69" s="59">
        <f t="shared" si="0"/>
        <v>9</v>
      </c>
      <c r="B69" s="58">
        <v>45</v>
      </c>
      <c r="C69" s="56">
        <f t="shared" si="3"/>
        <v>46237</v>
      </c>
      <c r="D69" s="56">
        <v>46266</v>
      </c>
      <c r="E69" s="56">
        <f t="shared" si="1"/>
        <v>46266</v>
      </c>
      <c r="F69" s="43" t="e">
        <f t="shared" si="9"/>
        <v>#REF!</v>
      </c>
      <c r="G69" s="43" t="e">
        <f t="shared" si="5"/>
        <v>#REF!</v>
      </c>
      <c r="H69" s="43" t="e">
        <f t="shared" si="10"/>
        <v>#REF!</v>
      </c>
      <c r="I69" s="43" t="e">
        <f>IF(A69="",0,IF(A69=1,0,IF(A69=12,0,$C$6-'1° Disp Jun_E2'!I71)))</f>
        <v>#REF!</v>
      </c>
      <c r="J69" s="43" t="e">
        <f t="shared" si="6"/>
        <v>#REF!</v>
      </c>
      <c r="K69" s="49">
        <f t="shared" si="8"/>
        <v>1614</v>
      </c>
      <c r="L69" s="49">
        <f t="shared" si="7"/>
        <v>29</v>
      </c>
      <c r="M69" s="50">
        <f>((1+(28+K69)*VLOOKUP(28+K69,Curva!$B$4:$D$11612,3,FALSE)/360)/(1+K69*VLOOKUP(K69,Curva!$B$4:$D$11612,3,FALSE)/360)-1)*360/28</f>
        <v>8.722304669767629E-2</v>
      </c>
      <c r="N69" s="51">
        <f>1/(1+(K69+L69)*(VLOOKUP(K69+L69,Curva!$B$4:$D$11612,3,FALSE))/360)</f>
        <v>0.66142458833711182</v>
      </c>
      <c r="O69" s="52" t="e">
        <f t="shared" si="4"/>
        <v>#REF!</v>
      </c>
      <c r="P69" s="53" t="e">
        <f t="shared" si="2"/>
        <v>#REF!</v>
      </c>
      <c r="Q69" s="38"/>
    </row>
    <row r="70" spans="1:17" x14ac:dyDescent="0.2">
      <c r="A70" s="59">
        <f t="shared" si="0"/>
        <v>10</v>
      </c>
      <c r="B70" s="58">
        <v>46</v>
      </c>
      <c r="C70" s="56">
        <f t="shared" si="3"/>
        <v>46266</v>
      </c>
      <c r="D70" s="56">
        <v>46296</v>
      </c>
      <c r="E70" s="56">
        <f t="shared" si="1"/>
        <v>46296</v>
      </c>
      <c r="F70" s="43" t="e">
        <f t="shared" si="9"/>
        <v>#REF!</v>
      </c>
      <c r="G70" s="43" t="e">
        <f t="shared" si="5"/>
        <v>#REF!</v>
      </c>
      <c r="H70" s="43" t="e">
        <f t="shared" si="10"/>
        <v>#REF!</v>
      </c>
      <c r="I70" s="43" t="e">
        <f>IF(A70="",0,IF(A70=1,0,IF(A70=12,0,$C$6-'1° Disp Jun_E2'!I72)))</f>
        <v>#REF!</v>
      </c>
      <c r="J70" s="43" t="e">
        <f t="shared" si="6"/>
        <v>#REF!</v>
      </c>
      <c r="K70" s="49">
        <f t="shared" si="8"/>
        <v>1643</v>
      </c>
      <c r="L70" s="49">
        <f t="shared" si="7"/>
        <v>30</v>
      </c>
      <c r="M70" s="50">
        <f>((1+(28+K70)*VLOOKUP(28+K70,Curva!$B$4:$D$11612,3,FALSE)/360)/(1+K70*VLOOKUP(K70,Curva!$B$4:$D$11612,3,FALSE)/360)-1)*360/28</f>
        <v>8.7090904940642561E-2</v>
      </c>
      <c r="N70" s="51">
        <f>1/(1+(K70+L70)*(VLOOKUP(K70+L70,Curva!$B$4:$D$11612,3,FALSE))/360)</f>
        <v>0.65665794267125943</v>
      </c>
      <c r="O70" s="52" t="e">
        <f t="shared" si="4"/>
        <v>#REF!</v>
      </c>
      <c r="P70" s="53" t="e">
        <f t="shared" si="2"/>
        <v>#REF!</v>
      </c>
      <c r="Q70" s="38"/>
    </row>
    <row r="71" spans="1:17" x14ac:dyDescent="0.2">
      <c r="A71" s="59">
        <f t="shared" si="0"/>
        <v>11</v>
      </c>
      <c r="B71" s="58">
        <v>47</v>
      </c>
      <c r="C71" s="56">
        <f t="shared" si="3"/>
        <v>46296</v>
      </c>
      <c r="D71" s="56">
        <v>46327</v>
      </c>
      <c r="E71" s="56">
        <f t="shared" si="1"/>
        <v>46328</v>
      </c>
      <c r="F71" s="43" t="e">
        <f t="shared" si="9"/>
        <v>#REF!</v>
      </c>
      <c r="G71" s="43" t="e">
        <f t="shared" si="5"/>
        <v>#REF!</v>
      </c>
      <c r="H71" s="43" t="e">
        <f t="shared" si="10"/>
        <v>#REF!</v>
      </c>
      <c r="I71" s="43" t="e">
        <f>IF(A71="",0,IF(A71=1,0,IF(A71=12,0,$C$6-'1° Disp Jun_E2'!I73)))</f>
        <v>#REF!</v>
      </c>
      <c r="J71" s="43" t="e">
        <f t="shared" si="6"/>
        <v>#REF!</v>
      </c>
      <c r="K71" s="49">
        <f t="shared" si="8"/>
        <v>1673</v>
      </c>
      <c r="L71" s="49">
        <f t="shared" si="7"/>
        <v>32</v>
      </c>
      <c r="M71" s="50">
        <f>((1+(28+K71)*VLOOKUP(28+K71,Curva!$B$4:$D$11612,3,FALSE)/360)/(1+K71*VLOOKUP(K71,Curva!$B$4:$D$11612,3,FALSE)/360)-1)*360/28</f>
        <v>8.6954197387470539E-2</v>
      </c>
      <c r="N71" s="51">
        <f>1/(1+(K71+L71)*(VLOOKUP(K71+L71,Curva!$B$4:$D$11612,3,FALSE))/360)</f>
        <v>0.65161950489036424</v>
      </c>
      <c r="O71" s="52" t="e">
        <f t="shared" si="4"/>
        <v>#REF!</v>
      </c>
      <c r="P71" s="53" t="e">
        <f t="shared" si="2"/>
        <v>#REF!</v>
      </c>
      <c r="Q71" s="38"/>
    </row>
    <row r="72" spans="1:17" x14ac:dyDescent="0.2">
      <c r="A72" s="59">
        <f t="shared" si="0"/>
        <v>12</v>
      </c>
      <c r="B72" s="58">
        <v>48</v>
      </c>
      <c r="C72" s="56">
        <f t="shared" si="3"/>
        <v>46328</v>
      </c>
      <c r="D72" s="56">
        <v>46357</v>
      </c>
      <c r="E72" s="56">
        <f t="shared" si="1"/>
        <v>46357</v>
      </c>
      <c r="F72" s="43" t="e">
        <f t="shared" si="9"/>
        <v>#REF!</v>
      </c>
      <c r="G72" s="43">
        <f t="shared" si="5"/>
        <v>0</v>
      </c>
      <c r="H72" s="43">
        <f t="shared" si="10"/>
        <v>0</v>
      </c>
      <c r="I72" s="43">
        <f>IF(A72="",0,IF(A72=1,0,IF(A72=12,0,$C$6-'1° Disp Jun_E2'!I74)))</f>
        <v>0</v>
      </c>
      <c r="J72" s="43" t="e">
        <f t="shared" si="6"/>
        <v>#REF!</v>
      </c>
      <c r="K72" s="49">
        <f t="shared" si="8"/>
        <v>1705</v>
      </c>
      <c r="L72" s="49">
        <f t="shared" si="7"/>
        <v>29</v>
      </c>
      <c r="M72" s="50">
        <f>((1+(28+K72)*VLOOKUP(28+K72,Curva!$B$4:$D$11612,3,FALSE)/360)/(1+K72*VLOOKUP(K72,Curva!$B$4:$D$11612,3,FALSE)/360)-1)*360/28</f>
        <v>8.6808360389041592E-2</v>
      </c>
      <c r="N72" s="51">
        <f>1/(1+(K72+L72)*(VLOOKUP(K72+L72,Curva!$B$4:$D$11612,3,FALSE))/360)</f>
        <v>0.64709401834576907</v>
      </c>
      <c r="O72" s="52" t="e">
        <f t="shared" si="4"/>
        <v>#REF!</v>
      </c>
      <c r="P72" s="53" t="e">
        <f t="shared" si="2"/>
        <v>#REF!</v>
      </c>
      <c r="Q72" s="38"/>
    </row>
    <row r="73" spans="1:17" x14ac:dyDescent="0.2">
      <c r="A73" s="59">
        <f t="shared" si="0"/>
        <v>1</v>
      </c>
      <c r="B73" s="58">
        <v>49</v>
      </c>
      <c r="C73" s="56">
        <f t="shared" si="3"/>
        <v>46357</v>
      </c>
      <c r="D73" s="56">
        <v>46388</v>
      </c>
      <c r="E73" s="56">
        <f t="shared" si="1"/>
        <v>46388</v>
      </c>
      <c r="F73" s="43" t="e">
        <f t="shared" si="9"/>
        <v>#REF!</v>
      </c>
      <c r="G73" s="43">
        <f t="shared" si="5"/>
        <v>0</v>
      </c>
      <c r="H73" s="43">
        <f t="shared" si="10"/>
        <v>0</v>
      </c>
      <c r="I73" s="43">
        <f>IF(A73="",0,IF(A73=1,0,IF(A73=12,0,$C$6-'1° Disp Jun_E2'!I75)))</f>
        <v>0</v>
      </c>
      <c r="J73" s="43" t="e">
        <f t="shared" si="6"/>
        <v>#REF!</v>
      </c>
      <c r="K73" s="49">
        <f t="shared" si="8"/>
        <v>1734</v>
      </c>
      <c r="L73" s="49">
        <f t="shared" si="7"/>
        <v>31</v>
      </c>
      <c r="M73" s="50">
        <f>((1+(28+K73)*VLOOKUP(28+K73,Curva!$B$4:$D$11612,3,FALSE)/360)/(1+K73*VLOOKUP(K73,Curva!$B$4:$D$11612,3,FALSE)/360)-1)*360/28</f>
        <v>8.6676182513376929E-2</v>
      </c>
      <c r="N73" s="51">
        <f>1/(1+(K73+L73)*(VLOOKUP(K73+L73,Curva!$B$4:$D$11612,3,FALSE))/360)</f>
        <v>0.6422986911630123</v>
      </c>
      <c r="O73" s="52" t="e">
        <f t="shared" si="4"/>
        <v>#REF!</v>
      </c>
      <c r="P73" s="53" t="e">
        <f t="shared" si="2"/>
        <v>#REF!</v>
      </c>
      <c r="Q73" s="38"/>
    </row>
    <row r="74" spans="1:17" x14ac:dyDescent="0.2">
      <c r="A74" s="59">
        <f t="shared" si="0"/>
        <v>2</v>
      </c>
      <c r="B74" s="58">
        <v>50</v>
      </c>
      <c r="C74" s="56">
        <f t="shared" si="3"/>
        <v>46388</v>
      </c>
      <c r="D74" s="56">
        <v>46419</v>
      </c>
      <c r="E74" s="56">
        <f t="shared" si="1"/>
        <v>46419</v>
      </c>
      <c r="F74" s="43" t="e">
        <f t="shared" si="9"/>
        <v>#REF!</v>
      </c>
      <c r="G74" s="43" t="e">
        <f t="shared" si="5"/>
        <v>#REF!</v>
      </c>
      <c r="H74" s="43" t="e">
        <f t="shared" si="10"/>
        <v>#REF!</v>
      </c>
      <c r="I74" s="43" t="e">
        <f>IF(A74="",0,IF(A74=1,0,IF(A74=12,0,$C$6-'1° Disp Jun_E2'!I76)))</f>
        <v>#REF!</v>
      </c>
      <c r="J74" s="43" t="e">
        <f t="shared" si="6"/>
        <v>#REF!</v>
      </c>
      <c r="K74" s="49">
        <f t="shared" si="8"/>
        <v>1765</v>
      </c>
      <c r="L74" s="49">
        <f t="shared" si="7"/>
        <v>31</v>
      </c>
      <c r="M74" s="50">
        <f>((1+(28+K74)*VLOOKUP(28+K74,Curva!$B$4:$D$11612,3,FALSE)/360)/(1+K74*VLOOKUP(K74,Curva!$B$4:$D$11612,3,FALSE)/360)-1)*360/28</f>
        <v>8.6534881454226456E-2</v>
      </c>
      <c r="N74" s="51">
        <f>1/(1+(K74+L74)*(VLOOKUP(K74+L74,Curva!$B$4:$D$11612,3,FALSE))/360)</f>
        <v>0.63754660558144338</v>
      </c>
      <c r="O74" s="52" t="e">
        <f t="shared" si="4"/>
        <v>#REF!</v>
      </c>
      <c r="P74" s="53" t="e">
        <f t="shared" si="2"/>
        <v>#REF!</v>
      </c>
      <c r="Q74" s="38"/>
    </row>
    <row r="75" spans="1:17" x14ac:dyDescent="0.2">
      <c r="A75" s="59">
        <f t="shared" si="0"/>
        <v>3</v>
      </c>
      <c r="B75" s="58">
        <v>51</v>
      </c>
      <c r="C75" s="56">
        <f t="shared" si="3"/>
        <v>46419</v>
      </c>
      <c r="D75" s="56">
        <v>46447</v>
      </c>
      <c r="E75" s="56">
        <f t="shared" si="1"/>
        <v>46447</v>
      </c>
      <c r="F75" s="43" t="e">
        <f t="shared" si="9"/>
        <v>#REF!</v>
      </c>
      <c r="G75" s="43" t="e">
        <f t="shared" si="5"/>
        <v>#REF!</v>
      </c>
      <c r="H75" s="43" t="e">
        <f t="shared" si="10"/>
        <v>#REF!</v>
      </c>
      <c r="I75" s="43" t="e">
        <f>IF(A75="",0,IF(A75=1,0,IF(A75=12,0,$C$6-'1° Disp Jun_E2'!I77)))</f>
        <v>#REF!</v>
      </c>
      <c r="J75" s="43" t="e">
        <f t="shared" si="6"/>
        <v>#REF!</v>
      </c>
      <c r="K75" s="49">
        <f t="shared" si="8"/>
        <v>1796</v>
      </c>
      <c r="L75" s="49">
        <f t="shared" si="7"/>
        <v>28</v>
      </c>
      <c r="M75" s="50">
        <f>((1+(28+K75)*VLOOKUP(28+K75,Curva!$B$4:$D$11612,3,FALSE)/360)/(1+K75*VLOOKUP(K75,Curva!$B$4:$D$11612,3,FALSE)/360)-1)*360/28</f>
        <v>8.7059683564658014E-2</v>
      </c>
      <c r="N75" s="51">
        <f>1/(1+(K75+L75)*(VLOOKUP(K75+L75,Curva!$B$4:$D$11612,3,FALSE))/360)</f>
        <v>0.6332586159918886</v>
      </c>
      <c r="O75" s="52" t="e">
        <f t="shared" si="4"/>
        <v>#REF!</v>
      </c>
      <c r="P75" s="53" t="e">
        <f t="shared" si="2"/>
        <v>#REF!</v>
      </c>
      <c r="Q75" s="38"/>
    </row>
    <row r="76" spans="1:17" x14ac:dyDescent="0.2">
      <c r="A76" s="59">
        <f t="shared" si="0"/>
        <v>4</v>
      </c>
      <c r="B76" s="58">
        <v>52</v>
      </c>
      <c r="C76" s="56">
        <f t="shared" si="3"/>
        <v>46447</v>
      </c>
      <c r="D76" s="56">
        <v>46478</v>
      </c>
      <c r="E76" s="56">
        <f t="shared" si="1"/>
        <v>46478</v>
      </c>
      <c r="F76" s="43" t="e">
        <f t="shared" si="9"/>
        <v>#REF!</v>
      </c>
      <c r="G76" s="43" t="e">
        <f t="shared" si="5"/>
        <v>#REF!</v>
      </c>
      <c r="H76" s="43" t="e">
        <f t="shared" si="10"/>
        <v>#REF!</v>
      </c>
      <c r="I76" s="43" t="e">
        <f>IF(A76="",0,IF(A76=1,0,IF(A76=12,0,$C$6-'1° Disp Jun_E2'!I78)))</f>
        <v>#REF!</v>
      </c>
      <c r="J76" s="43" t="e">
        <f t="shared" si="6"/>
        <v>#REF!</v>
      </c>
      <c r="K76" s="49">
        <f t="shared" si="8"/>
        <v>1824</v>
      </c>
      <c r="L76" s="49">
        <f t="shared" si="7"/>
        <v>31</v>
      </c>
      <c r="M76" s="50">
        <f>((1+(28+K76)*VLOOKUP(28+K76,Curva!$B$4:$D$11612,3,FALSE)/360)/(1+K76*VLOOKUP(K76,Curva!$B$4:$D$11612,3,FALSE)/360)-1)*360/28</f>
        <v>9.101140738086512E-2</v>
      </c>
      <c r="N76" s="51">
        <f>1/(1+(K76+L76)*(VLOOKUP(K76+L76,Curva!$B$4:$D$11612,3,FALSE))/360)</f>
        <v>0.62833240693406955</v>
      </c>
      <c r="O76" s="52" t="e">
        <f t="shared" si="4"/>
        <v>#REF!</v>
      </c>
      <c r="P76" s="53" t="e">
        <f t="shared" si="2"/>
        <v>#REF!</v>
      </c>
      <c r="Q76" s="38"/>
    </row>
    <row r="77" spans="1:17" x14ac:dyDescent="0.2">
      <c r="A77" s="59">
        <f t="shared" si="0"/>
        <v>5</v>
      </c>
      <c r="B77" s="58">
        <v>53</v>
      </c>
      <c r="C77" s="56">
        <f t="shared" si="3"/>
        <v>46478</v>
      </c>
      <c r="D77" s="56">
        <v>46508</v>
      </c>
      <c r="E77" s="56">
        <f t="shared" si="1"/>
        <v>46510</v>
      </c>
      <c r="F77" s="43" t="e">
        <f t="shared" si="9"/>
        <v>#REF!</v>
      </c>
      <c r="G77" s="43" t="e">
        <f t="shared" si="5"/>
        <v>#REF!</v>
      </c>
      <c r="H77" s="43" t="e">
        <f t="shared" si="10"/>
        <v>#REF!</v>
      </c>
      <c r="I77" s="43" t="e">
        <f>IF(A77="",0,IF(A77=1,0,IF(A77=12,0,$C$6-'1° Disp Jun_E2'!I79)))</f>
        <v>#REF!</v>
      </c>
      <c r="J77" s="43" t="e">
        <f t="shared" si="6"/>
        <v>#REF!</v>
      </c>
      <c r="K77" s="49">
        <f t="shared" si="8"/>
        <v>1855</v>
      </c>
      <c r="L77" s="49">
        <f t="shared" si="7"/>
        <v>32</v>
      </c>
      <c r="M77" s="50">
        <f>((1+(28+K77)*VLOOKUP(28+K77,Curva!$B$4:$D$11612,3,FALSE)/360)/(1+K77*VLOOKUP(K77,Curva!$B$4:$D$11612,3,FALSE)/360)-1)*360/28</f>
        <v>9.1028858655581857E-2</v>
      </c>
      <c r="N77" s="51">
        <f>1/(1+(K77+L77)*(VLOOKUP(K77+L77,Curva!$B$4:$D$11612,3,FALSE))/360)</f>
        <v>0.62328650494978444</v>
      </c>
      <c r="O77" s="52" t="e">
        <f t="shared" si="4"/>
        <v>#REF!</v>
      </c>
      <c r="P77" s="53" t="e">
        <f t="shared" si="2"/>
        <v>#REF!</v>
      </c>
      <c r="Q77" s="38"/>
    </row>
    <row r="78" spans="1:17" x14ac:dyDescent="0.2">
      <c r="A78" s="59">
        <f t="shared" si="0"/>
        <v>6</v>
      </c>
      <c r="B78" s="58">
        <v>54</v>
      </c>
      <c r="C78" s="56">
        <f t="shared" si="3"/>
        <v>46510</v>
      </c>
      <c r="D78" s="56">
        <v>46539</v>
      </c>
      <c r="E78" s="56">
        <f t="shared" si="1"/>
        <v>46539</v>
      </c>
      <c r="F78" s="43" t="e">
        <f t="shared" si="9"/>
        <v>#REF!</v>
      </c>
      <c r="G78" s="43" t="e">
        <f t="shared" si="5"/>
        <v>#REF!</v>
      </c>
      <c r="H78" s="43" t="e">
        <f t="shared" si="10"/>
        <v>#REF!</v>
      </c>
      <c r="I78" s="43" t="e">
        <f>IF(A78="",0,IF(A78=1,0,IF(A78=12,0,$C$6-'1° Disp Jun_E2'!I80)))</f>
        <v>#REF!</v>
      </c>
      <c r="J78" s="43" t="e">
        <f t="shared" si="6"/>
        <v>#REF!</v>
      </c>
      <c r="K78" s="49">
        <f t="shared" si="8"/>
        <v>1887</v>
      </c>
      <c r="L78" s="49">
        <f t="shared" si="7"/>
        <v>29</v>
      </c>
      <c r="M78" s="50">
        <f>((1+(28+K78)*VLOOKUP(28+K78,Curva!$B$4:$D$11612,3,FALSE)/360)/(1+K78*VLOOKUP(K78,Curva!$B$4:$D$11612,3,FALSE)/360)-1)*360/28</f>
        <v>9.1046882204144045E-2</v>
      </c>
      <c r="N78" s="51">
        <f>1/(1+(K78+L78)*(VLOOKUP(K78+L78,Curva!$B$4:$D$11612,3,FALSE))/360)</f>
        <v>0.61874781637487697</v>
      </c>
      <c r="O78" s="52" t="e">
        <f t="shared" si="4"/>
        <v>#REF!</v>
      </c>
      <c r="P78" s="53" t="e">
        <f t="shared" si="2"/>
        <v>#REF!</v>
      </c>
      <c r="Q78" s="38"/>
    </row>
    <row r="79" spans="1:17" x14ac:dyDescent="0.2">
      <c r="A79" s="59">
        <f t="shared" si="0"/>
        <v>7</v>
      </c>
      <c r="B79" s="58">
        <v>55</v>
      </c>
      <c r="C79" s="56">
        <f t="shared" si="3"/>
        <v>46539</v>
      </c>
      <c r="D79" s="56">
        <v>46569</v>
      </c>
      <c r="E79" s="56">
        <f t="shared" si="1"/>
        <v>46569</v>
      </c>
      <c r="F79" s="43" t="e">
        <f t="shared" si="9"/>
        <v>#REF!</v>
      </c>
      <c r="G79" s="43" t="e">
        <f t="shared" si="5"/>
        <v>#REF!</v>
      </c>
      <c r="H79" s="43" t="e">
        <f t="shared" si="10"/>
        <v>#REF!</v>
      </c>
      <c r="I79" s="43" t="e">
        <f>IF(A79="",0,IF(A79=1,0,IF(A79=12,0,$C$6-'1° Disp Jun_E2'!I81)))</f>
        <v>#REF!</v>
      </c>
      <c r="J79" s="43" t="e">
        <f t="shared" si="6"/>
        <v>#REF!</v>
      </c>
      <c r="K79" s="49">
        <f t="shared" si="8"/>
        <v>1916</v>
      </c>
      <c r="L79" s="49">
        <f t="shared" si="7"/>
        <v>30</v>
      </c>
      <c r="M79" s="50">
        <f>((1+(28+K79)*VLOOKUP(28+K79,Curva!$B$4:$D$11612,3,FALSE)/360)/(1+K79*VLOOKUP(K79,Curva!$B$4:$D$11612,3,FALSE)/360)-1)*360/28</f>
        <v>9.1063202827545348E-2</v>
      </c>
      <c r="N79" s="51">
        <f>1/(1+(K79+L79)*(VLOOKUP(K79+L79,Curva!$B$4:$D$11612,3,FALSE))/360)</f>
        <v>0.61408655382904831</v>
      </c>
      <c r="O79" s="52" t="e">
        <f t="shared" si="4"/>
        <v>#REF!</v>
      </c>
      <c r="P79" s="53" t="e">
        <f t="shared" si="2"/>
        <v>#REF!</v>
      </c>
      <c r="Q79" s="38"/>
    </row>
    <row r="80" spans="1:17" x14ac:dyDescent="0.2">
      <c r="A80" s="59">
        <f t="shared" si="0"/>
        <v>8</v>
      </c>
      <c r="B80" s="58">
        <v>56</v>
      </c>
      <c r="C80" s="56">
        <f t="shared" si="3"/>
        <v>46569</v>
      </c>
      <c r="D80" s="56">
        <v>46600</v>
      </c>
      <c r="E80" s="56">
        <f t="shared" si="1"/>
        <v>46601</v>
      </c>
      <c r="F80" s="43" t="e">
        <f t="shared" si="9"/>
        <v>#REF!</v>
      </c>
      <c r="G80" s="43" t="e">
        <f t="shared" si="5"/>
        <v>#REF!</v>
      </c>
      <c r="H80" s="43" t="e">
        <f t="shared" si="10"/>
        <v>#REF!</v>
      </c>
      <c r="I80" s="43" t="e">
        <f>IF(A80="",0,IF(A80=1,0,IF(A80=12,0,$C$6-'1° Disp Jun_E2'!I82)))</f>
        <v>#REF!</v>
      </c>
      <c r="J80" s="43" t="e">
        <f t="shared" si="6"/>
        <v>#REF!</v>
      </c>
      <c r="K80" s="49">
        <f t="shared" si="8"/>
        <v>1946</v>
      </c>
      <c r="L80" s="49">
        <f t="shared" si="7"/>
        <v>32</v>
      </c>
      <c r="M80" s="50">
        <f>((1+(28+K80)*VLOOKUP(28+K80,Curva!$B$4:$D$11612,3,FALSE)/360)/(1+K80*VLOOKUP(K80,Curva!$B$4:$D$11612,3,FALSE)/360)-1)*360/28</f>
        <v>9.108009673703954E-2</v>
      </c>
      <c r="N80" s="51">
        <f>1/(1+(K80+L80)*(VLOOKUP(K80+L80,Curva!$B$4:$D$11612,3,FALSE))/360)</f>
        <v>0.60915230029049294</v>
      </c>
      <c r="O80" s="52" t="e">
        <f t="shared" si="4"/>
        <v>#REF!</v>
      </c>
      <c r="P80" s="53" t="e">
        <f t="shared" si="2"/>
        <v>#REF!</v>
      </c>
      <c r="Q80" s="38"/>
    </row>
    <row r="81" spans="1:17" x14ac:dyDescent="0.2">
      <c r="A81" s="59">
        <f t="shared" si="0"/>
        <v>9</v>
      </c>
      <c r="B81" s="58">
        <v>57</v>
      </c>
      <c r="C81" s="56">
        <f t="shared" si="3"/>
        <v>46601</v>
      </c>
      <c r="D81" s="56">
        <v>46631</v>
      </c>
      <c r="E81" s="56">
        <f t="shared" si="1"/>
        <v>46631</v>
      </c>
      <c r="F81" s="43" t="e">
        <f>J80</f>
        <v>#REF!</v>
      </c>
      <c r="G81" s="43" t="e">
        <f t="shared" si="5"/>
        <v>#REF!</v>
      </c>
      <c r="H81" s="43" t="e">
        <f t="shared" si="10"/>
        <v>#REF!</v>
      </c>
      <c r="I81" s="43" t="e">
        <f>IF(A81="",0,IF(A81=1,0,IF(A81=12,0,$C$6-'1° Disp Jun_E2'!I83)))</f>
        <v>#REF!</v>
      </c>
      <c r="J81" s="146" t="e">
        <f t="shared" si="6"/>
        <v>#REF!</v>
      </c>
      <c r="K81" s="49">
        <f t="shared" si="8"/>
        <v>1978</v>
      </c>
      <c r="L81" s="49">
        <f t="shared" si="7"/>
        <v>30</v>
      </c>
      <c r="M81" s="50">
        <f>((1+(28+K81)*VLOOKUP(28+K81,Curva!$B$4:$D$11612,3,FALSE)/360)/(1+K81*VLOOKUP(K81,Curva!$B$4:$D$11612,3,FALSE)/360)-1)*360/28</f>
        <v>9.1098115219756845E-2</v>
      </c>
      <c r="N81" s="51">
        <f>1/(1+(K81+L81)*(VLOOKUP(K81+L81,Curva!$B$4:$D$11612,3,FALSE))/360)</f>
        <v>0.60456157811614408</v>
      </c>
      <c r="O81" s="52" t="e">
        <f t="shared" si="4"/>
        <v>#REF!</v>
      </c>
      <c r="P81" s="53" t="e">
        <f t="shared" si="2"/>
        <v>#REF!</v>
      </c>
      <c r="Q81" s="38"/>
    </row>
    <row r="82" spans="1:17" x14ac:dyDescent="0.2">
      <c r="A82" s="38"/>
      <c r="B82" s="39"/>
      <c r="C82" s="40"/>
      <c r="D82" s="40"/>
      <c r="E82" s="40"/>
      <c r="F82" s="41"/>
      <c r="G82" s="41" t="e">
        <f>SUM(G19:G81)</f>
        <v>#REF!</v>
      </c>
      <c r="H82" s="41" t="e">
        <f>SUM(H19:H81)</f>
        <v>#REF!</v>
      </c>
      <c r="I82" s="41" t="e">
        <f>SUM(I19:I81)</f>
        <v>#REF!</v>
      </c>
      <c r="J82" s="41"/>
      <c r="K82" s="54"/>
      <c r="L82" s="54"/>
      <c r="M82" s="54"/>
      <c r="N82" s="54"/>
      <c r="O82" s="54"/>
      <c r="P82" s="38"/>
      <c r="Q82" s="38"/>
    </row>
  </sheetData>
  <mergeCells count="1">
    <mergeCell ref="B2: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U84"/>
  <sheetViews>
    <sheetView topLeftCell="B1" workbookViewId="0">
      <selection activeCell="G33" sqref="G33"/>
    </sheetView>
  </sheetViews>
  <sheetFormatPr baseColWidth="10" defaultColWidth="11" defaultRowHeight="12.75" x14ac:dyDescent="0.2"/>
  <cols>
    <col min="1" max="1" width="3.875" style="44" customWidth="1"/>
    <col min="2" max="2" width="21.375" style="44" customWidth="1"/>
    <col min="3" max="3" width="15.5" style="44" customWidth="1"/>
    <col min="4" max="4" width="13.125" style="44" customWidth="1"/>
    <col min="5" max="5" width="16.25" style="44" customWidth="1"/>
    <col min="6" max="6" width="14.75" style="44" bestFit="1" customWidth="1"/>
    <col min="7" max="7" width="16.125" style="44" bestFit="1" customWidth="1"/>
    <col min="8" max="8" width="15.625" style="44" bestFit="1" customWidth="1"/>
    <col min="9" max="9" width="15.625" style="44" customWidth="1"/>
    <col min="10" max="10" width="15.125" style="44" bestFit="1" customWidth="1"/>
    <col min="11" max="11" width="14.75" style="44" bestFit="1" customWidth="1"/>
    <col min="12" max="16" width="14.625" style="44" customWidth="1"/>
    <col min="17" max="17" width="13.625" style="44" customWidth="1"/>
    <col min="18" max="18" width="4.875" style="44" customWidth="1"/>
    <col min="19" max="19" width="11.125" style="44" bestFit="1" customWidth="1"/>
    <col min="20" max="20" width="19.75" style="44" customWidth="1"/>
    <col min="21" max="16384" width="11" style="44"/>
  </cols>
  <sheetData>
    <row r="2" spans="2:21" x14ac:dyDescent="0.2">
      <c r="B2" s="207" t="s">
        <v>93</v>
      </c>
      <c r="C2" s="207"/>
      <c r="D2" s="207"/>
      <c r="E2" s="207"/>
      <c r="F2" s="207"/>
      <c r="G2" s="207"/>
      <c r="H2" s="207"/>
      <c r="I2" s="207"/>
      <c r="J2" s="207"/>
      <c r="K2" s="207"/>
    </row>
    <row r="3" spans="2:21" x14ac:dyDescent="0.2">
      <c r="B3" s="207"/>
      <c r="C3" s="207"/>
      <c r="D3" s="207"/>
      <c r="E3" s="207"/>
      <c r="F3" s="207"/>
      <c r="G3" s="207"/>
      <c r="H3" s="207"/>
      <c r="I3" s="207"/>
      <c r="J3" s="207"/>
      <c r="K3" s="207"/>
    </row>
    <row r="5" spans="2:21" x14ac:dyDescent="0.2">
      <c r="B5" s="104" t="s">
        <v>14</v>
      </c>
      <c r="C5" s="105">
        <v>419503663</v>
      </c>
      <c r="F5" s="44">
        <v>2022</v>
      </c>
      <c r="G5" s="44">
        <v>5</v>
      </c>
      <c r="H5" s="69"/>
      <c r="I5" s="69"/>
    </row>
    <row r="6" spans="2:21" x14ac:dyDescent="0.2">
      <c r="B6" s="104" t="s">
        <v>0</v>
      </c>
      <c r="C6" s="105">
        <f>TRUNC((C5/10)*0.25, 2)</f>
        <v>10487591.57</v>
      </c>
      <c r="F6" s="44">
        <v>2023</v>
      </c>
      <c r="G6" s="44">
        <v>10</v>
      </c>
      <c r="H6" s="69"/>
      <c r="I6" s="69"/>
      <c r="J6" s="70" t="e">
        <f>E12</f>
        <v>#REF!</v>
      </c>
      <c r="K6" s="88"/>
      <c r="L6" s="88"/>
      <c r="M6" s="88"/>
      <c r="N6" s="88"/>
      <c r="O6" s="88"/>
      <c r="P6" s="88"/>
    </row>
    <row r="7" spans="2:21" x14ac:dyDescent="0.2">
      <c r="B7" s="104" t="s">
        <v>1</v>
      </c>
      <c r="C7" s="105" t="e">
        <f>PV(C12/12,C13,-C6)</f>
        <v>#REF!</v>
      </c>
      <c r="F7" s="44">
        <v>2024</v>
      </c>
      <c r="G7" s="44">
        <v>10</v>
      </c>
      <c r="J7" s="70">
        <v>7.0000000000000001E-3</v>
      </c>
    </row>
    <row r="8" spans="2:21" x14ac:dyDescent="0.2">
      <c r="B8" s="106" t="s">
        <v>31</v>
      </c>
      <c r="C8" s="107">
        <v>442198789.36981368</v>
      </c>
      <c r="E8" s="63"/>
      <c r="F8" s="44">
        <v>2025</v>
      </c>
      <c r="G8" s="44">
        <v>10</v>
      </c>
      <c r="J8" s="70" t="e">
        <f>J6+J7</f>
        <v>#REF!</v>
      </c>
    </row>
    <row r="9" spans="2:21" x14ac:dyDescent="0.2">
      <c r="B9" s="106" t="s">
        <v>32</v>
      </c>
      <c r="C9" s="107">
        <f>SUM(TBM_Curva29Agosto!H23:H27)</f>
        <v>212681796.41152632</v>
      </c>
      <c r="D9" s="99">
        <f>C9/TBM_Curva29Agosto!C12</f>
        <v>0.12391293051560158</v>
      </c>
      <c r="E9" s="66"/>
      <c r="F9" s="44">
        <v>2026</v>
      </c>
      <c r="G9" s="44">
        <v>10</v>
      </c>
    </row>
    <row r="10" spans="2:21" x14ac:dyDescent="0.2">
      <c r="B10" s="104" t="s">
        <v>2</v>
      </c>
      <c r="C10" s="108">
        <v>46660</v>
      </c>
      <c r="D10" s="69"/>
      <c r="E10" s="64"/>
      <c r="F10" s="44">
        <v>2027</v>
      </c>
      <c r="G10" s="44">
        <v>8</v>
      </c>
      <c r="P10" s="89"/>
    </row>
    <row r="11" spans="2:21" x14ac:dyDescent="0.2">
      <c r="B11" s="104" t="s">
        <v>3</v>
      </c>
      <c r="C11" s="108">
        <v>46631</v>
      </c>
      <c r="D11" s="69"/>
      <c r="E11" s="90" t="s">
        <v>46</v>
      </c>
      <c r="G11" s="44">
        <f>SUM(G4:G10)</f>
        <v>53</v>
      </c>
    </row>
    <row r="12" spans="2:21" x14ac:dyDescent="0.2">
      <c r="B12" s="109" t="s">
        <v>90</v>
      </c>
      <c r="C12" s="110" t="e">
        <f>J8</f>
        <v>#REF!</v>
      </c>
      <c r="D12" s="91"/>
      <c r="E12" s="92" t="e">
        <f>SUM(P21:P83)/SUM(Q21:Q83)+0.1%</f>
        <v>#REF!</v>
      </c>
      <c r="N12" s="93"/>
      <c r="O12" s="93"/>
    </row>
    <row r="13" spans="2:21" x14ac:dyDescent="0.2">
      <c r="B13" s="104" t="s">
        <v>4</v>
      </c>
      <c r="C13" s="105">
        <f>G11</f>
        <v>53</v>
      </c>
      <c r="E13" s="94" t="e">
        <f>C12-E12</f>
        <v>#REF!</v>
      </c>
      <c r="F13" s="44" t="s">
        <v>45</v>
      </c>
      <c r="H13" s="95"/>
      <c r="I13" s="95"/>
      <c r="L13" s="93"/>
    </row>
    <row r="14" spans="2:21" x14ac:dyDescent="0.2">
      <c r="B14" s="104" t="s">
        <v>5</v>
      </c>
      <c r="C14" s="111">
        <v>44713</v>
      </c>
      <c r="P14" s="96"/>
    </row>
    <row r="15" spans="2:21" x14ac:dyDescent="0.2">
      <c r="B15" s="112" t="s">
        <v>40</v>
      </c>
      <c r="C15" s="113">
        <v>44623</v>
      </c>
      <c r="L15" s="93"/>
      <c r="N15" s="97"/>
      <c r="P15" s="93"/>
    </row>
    <row r="16" spans="2:21" x14ac:dyDescent="0.2">
      <c r="B16" s="112" t="s">
        <v>41</v>
      </c>
      <c r="C16" s="114">
        <f>C14-C15</f>
        <v>90</v>
      </c>
      <c r="E16" s="44">
        <f>C9/TBM_Curva29Agosto!C12</f>
        <v>0.12391293051560158</v>
      </c>
      <c r="M16" s="93"/>
      <c r="P16" s="93"/>
      <c r="R16" s="98"/>
      <c r="T16" s="98"/>
      <c r="U16" s="98"/>
    </row>
    <row r="17" spans="1:21" x14ac:dyDescent="0.2">
      <c r="B17" s="115"/>
      <c r="M17" s="93"/>
      <c r="P17" s="93"/>
      <c r="R17" s="98"/>
      <c r="T17" s="98"/>
      <c r="U17" s="98"/>
    </row>
    <row r="18" spans="1:21" x14ac:dyDescent="0.2">
      <c r="B18" s="115"/>
      <c r="M18" s="93"/>
      <c r="P18" s="93"/>
      <c r="R18" s="98"/>
      <c r="T18" s="98"/>
      <c r="U18" s="98"/>
    </row>
    <row r="19" spans="1:21" x14ac:dyDescent="0.2">
      <c r="B19" s="115"/>
      <c r="M19" s="93"/>
      <c r="P19" s="93"/>
      <c r="S19" s="208" t="s">
        <v>89</v>
      </c>
      <c r="T19" s="208"/>
    </row>
    <row r="20" spans="1:21" x14ac:dyDescent="0.2">
      <c r="A20" s="57"/>
      <c r="B20" s="116" t="s">
        <v>6</v>
      </c>
      <c r="C20" s="116" t="s">
        <v>7</v>
      </c>
      <c r="D20" s="116" t="s">
        <v>8</v>
      </c>
      <c r="E20" s="116" t="s">
        <v>28</v>
      </c>
      <c r="F20" s="116" t="s">
        <v>9</v>
      </c>
      <c r="G20" s="116" t="s">
        <v>10</v>
      </c>
      <c r="H20" s="116" t="s">
        <v>11</v>
      </c>
      <c r="I20" s="116" t="s">
        <v>92</v>
      </c>
      <c r="J20" s="116" t="s">
        <v>91</v>
      </c>
      <c r="K20" s="116" t="s">
        <v>13</v>
      </c>
      <c r="L20" s="117" t="s">
        <v>39</v>
      </c>
      <c r="M20" s="117" t="s">
        <v>37</v>
      </c>
      <c r="N20" s="117" t="s">
        <v>38</v>
      </c>
      <c r="O20" s="117" t="s">
        <v>42</v>
      </c>
      <c r="P20" s="117" t="s">
        <v>43</v>
      </c>
      <c r="Q20" s="118" t="s">
        <v>44</v>
      </c>
      <c r="R20" s="46"/>
      <c r="S20" s="116" t="s">
        <v>6</v>
      </c>
      <c r="T20" s="116" t="s">
        <v>88</v>
      </c>
    </row>
    <row r="21" spans="1:21" x14ac:dyDescent="0.2">
      <c r="A21" s="57">
        <f t="shared" ref="A21:A83" si="0">MONTH(E21)</f>
        <v>7</v>
      </c>
      <c r="B21" s="119">
        <v>1</v>
      </c>
      <c r="C21" s="120">
        <f>C14</f>
        <v>44713</v>
      </c>
      <c r="D21" s="120">
        <v>44743</v>
      </c>
      <c r="E21" s="120">
        <f t="shared" ref="E21:E83" si="1">IF(OR(WEEKDAY(D21)=1,WEEKDAY(D21)=7),WORKDAY(D21,1),IF(D21=DATE(YEAR(D21),5,1),WORKDAY(D21,1),D21))</f>
        <v>44743</v>
      </c>
      <c r="F21" s="121">
        <f>C9</f>
        <v>212681796.41152632</v>
      </c>
      <c r="G21" s="133" t="e">
        <f>IF(A21=2,F21*(E21-C19)*$C$12/360,IF(A21=1,0,IF(A21=12,0,F21*(E21-C21)*$C$12/360)))</f>
        <v>#REF!</v>
      </c>
      <c r="H21" s="133">
        <f>$C$9*T21</f>
        <v>6740323.4347583828</v>
      </c>
      <c r="I21" s="133" t="e">
        <f>G21+H21</f>
        <v>#REF!</v>
      </c>
      <c r="J21" s="121">
        <f t="shared" ref="J21:J83" si="2">IF(A21="",0,IF(A21=1,0,IF(A21=12,0,$C$6)))</f>
        <v>10487591.57</v>
      </c>
      <c r="K21" s="121">
        <f t="shared" ref="K21:K83" si="3">F21-H21</f>
        <v>205941472.97676793</v>
      </c>
      <c r="L21" s="97">
        <f>C21-C15</f>
        <v>90</v>
      </c>
      <c r="M21" s="97">
        <f t="shared" ref="M21:M83" si="4">E21-C21</f>
        <v>30</v>
      </c>
      <c r="N21" s="122">
        <f>((1+(28+L21)*VLOOKUP(28+L21,Curva!$B$4:$D$11612,3,FALSE)/360)/(1+L21*VLOOKUP(L21,Curva!$B$4:$D$11612,3,FALSE)/360)-1)*360/28</f>
        <v>0.10653053937158699</v>
      </c>
      <c r="O21" s="123">
        <f>1/(1+(L21+M21)*(VLOOKUP(L21+M21,Curva!$B$4:$D$11612,3,FALSE))/360)</f>
        <v>0.96459394583363844</v>
      </c>
      <c r="P21" s="124">
        <f>F21*N21*O21*M21/360</f>
        <v>1821242.312227766</v>
      </c>
      <c r="Q21" s="125">
        <f t="shared" ref="Q21:Q83" si="5">F21*O21*M21/360</f>
        <v>17095964.433965065</v>
      </c>
      <c r="R21" s="46"/>
      <c r="S21" s="126">
        <v>1</v>
      </c>
      <c r="T21" s="127">
        <f>TBM_Curva29Agosto!T23</f>
        <v>3.1692056153768175E-2</v>
      </c>
    </row>
    <row r="22" spans="1:21" x14ac:dyDescent="0.2">
      <c r="A22" s="57">
        <f t="shared" si="0"/>
        <v>8</v>
      </c>
      <c r="B22" s="119">
        <v>2</v>
      </c>
      <c r="C22" s="120">
        <f t="shared" ref="C22:C83" si="6">E21</f>
        <v>44743</v>
      </c>
      <c r="D22" s="120">
        <v>44774</v>
      </c>
      <c r="E22" s="120">
        <f t="shared" si="1"/>
        <v>44774</v>
      </c>
      <c r="F22" s="121">
        <f t="shared" ref="F22:F82" si="7">K21</f>
        <v>205941472.97676793</v>
      </c>
      <c r="G22" s="133" t="e">
        <f t="shared" ref="G22:G83" si="8">IF(A22=2,F22*(E22-C20)*$C$12/360,IF(A22=1,0,IF(A22=12,0,F22*(E22-C22)*$C$12/360)))</f>
        <v>#REF!</v>
      </c>
      <c r="H22" s="133">
        <f t="shared" ref="H22:H83" si="9">$C$9*T22</f>
        <v>4820182.2002232829</v>
      </c>
      <c r="I22" s="133" t="e">
        <f t="shared" ref="I22:I83" si="10">G22+H22</f>
        <v>#REF!</v>
      </c>
      <c r="J22" s="121">
        <f t="shared" si="2"/>
        <v>10487591.57</v>
      </c>
      <c r="K22" s="121">
        <f t="shared" si="3"/>
        <v>201121290.77654463</v>
      </c>
      <c r="L22" s="97">
        <f t="shared" ref="L22:L83" si="11">L21+M21</f>
        <v>120</v>
      </c>
      <c r="M22" s="97">
        <f>E22-C22</f>
        <v>31</v>
      </c>
      <c r="N22" s="122">
        <f>((1+(28+L22)*VLOOKUP(28+L22,Curva!$B$4:$D$11612,3,FALSE)/360)/(1+L22*VLOOKUP(L22,Curva!$B$4:$D$11612,3,FALSE)/360)-1)*360/28</f>
        <v>0.10511710991434013</v>
      </c>
      <c r="O22" s="123">
        <f>1/(1+(L22+M22)*(VLOOKUP(L22+M22,Curva!$B$4:$D$11612,3,FALSE))/360)</f>
        <v>0.95594303313660844</v>
      </c>
      <c r="P22" s="124">
        <f t="shared" ref="P22:P83" si="12">F22*N22*O22*M22/360</f>
        <v>1782003.0050631487</v>
      </c>
      <c r="Q22" s="125">
        <f t="shared" si="5"/>
        <v>16952549.461408347</v>
      </c>
      <c r="R22" s="46"/>
      <c r="S22" s="126">
        <v>2</v>
      </c>
      <c r="T22" s="127">
        <f>TBM_Curva29Agosto!T24</f>
        <v>2.2663821171119525E-2</v>
      </c>
    </row>
    <row r="23" spans="1:21" x14ac:dyDescent="0.2">
      <c r="A23" s="57">
        <f t="shared" si="0"/>
        <v>9</v>
      </c>
      <c r="B23" s="119">
        <v>3</v>
      </c>
      <c r="C23" s="120">
        <f t="shared" si="6"/>
        <v>44774</v>
      </c>
      <c r="D23" s="120">
        <v>44805</v>
      </c>
      <c r="E23" s="120">
        <f t="shared" si="1"/>
        <v>44805</v>
      </c>
      <c r="F23" s="121">
        <f t="shared" si="7"/>
        <v>201121290.77654463</v>
      </c>
      <c r="G23" s="133" t="e">
        <f t="shared" si="8"/>
        <v>#REF!</v>
      </c>
      <c r="H23" s="133">
        <f t="shared" si="9"/>
        <v>4865124.2435467523</v>
      </c>
      <c r="I23" s="133" t="e">
        <f t="shared" si="10"/>
        <v>#REF!</v>
      </c>
      <c r="J23" s="121">
        <f t="shared" si="2"/>
        <v>10487591.57</v>
      </c>
      <c r="K23" s="121">
        <f t="shared" si="3"/>
        <v>196256166.53299788</v>
      </c>
      <c r="L23" s="97">
        <f t="shared" si="11"/>
        <v>151</v>
      </c>
      <c r="M23" s="97">
        <f t="shared" si="4"/>
        <v>31</v>
      </c>
      <c r="N23" s="122">
        <f>((1+(28+L23)*VLOOKUP(28+L23,Curva!$B$4:$D$11612,3,FALSE)/360)/(1+L23*VLOOKUP(L23,Curva!$B$4:$D$11612,3,FALSE)/360)-1)*360/28</f>
        <v>0.10351782762229129</v>
      </c>
      <c r="O23" s="123">
        <f>1/(1+(L23+M23)*(VLOOKUP(L23+M23,Curva!$B$4:$D$11612,3,FALSE))/360)</f>
        <v>0.94750101632912342</v>
      </c>
      <c r="P23" s="124">
        <f t="shared" si="12"/>
        <v>1698681.9602771066</v>
      </c>
      <c r="Q23" s="125">
        <f t="shared" si="5"/>
        <v>16409559.58306177</v>
      </c>
      <c r="R23" s="46"/>
      <c r="S23" s="126">
        <v>3</v>
      </c>
      <c r="T23" s="127">
        <f>TBM_Curva29Agosto!T25</f>
        <v>2.2875132360331549E-2</v>
      </c>
    </row>
    <row r="24" spans="1:21" x14ac:dyDescent="0.2">
      <c r="A24" s="57">
        <f t="shared" si="0"/>
        <v>10</v>
      </c>
      <c r="B24" s="119">
        <v>4</v>
      </c>
      <c r="C24" s="120">
        <f t="shared" si="6"/>
        <v>44805</v>
      </c>
      <c r="D24" s="120">
        <v>44835</v>
      </c>
      <c r="E24" s="120">
        <f t="shared" si="1"/>
        <v>44837</v>
      </c>
      <c r="F24" s="121">
        <f t="shared" si="7"/>
        <v>196256166.53299788</v>
      </c>
      <c r="G24" s="133" t="e">
        <f t="shared" si="8"/>
        <v>#REF!</v>
      </c>
      <c r="H24" s="133">
        <f t="shared" si="9"/>
        <v>5028539.3863352733</v>
      </c>
      <c r="I24" s="133" t="e">
        <f t="shared" si="10"/>
        <v>#REF!</v>
      </c>
      <c r="J24" s="121">
        <f t="shared" si="2"/>
        <v>10487591.57</v>
      </c>
      <c r="K24" s="121">
        <f t="shared" si="3"/>
        <v>191227627.14666259</v>
      </c>
      <c r="L24" s="97">
        <f t="shared" si="11"/>
        <v>182</v>
      </c>
      <c r="M24" s="97">
        <f t="shared" si="4"/>
        <v>32</v>
      </c>
      <c r="N24" s="122">
        <f>((1+(28+L24)*VLOOKUP(28+L24,Curva!$B$4:$D$11612,3,FALSE)/360)/(1+L24*VLOOKUP(L24,Curva!$B$4:$D$11612,3,FALSE)/360)-1)*360/28</f>
        <v>0.10175392596275915</v>
      </c>
      <c r="O24" s="123">
        <f>1/(1+(L24+M24)*(VLOOKUP(L24+M24,Curva!$B$4:$D$11612,3,FALSE))/360)</f>
        <v>0.93901161106708686</v>
      </c>
      <c r="P24" s="124">
        <f t="shared" si="12"/>
        <v>1666836.2087507062</v>
      </c>
      <c r="Q24" s="125">
        <f t="shared" si="5"/>
        <v>16381050.588266741</v>
      </c>
      <c r="R24" s="46"/>
      <c r="S24" s="126">
        <v>4</v>
      </c>
      <c r="T24" s="127">
        <f>TBM_Curva29Agosto!T26</f>
        <v>2.3643487459572496E-2</v>
      </c>
    </row>
    <row r="25" spans="1:21" x14ac:dyDescent="0.2">
      <c r="A25" s="57">
        <f t="shared" si="0"/>
        <v>11</v>
      </c>
      <c r="B25" s="119">
        <v>5</v>
      </c>
      <c r="C25" s="120">
        <f t="shared" si="6"/>
        <v>44837</v>
      </c>
      <c r="D25" s="120">
        <v>44866</v>
      </c>
      <c r="E25" s="120">
        <f t="shared" si="1"/>
        <v>44866</v>
      </c>
      <c r="F25" s="121">
        <f t="shared" si="7"/>
        <v>191227627.14666259</v>
      </c>
      <c r="G25" s="133" t="e">
        <f t="shared" si="8"/>
        <v>#REF!</v>
      </c>
      <c r="H25" s="133">
        <f t="shared" si="9"/>
        <v>4899855.3958110902</v>
      </c>
      <c r="I25" s="133" t="e">
        <f t="shared" si="10"/>
        <v>#REF!</v>
      </c>
      <c r="J25" s="121">
        <f t="shared" si="2"/>
        <v>10487591.57</v>
      </c>
      <c r="K25" s="121">
        <f t="shared" si="3"/>
        <v>186327771.75085151</v>
      </c>
      <c r="L25" s="97">
        <f t="shared" si="11"/>
        <v>214</v>
      </c>
      <c r="M25" s="97">
        <f t="shared" si="4"/>
        <v>29</v>
      </c>
      <c r="N25" s="122">
        <f>((1+(28+L25)*VLOOKUP(28+L25,Curva!$B$4:$D$11612,3,FALSE)/360)/(1+L25*VLOOKUP(L25,Curva!$B$4:$D$11612,3,FALSE)/360)-1)*360/28</f>
        <v>0.1001160660568355</v>
      </c>
      <c r="O25" s="123">
        <f>1/(1+(L25+M25)*(VLOOKUP(L25+M25,Curva!$B$4:$D$11612,3,FALSE))/360)</f>
        <v>0.93150003179125895</v>
      </c>
      <c r="P25" s="124">
        <f t="shared" si="12"/>
        <v>1436589.8162932321</v>
      </c>
      <c r="Q25" s="125">
        <f t="shared" si="5"/>
        <v>14349243.561744481</v>
      </c>
      <c r="R25" s="46"/>
      <c r="S25" s="126">
        <v>5</v>
      </c>
      <c r="T25" s="127">
        <f>TBM_Curva29Agosto!T27</f>
        <v>2.3038433370809828E-2</v>
      </c>
    </row>
    <row r="26" spans="1:21" x14ac:dyDescent="0.2">
      <c r="A26" s="57">
        <f t="shared" si="0"/>
        <v>12</v>
      </c>
      <c r="B26" s="119">
        <v>6</v>
      </c>
      <c r="C26" s="120">
        <f t="shared" si="6"/>
        <v>44866</v>
      </c>
      <c r="D26" s="120">
        <v>44896</v>
      </c>
      <c r="E26" s="120">
        <f t="shared" si="1"/>
        <v>44896</v>
      </c>
      <c r="F26" s="121">
        <f t="shared" si="7"/>
        <v>186327771.75085151</v>
      </c>
      <c r="G26" s="133">
        <f t="shared" si="8"/>
        <v>0</v>
      </c>
      <c r="H26" s="133">
        <f t="shared" si="9"/>
        <v>5003054.9161525425</v>
      </c>
      <c r="I26" s="133">
        <f t="shared" si="10"/>
        <v>5003054.9161525425</v>
      </c>
      <c r="J26" s="121">
        <f t="shared" si="2"/>
        <v>0</v>
      </c>
      <c r="K26" s="121">
        <f t="shared" si="3"/>
        <v>181324716.83469898</v>
      </c>
      <c r="L26" s="97">
        <f t="shared" si="11"/>
        <v>243</v>
      </c>
      <c r="M26" s="97">
        <f t="shared" si="4"/>
        <v>30</v>
      </c>
      <c r="N26" s="122">
        <f>((1+(28+L26)*VLOOKUP(28+L26,Curva!$B$4:$D$11612,3,FALSE)/360)/(1+L26*VLOOKUP(L26,Curva!$B$4:$D$11612,3,FALSE)/360)-1)*360/28</f>
        <v>9.843289480417429E-2</v>
      </c>
      <c r="O26" s="123">
        <f>1/(1+(L26+M26)*(VLOOKUP(L26+M26,Curva!$B$4:$D$11612,3,FALSE))/360)</f>
        <v>0.92392380283540132</v>
      </c>
      <c r="P26" s="124">
        <f t="shared" si="12"/>
        <v>1412123.7509684814</v>
      </c>
      <c r="Q26" s="125">
        <f t="shared" si="5"/>
        <v>14346055.287491115</v>
      </c>
      <c r="R26" s="46"/>
      <c r="S26" s="126">
        <v>6</v>
      </c>
      <c r="T26" s="127">
        <f>TBM_Curva29Agosto!T28</f>
        <v>2.352366305234669E-2</v>
      </c>
    </row>
    <row r="27" spans="1:21" x14ac:dyDescent="0.2">
      <c r="A27" s="57">
        <f t="shared" si="0"/>
        <v>1</v>
      </c>
      <c r="B27" s="119">
        <v>7</v>
      </c>
      <c r="C27" s="120">
        <f t="shared" si="6"/>
        <v>44896</v>
      </c>
      <c r="D27" s="120">
        <v>44927</v>
      </c>
      <c r="E27" s="120">
        <f t="shared" si="1"/>
        <v>44928</v>
      </c>
      <c r="F27" s="121">
        <f t="shared" si="7"/>
        <v>181324716.83469898</v>
      </c>
      <c r="G27" s="133">
        <f t="shared" si="8"/>
        <v>0</v>
      </c>
      <c r="H27" s="133">
        <f t="shared" si="9"/>
        <v>5213310.5385998338</v>
      </c>
      <c r="I27" s="133">
        <f t="shared" si="10"/>
        <v>5213310.5385998338</v>
      </c>
      <c r="J27" s="121">
        <f t="shared" si="2"/>
        <v>0</v>
      </c>
      <c r="K27" s="121">
        <f t="shared" si="3"/>
        <v>176111406.29609913</v>
      </c>
      <c r="L27" s="97">
        <f t="shared" si="11"/>
        <v>273</v>
      </c>
      <c r="M27" s="97">
        <f t="shared" si="4"/>
        <v>32</v>
      </c>
      <c r="N27" s="122">
        <f>((1+(28+L27)*VLOOKUP(28+L27,Curva!$B$4:$D$11612,3,FALSE)/360)/(1+L27*VLOOKUP(L27,Curva!$B$4:$D$11612,3,FALSE)/360)-1)*360/28</f>
        <v>9.6745682996659532E-2</v>
      </c>
      <c r="O27" s="123">
        <f>1/(1+(L27+M27)*(VLOOKUP(L27+M27,Curva!$B$4:$D$11612,3,FALSE))/360)</f>
        <v>0.91605061443118707</v>
      </c>
      <c r="P27" s="124">
        <f t="shared" si="12"/>
        <v>1428418.7779439839</v>
      </c>
      <c r="Q27" s="125">
        <f t="shared" si="5"/>
        <v>14764677.179376623</v>
      </c>
      <c r="R27" s="46"/>
      <c r="S27" s="126">
        <v>7</v>
      </c>
      <c r="T27" s="127">
        <f>TBM_Curva29Agosto!T29</f>
        <v>2.4512255522387987E-2</v>
      </c>
    </row>
    <row r="28" spans="1:21" x14ac:dyDescent="0.2">
      <c r="A28" s="57">
        <f t="shared" si="0"/>
        <v>2</v>
      </c>
      <c r="B28" s="119">
        <v>8</v>
      </c>
      <c r="C28" s="120">
        <f t="shared" si="6"/>
        <v>44928</v>
      </c>
      <c r="D28" s="120">
        <v>44958</v>
      </c>
      <c r="E28" s="120">
        <f t="shared" si="1"/>
        <v>44958</v>
      </c>
      <c r="F28" s="121">
        <f>K27</f>
        <v>176111406.29609913</v>
      </c>
      <c r="G28" s="133" t="e">
        <f t="shared" si="8"/>
        <v>#REF!</v>
      </c>
      <c r="H28" s="133">
        <f t="shared" si="9"/>
        <v>5098309.4770391835</v>
      </c>
      <c r="I28" s="133" t="e">
        <f t="shared" si="10"/>
        <v>#REF!</v>
      </c>
      <c r="J28" s="121">
        <f t="shared" si="2"/>
        <v>10487591.57</v>
      </c>
      <c r="K28" s="121">
        <f t="shared" si="3"/>
        <v>171013096.81905994</v>
      </c>
      <c r="L28" s="97">
        <f t="shared" si="11"/>
        <v>305</v>
      </c>
      <c r="M28" s="97">
        <f t="shared" si="4"/>
        <v>30</v>
      </c>
      <c r="N28" s="122">
        <f>((1+(28+L28)*VLOOKUP(28+L28,Curva!$B$4:$D$11612,3,FALSE)/360)/(1+L28*VLOOKUP(L28,Curva!$B$4:$D$11612,3,FALSE)/360)-1)*360/28</f>
        <v>9.5033432945106674E-2</v>
      </c>
      <c r="O28" s="123">
        <f>1/(1+(L28+M28)*(VLOOKUP(L28+M28,Curva!$B$4:$D$11612,3,FALSE))/360)</f>
        <v>0.90885514130099432</v>
      </c>
      <c r="P28" s="124">
        <f t="shared" si="12"/>
        <v>1267585.6824331151</v>
      </c>
      <c r="Q28" s="125">
        <f t="shared" si="5"/>
        <v>13338313.087829834</v>
      </c>
      <c r="R28" s="46"/>
      <c r="S28" s="126">
        <v>8</v>
      </c>
      <c r="T28" s="127">
        <f>TBM_Curva29Agosto!T30</f>
        <v>2.3971536647989681E-2</v>
      </c>
    </row>
    <row r="29" spans="1:21" x14ac:dyDescent="0.2">
      <c r="A29" s="57">
        <f t="shared" si="0"/>
        <v>3</v>
      </c>
      <c r="B29" s="119">
        <v>9</v>
      </c>
      <c r="C29" s="120">
        <f t="shared" si="6"/>
        <v>44958</v>
      </c>
      <c r="D29" s="120">
        <v>44986</v>
      </c>
      <c r="E29" s="120">
        <f t="shared" si="1"/>
        <v>44986</v>
      </c>
      <c r="F29" s="121">
        <f t="shared" si="7"/>
        <v>171013096.81905994</v>
      </c>
      <c r="G29" s="133" t="e">
        <f t="shared" si="8"/>
        <v>#REF!</v>
      </c>
      <c r="H29" s="133">
        <f t="shared" si="9"/>
        <v>5197279.4998617955</v>
      </c>
      <c r="I29" s="133" t="e">
        <f t="shared" si="10"/>
        <v>#REF!</v>
      </c>
      <c r="J29" s="121">
        <f t="shared" si="2"/>
        <v>10487591.57</v>
      </c>
      <c r="K29" s="121">
        <f t="shared" si="3"/>
        <v>165815817.31919813</v>
      </c>
      <c r="L29" s="97">
        <f t="shared" si="11"/>
        <v>335</v>
      </c>
      <c r="M29" s="97">
        <f t="shared" si="4"/>
        <v>28</v>
      </c>
      <c r="N29" s="122">
        <f>((1+(28+L29)*VLOOKUP(28+L29,Curva!$B$4:$D$11612,3,FALSE)/360)/(1+L29*VLOOKUP(L29,Curva!$B$4:$D$11612,3,FALSE)/360)-1)*360/28</f>
        <v>9.3426424442409423E-2</v>
      </c>
      <c r="O29" s="123">
        <f>1/(1+(L29+M29)*(VLOOKUP(L29+M29,Curva!$B$4:$D$11612,3,FALSE))/360)</f>
        <v>0.90229858889456138</v>
      </c>
      <c r="P29" s="124">
        <f t="shared" si="12"/>
        <v>1121256.331480534</v>
      </c>
      <c r="Q29" s="125">
        <f t="shared" si="5"/>
        <v>12001490.35106986</v>
      </c>
      <c r="R29" s="46"/>
      <c r="S29" s="126">
        <v>9</v>
      </c>
      <c r="T29" s="127">
        <f>TBM_Curva29Agosto!T31</f>
        <v>2.4436879824944566E-2</v>
      </c>
    </row>
    <row r="30" spans="1:21" x14ac:dyDescent="0.2">
      <c r="A30" s="57">
        <f t="shared" si="0"/>
        <v>4</v>
      </c>
      <c r="B30" s="119">
        <v>10</v>
      </c>
      <c r="C30" s="120">
        <f t="shared" si="6"/>
        <v>44986</v>
      </c>
      <c r="D30" s="120">
        <v>45017</v>
      </c>
      <c r="E30" s="120">
        <f t="shared" si="1"/>
        <v>45019</v>
      </c>
      <c r="F30" s="121">
        <f>K29</f>
        <v>165815817.31919813</v>
      </c>
      <c r="G30" s="133" t="e">
        <f t="shared" si="8"/>
        <v>#REF!</v>
      </c>
      <c r="H30" s="133">
        <f t="shared" si="9"/>
        <v>5244174.3328271871</v>
      </c>
      <c r="I30" s="133" t="e">
        <f t="shared" si="10"/>
        <v>#REF!</v>
      </c>
      <c r="J30" s="121">
        <f t="shared" si="2"/>
        <v>10487591.57</v>
      </c>
      <c r="K30" s="121">
        <f t="shared" si="3"/>
        <v>160571642.98637095</v>
      </c>
      <c r="L30" s="97">
        <f t="shared" si="11"/>
        <v>363</v>
      </c>
      <c r="M30" s="97">
        <f t="shared" si="4"/>
        <v>33</v>
      </c>
      <c r="N30" s="122">
        <f>((1+(28+L30)*VLOOKUP(28+L30,Curva!$B$4:$D$11612,3,FALSE)/360)/(1+L30*VLOOKUP(L30,Curva!$B$4:$D$11612,3,FALSE)/360)-1)*360/28</f>
        <v>9.5734251461571579E-2</v>
      </c>
      <c r="O30" s="123">
        <f>1/(1+(L30+M30)*(VLOOKUP(L30+M30,Curva!$B$4:$D$11612,3,FALSE))/360)</f>
        <v>0.89444922263850435</v>
      </c>
      <c r="P30" s="124">
        <f t="shared" si="12"/>
        <v>1301548.7275416711</v>
      </c>
      <c r="Q30" s="125">
        <f t="shared" si="5"/>
        <v>13595434.316046458</v>
      </c>
      <c r="R30" s="46"/>
      <c r="S30" s="126">
        <v>10</v>
      </c>
      <c r="T30" s="127">
        <f>TBM_Curva29Agosto!T32</f>
        <v>2.4657372757375198E-2</v>
      </c>
    </row>
    <row r="31" spans="1:21" x14ac:dyDescent="0.2">
      <c r="A31" s="57">
        <f t="shared" si="0"/>
        <v>5</v>
      </c>
      <c r="B31" s="119">
        <v>11</v>
      </c>
      <c r="C31" s="120">
        <f t="shared" si="6"/>
        <v>45019</v>
      </c>
      <c r="D31" s="120">
        <v>45047</v>
      </c>
      <c r="E31" s="120">
        <f t="shared" si="1"/>
        <v>45048</v>
      </c>
      <c r="F31" s="121">
        <f t="shared" si="7"/>
        <v>160571642.98637095</v>
      </c>
      <c r="G31" s="133" t="e">
        <f t="shared" si="8"/>
        <v>#REF!</v>
      </c>
      <c r="H31" s="133">
        <f t="shared" si="9"/>
        <v>5243197.9245899618</v>
      </c>
      <c r="I31" s="133" t="e">
        <f t="shared" si="10"/>
        <v>#REF!</v>
      </c>
      <c r="J31" s="121">
        <f t="shared" si="2"/>
        <v>10487591.57</v>
      </c>
      <c r="K31" s="121">
        <f t="shared" si="3"/>
        <v>155328445.06178099</v>
      </c>
      <c r="L31" s="97">
        <f t="shared" si="11"/>
        <v>396</v>
      </c>
      <c r="M31" s="97">
        <f t="shared" si="4"/>
        <v>29</v>
      </c>
      <c r="N31" s="122">
        <f>((1+(28+L31)*VLOOKUP(28+L31,Curva!$B$4:$D$11612,3,FALSE)/360)/(1+L31*VLOOKUP(L31,Curva!$B$4:$D$11612,3,FALSE)/360)-1)*360/28</f>
        <v>9.4766112648813544E-2</v>
      </c>
      <c r="O31" s="123">
        <f>1/(1+(L31+M31)*(VLOOKUP(L31+M31,Curva!$B$4:$D$11612,3,FALSE))/360)</f>
        <v>0.88767308421073676</v>
      </c>
      <c r="P31" s="124">
        <f t="shared" si="12"/>
        <v>1088104.1478043785</v>
      </c>
      <c r="Q31" s="125">
        <f t="shared" si="5"/>
        <v>11481996.226190053</v>
      </c>
      <c r="R31" s="46"/>
      <c r="S31" s="126">
        <v>11</v>
      </c>
      <c r="T31" s="127">
        <f>TBM_Curva29Agosto!T33</f>
        <v>2.4652781822684502E-2</v>
      </c>
    </row>
    <row r="32" spans="1:21" x14ac:dyDescent="0.2">
      <c r="A32" s="57">
        <f t="shared" si="0"/>
        <v>6</v>
      </c>
      <c r="B32" s="119">
        <v>12</v>
      </c>
      <c r="C32" s="120">
        <f t="shared" si="6"/>
        <v>45048</v>
      </c>
      <c r="D32" s="120">
        <v>45078</v>
      </c>
      <c r="E32" s="120">
        <f t="shared" si="1"/>
        <v>45078</v>
      </c>
      <c r="F32" s="121">
        <f t="shared" si="7"/>
        <v>155328445.06178099</v>
      </c>
      <c r="G32" s="133" t="e">
        <f t="shared" si="8"/>
        <v>#REF!</v>
      </c>
      <c r="H32" s="133">
        <f t="shared" si="9"/>
        <v>5292084.0493239053</v>
      </c>
      <c r="I32" s="133" t="e">
        <f t="shared" si="10"/>
        <v>#REF!</v>
      </c>
      <c r="J32" s="121">
        <f t="shared" si="2"/>
        <v>10487591.57</v>
      </c>
      <c r="K32" s="121">
        <f t="shared" si="3"/>
        <v>150036361.01245707</v>
      </c>
      <c r="L32" s="97">
        <f t="shared" si="11"/>
        <v>425</v>
      </c>
      <c r="M32" s="97">
        <f t="shared" si="4"/>
        <v>30</v>
      </c>
      <c r="N32" s="122">
        <f>((1+(28+L32)*VLOOKUP(28+L32,Curva!$B$4:$D$11612,3,FALSE)/360)/(1+L32*VLOOKUP(L32,Curva!$B$4:$D$11612,3,FALSE)/360)-1)*360/28</f>
        <v>9.3799608309997423E-2</v>
      </c>
      <c r="O32" s="123">
        <f>1/(1+(L32+M32)*(VLOOKUP(L32+M32,Curva!$B$4:$D$11612,3,FALSE))/360)</f>
        <v>0.88078893814654113</v>
      </c>
      <c r="P32" s="124">
        <f t="shared" si="12"/>
        <v>1069406.0215739843</v>
      </c>
      <c r="Q32" s="125">
        <f t="shared" si="5"/>
        <v>11400964.682493286</v>
      </c>
      <c r="R32" s="46"/>
      <c r="S32" s="126">
        <v>12</v>
      </c>
      <c r="T32" s="127">
        <f>TBM_Curva29Agosto!T34</f>
        <v>2.4882637529937187E-2</v>
      </c>
    </row>
    <row r="33" spans="1:20" x14ac:dyDescent="0.2">
      <c r="A33" s="57">
        <f t="shared" si="0"/>
        <v>7</v>
      </c>
      <c r="B33" s="119">
        <v>13</v>
      </c>
      <c r="C33" s="120">
        <f t="shared" si="6"/>
        <v>45078</v>
      </c>
      <c r="D33" s="120">
        <v>45108</v>
      </c>
      <c r="E33" s="120">
        <f t="shared" si="1"/>
        <v>45110</v>
      </c>
      <c r="F33" s="121">
        <f>K32</f>
        <v>150036361.01245707</v>
      </c>
      <c r="G33" s="133" t="e">
        <f t="shared" si="8"/>
        <v>#REF!</v>
      </c>
      <c r="H33" s="133">
        <f t="shared" si="9"/>
        <v>5431677.4237735886</v>
      </c>
      <c r="I33" s="133" t="e">
        <f t="shared" si="10"/>
        <v>#REF!</v>
      </c>
      <c r="J33" s="121">
        <f t="shared" si="2"/>
        <v>10487591.57</v>
      </c>
      <c r="K33" s="121">
        <f t="shared" si="3"/>
        <v>144604683.58868349</v>
      </c>
      <c r="L33" s="97">
        <f t="shared" si="11"/>
        <v>455</v>
      </c>
      <c r="M33" s="97">
        <f t="shared" si="4"/>
        <v>32</v>
      </c>
      <c r="N33" s="122">
        <f>((1+(28+L33)*VLOOKUP(28+L33,Curva!$B$4:$D$11612,3,FALSE)/360)/(1+L33*VLOOKUP(L33,Curva!$B$4:$D$11612,3,FALSE)/360)-1)*360/28</f>
        <v>9.2799121181344882E-2</v>
      </c>
      <c r="O33" s="123">
        <f>1/(1+(L33+M33)*(VLOOKUP(L33+M33,Curva!$B$4:$D$11612,3,FALSE))/360)</f>
        <v>0.87358438554199314</v>
      </c>
      <c r="P33" s="124">
        <f t="shared" si="12"/>
        <v>1081166.862043737</v>
      </c>
      <c r="Q33" s="125">
        <f t="shared" si="5"/>
        <v>11650615.310579907</v>
      </c>
      <c r="R33" s="46"/>
      <c r="S33" s="126">
        <v>13</v>
      </c>
      <c r="T33" s="127">
        <f>TBM_Curva29Agosto!T35</f>
        <v>2.5538986012999549E-2</v>
      </c>
    </row>
    <row r="34" spans="1:20" x14ac:dyDescent="0.2">
      <c r="A34" s="57">
        <f t="shared" si="0"/>
        <v>8</v>
      </c>
      <c r="B34" s="119">
        <v>14</v>
      </c>
      <c r="C34" s="120">
        <f t="shared" si="6"/>
        <v>45110</v>
      </c>
      <c r="D34" s="120">
        <v>45139</v>
      </c>
      <c r="E34" s="120">
        <f t="shared" si="1"/>
        <v>45139</v>
      </c>
      <c r="F34" s="121">
        <f>K33</f>
        <v>144604683.58868349</v>
      </c>
      <c r="G34" s="133" t="e">
        <f t="shared" si="8"/>
        <v>#REF!</v>
      </c>
      <c r="H34" s="133">
        <f t="shared" si="9"/>
        <v>5348577.3654368147</v>
      </c>
      <c r="I34" s="133" t="e">
        <f t="shared" si="10"/>
        <v>#REF!</v>
      </c>
      <c r="J34" s="121">
        <f t="shared" si="2"/>
        <v>10487591.57</v>
      </c>
      <c r="K34" s="121">
        <f t="shared" si="3"/>
        <v>139256106.22324666</v>
      </c>
      <c r="L34" s="97">
        <f t="shared" si="11"/>
        <v>487</v>
      </c>
      <c r="M34" s="97">
        <f t="shared" si="4"/>
        <v>29</v>
      </c>
      <c r="N34" s="122">
        <f>((1+(28+L34)*VLOOKUP(28+L34,Curva!$B$4:$D$11612,3,FALSE)/360)/(1+L34*VLOOKUP(L34,Curva!$B$4:$D$11612,3,FALSE)/360)-1)*360/28</f>
        <v>9.1731200161247237E-2</v>
      </c>
      <c r="O34" s="123">
        <f>1/(1+(L34+M34)*(VLOOKUP(L34+M34,Curva!$B$4:$D$11612,3,FALSE))/360)</f>
        <v>0.86717677125938009</v>
      </c>
      <c r="P34" s="124">
        <f t="shared" si="12"/>
        <v>926621.91732985794</v>
      </c>
      <c r="Q34" s="125">
        <f t="shared" si="5"/>
        <v>10101491.266886516</v>
      </c>
      <c r="R34" s="46"/>
      <c r="S34" s="126">
        <v>14</v>
      </c>
      <c r="T34" s="127">
        <f>TBM_Curva29Agosto!T36</f>
        <v>2.5148261184928321E-2</v>
      </c>
    </row>
    <row r="35" spans="1:20" x14ac:dyDescent="0.2">
      <c r="A35" s="57">
        <f t="shared" si="0"/>
        <v>9</v>
      </c>
      <c r="B35" s="119">
        <v>15</v>
      </c>
      <c r="C35" s="120">
        <f t="shared" si="6"/>
        <v>45139</v>
      </c>
      <c r="D35" s="120">
        <v>45170</v>
      </c>
      <c r="E35" s="120">
        <f t="shared" si="1"/>
        <v>45170</v>
      </c>
      <c r="F35" s="121">
        <f t="shared" si="7"/>
        <v>139256106.22324666</v>
      </c>
      <c r="G35" s="133" t="e">
        <f t="shared" si="8"/>
        <v>#REF!</v>
      </c>
      <c r="H35" s="133">
        <f t="shared" si="9"/>
        <v>5441938.0835463908</v>
      </c>
      <c r="I35" s="133" t="e">
        <f t="shared" si="10"/>
        <v>#REF!</v>
      </c>
      <c r="J35" s="121">
        <f t="shared" si="2"/>
        <v>10487591.57</v>
      </c>
      <c r="K35" s="121">
        <f t="shared" si="3"/>
        <v>133814168.13970028</v>
      </c>
      <c r="L35" s="97">
        <f t="shared" si="11"/>
        <v>516</v>
      </c>
      <c r="M35" s="97">
        <f t="shared" si="4"/>
        <v>31</v>
      </c>
      <c r="N35" s="122">
        <f>((1+(28+L35)*VLOOKUP(28+L35,Curva!$B$4:$D$11612,3,FALSE)/360)/(1+L35*VLOOKUP(L35,Curva!$B$4:$D$11612,3,FALSE)/360)-1)*360/28</f>
        <v>9.076274057882408E-2</v>
      </c>
      <c r="O35" s="123">
        <f>1/(1+(L35+M35)*(VLOOKUP(L35+M35,Curva!$B$4:$D$11612,3,FALSE))/360)</f>
        <v>0.86045292434804888</v>
      </c>
      <c r="P35" s="124">
        <f t="shared" si="12"/>
        <v>936500.80818633654</v>
      </c>
      <c r="Q35" s="125">
        <f t="shared" si="5"/>
        <v>10318119.552296024</v>
      </c>
      <c r="R35" s="46"/>
      <c r="S35" s="126">
        <v>15</v>
      </c>
      <c r="T35" s="127">
        <f>TBM_Curva29Agosto!T37</f>
        <v>2.5587230197250035E-2</v>
      </c>
    </row>
    <row r="36" spans="1:20" x14ac:dyDescent="0.2">
      <c r="A36" s="57">
        <f t="shared" si="0"/>
        <v>10</v>
      </c>
      <c r="B36" s="119">
        <v>16</v>
      </c>
      <c r="C36" s="120">
        <f t="shared" si="6"/>
        <v>45170</v>
      </c>
      <c r="D36" s="120">
        <v>45200</v>
      </c>
      <c r="E36" s="120">
        <f t="shared" si="1"/>
        <v>45201</v>
      </c>
      <c r="F36" s="121">
        <f t="shared" si="7"/>
        <v>133814168.13970028</v>
      </c>
      <c r="G36" s="133" t="e">
        <f t="shared" si="8"/>
        <v>#REF!</v>
      </c>
      <c r="H36" s="133">
        <f t="shared" si="9"/>
        <v>5613417.1640356248</v>
      </c>
      <c r="I36" s="133" t="e">
        <f t="shared" si="10"/>
        <v>#REF!</v>
      </c>
      <c r="J36" s="121">
        <f t="shared" si="2"/>
        <v>10487591.57</v>
      </c>
      <c r="K36" s="121">
        <f t="shared" si="3"/>
        <v>128200750.97566466</v>
      </c>
      <c r="L36" s="97">
        <f t="shared" si="11"/>
        <v>547</v>
      </c>
      <c r="M36" s="97">
        <f t="shared" si="4"/>
        <v>31</v>
      </c>
      <c r="N36" s="122">
        <f>((1+(28+L36)*VLOOKUP(28+L36,Curva!$B$4:$D$11612,3,FALSE)/360)/(1+L36*VLOOKUP(L36,Curva!$B$4:$D$11612,3,FALSE)/360)-1)*360/28</f>
        <v>8.9726801164039055E-2</v>
      </c>
      <c r="O36" s="123">
        <f>1/(1+(L36+M36)*(VLOOKUP(L36+M36,Curva!$B$4:$D$11612,3,FALSE))/360)</f>
        <v>0.85385684988119204</v>
      </c>
      <c r="P36" s="124">
        <f t="shared" si="12"/>
        <v>882812.64173527935</v>
      </c>
      <c r="Q36" s="125">
        <f t="shared" si="5"/>
        <v>9838895.7399842665</v>
      </c>
      <c r="R36" s="46"/>
      <c r="S36" s="126">
        <v>16</v>
      </c>
      <c r="T36" s="127">
        <f>TBM_Curva29Agosto!T38</f>
        <v>2.639350080142263E-2</v>
      </c>
    </row>
    <row r="37" spans="1:20" x14ac:dyDescent="0.2">
      <c r="A37" s="57">
        <f t="shared" si="0"/>
        <v>11</v>
      </c>
      <c r="B37" s="119">
        <v>17</v>
      </c>
      <c r="C37" s="120">
        <f t="shared" si="6"/>
        <v>45201</v>
      </c>
      <c r="D37" s="120">
        <v>45231</v>
      </c>
      <c r="E37" s="120">
        <f t="shared" si="1"/>
        <v>45231</v>
      </c>
      <c r="F37" s="121">
        <f t="shared" si="7"/>
        <v>128200750.97566466</v>
      </c>
      <c r="G37" s="133" t="e">
        <f t="shared" si="8"/>
        <v>#REF!</v>
      </c>
      <c r="H37" s="133">
        <f t="shared" si="9"/>
        <v>5467898.489453529</v>
      </c>
      <c r="I37" s="133" t="e">
        <f t="shared" si="10"/>
        <v>#REF!</v>
      </c>
      <c r="J37" s="121">
        <f t="shared" si="2"/>
        <v>10487591.57</v>
      </c>
      <c r="K37" s="121">
        <f t="shared" si="3"/>
        <v>122732852.48621114</v>
      </c>
      <c r="L37" s="97">
        <f t="shared" si="11"/>
        <v>578</v>
      </c>
      <c r="M37" s="97">
        <f t="shared" si="4"/>
        <v>30</v>
      </c>
      <c r="N37" s="122">
        <f>((1+(28+L37)*VLOOKUP(28+L37,Curva!$B$4:$D$11612,3,FALSE)/360)/(1+L37*VLOOKUP(L37,Curva!$B$4:$D$11612,3,FALSE)/360)-1)*360/28</f>
        <v>8.8690146590792995E-2</v>
      </c>
      <c r="O37" s="123">
        <f>1/(1+(L37+M37)*(VLOOKUP(L37+M37,Curva!$B$4:$D$11612,3,FALSE))/360)</f>
        <v>0.84759324336563835</v>
      </c>
      <c r="P37" s="124">
        <f t="shared" si="12"/>
        <v>803104.72662205517</v>
      </c>
      <c r="Q37" s="125">
        <f t="shared" si="5"/>
        <v>9055174.1934478451</v>
      </c>
      <c r="R37" s="46"/>
      <c r="S37" s="126">
        <v>17</v>
      </c>
      <c r="T37" s="127">
        <f>TBM_Curva29Agosto!T39</f>
        <v>2.5709292387551017E-2</v>
      </c>
    </row>
    <row r="38" spans="1:20" x14ac:dyDescent="0.2">
      <c r="A38" s="57">
        <f t="shared" si="0"/>
        <v>12</v>
      </c>
      <c r="B38" s="119">
        <v>18</v>
      </c>
      <c r="C38" s="120">
        <f t="shared" si="6"/>
        <v>45231</v>
      </c>
      <c r="D38" s="120">
        <v>45261</v>
      </c>
      <c r="E38" s="120">
        <f t="shared" si="1"/>
        <v>45261</v>
      </c>
      <c r="F38" s="121">
        <f t="shared" si="7"/>
        <v>122732852.48621114</v>
      </c>
      <c r="G38" s="133">
        <f t="shared" si="8"/>
        <v>0</v>
      </c>
      <c r="H38" s="133">
        <f t="shared" si="9"/>
        <v>5632910.1011364488</v>
      </c>
      <c r="I38" s="133">
        <f t="shared" si="10"/>
        <v>5632910.1011364488</v>
      </c>
      <c r="J38" s="121">
        <f t="shared" si="2"/>
        <v>0</v>
      </c>
      <c r="K38" s="121">
        <f t="shared" si="3"/>
        <v>117099942.38507469</v>
      </c>
      <c r="L38" s="97">
        <f t="shared" si="11"/>
        <v>608</v>
      </c>
      <c r="M38" s="97">
        <f t="shared" si="4"/>
        <v>30</v>
      </c>
      <c r="N38" s="122">
        <f>((1+(28+L38)*VLOOKUP(28+L38,Curva!$B$4:$D$11612,3,FALSE)/360)/(1+L38*VLOOKUP(L38,Curva!$B$4:$D$11612,3,FALSE)/360)-1)*360/28</f>
        <v>8.7686251075578897E-2</v>
      </c>
      <c r="O38" s="123">
        <f>1/(1+(L38+M38)*(VLOOKUP(L38+M38,Curva!$B$4:$D$11612,3,FALSE))/360)</f>
        <v>0.84144549754830456</v>
      </c>
      <c r="P38" s="124">
        <f t="shared" si="12"/>
        <v>754635.22870626417</v>
      </c>
      <c r="Q38" s="125">
        <f t="shared" si="5"/>
        <v>8606083.8438152168</v>
      </c>
      <c r="R38" s="46"/>
      <c r="S38" s="126">
        <v>18</v>
      </c>
      <c r="T38" s="127">
        <f>TBM_Curva29Agosto!T40</f>
        <v>2.6485153859793015E-2</v>
      </c>
    </row>
    <row r="39" spans="1:20" x14ac:dyDescent="0.2">
      <c r="A39" s="57">
        <f t="shared" si="0"/>
        <v>1</v>
      </c>
      <c r="B39" s="119">
        <v>19</v>
      </c>
      <c r="C39" s="120">
        <f t="shared" si="6"/>
        <v>45261</v>
      </c>
      <c r="D39" s="120">
        <v>45292</v>
      </c>
      <c r="E39" s="120">
        <f t="shared" si="1"/>
        <v>45292</v>
      </c>
      <c r="F39" s="121">
        <f>K38</f>
        <v>117099942.38507469</v>
      </c>
      <c r="G39" s="133">
        <f t="shared" si="8"/>
        <v>0</v>
      </c>
      <c r="H39" s="133">
        <f t="shared" si="9"/>
        <v>5754174.7988587134</v>
      </c>
      <c r="I39" s="133">
        <f t="shared" si="10"/>
        <v>5754174.7988587134</v>
      </c>
      <c r="J39" s="121">
        <f t="shared" si="2"/>
        <v>0</v>
      </c>
      <c r="K39" s="121">
        <f t="shared" si="3"/>
        <v>111345767.58621597</v>
      </c>
      <c r="L39" s="97">
        <f t="shared" si="11"/>
        <v>638</v>
      </c>
      <c r="M39" s="97">
        <f t="shared" si="4"/>
        <v>31</v>
      </c>
      <c r="N39" s="122">
        <f>((1+(28+L39)*VLOOKUP(28+L39,Curva!$B$4:$D$11612,3,FALSE)/360)/(1+L39*VLOOKUP(L39,Curva!$B$4:$D$11612,3,FALSE)/360)-1)*360/28</f>
        <v>8.6681685270586825E-2</v>
      </c>
      <c r="O39" s="123">
        <f>1/(1+(L39+M39)*(VLOOKUP(L39+M39,Curva!$B$4:$D$11612,3,FALSE))/360)</f>
        <v>0.83521262613819769</v>
      </c>
      <c r="P39" s="124">
        <f t="shared" si="12"/>
        <v>730029.26769839216</v>
      </c>
      <c r="Q39" s="125">
        <f t="shared" si="5"/>
        <v>8421955.1733393501</v>
      </c>
      <c r="R39" s="46"/>
      <c r="S39" s="126">
        <v>19</v>
      </c>
      <c r="T39" s="127">
        <f>TBM_Curva29Agosto!T41</f>
        <v>2.7055323473593084E-2</v>
      </c>
    </row>
    <row r="40" spans="1:20" x14ac:dyDescent="0.2">
      <c r="A40" s="57">
        <f t="shared" si="0"/>
        <v>2</v>
      </c>
      <c r="B40" s="119">
        <v>20</v>
      </c>
      <c r="C40" s="120">
        <f t="shared" si="6"/>
        <v>45292</v>
      </c>
      <c r="D40" s="120">
        <v>45323</v>
      </c>
      <c r="E40" s="120">
        <f t="shared" si="1"/>
        <v>45323</v>
      </c>
      <c r="F40" s="121">
        <f t="shared" si="7"/>
        <v>111345767.58621597</v>
      </c>
      <c r="G40" s="133" t="e">
        <f t="shared" si="8"/>
        <v>#REF!</v>
      </c>
      <c r="H40" s="133">
        <f t="shared" si="9"/>
        <v>5668677.4096925939</v>
      </c>
      <c r="I40" s="133" t="e">
        <f t="shared" si="10"/>
        <v>#REF!</v>
      </c>
      <c r="J40" s="121">
        <f t="shared" si="2"/>
        <v>10487591.57</v>
      </c>
      <c r="K40" s="121">
        <f t="shared" si="3"/>
        <v>105677090.17652337</v>
      </c>
      <c r="L40" s="97">
        <f t="shared" si="11"/>
        <v>669</v>
      </c>
      <c r="M40" s="97">
        <f t="shared" si="4"/>
        <v>31</v>
      </c>
      <c r="N40" s="122">
        <f>((1+(28+L40)*VLOOKUP(28+L40,Curva!$B$4:$D$11612,3,FALSE)/360)/(1+L40*VLOOKUP(L40,Curva!$B$4:$D$11612,3,FALSE)/360)-1)*360/28</f>
        <v>8.5642928826977299E-2</v>
      </c>
      <c r="O40" s="123">
        <f>1/(1+(L40+M40)*(VLOOKUP(L40+M40,Curva!$B$4:$D$11612,3,FALSE))/360)</f>
        <v>0.82909959116053566</v>
      </c>
      <c r="P40" s="124">
        <f t="shared" si="12"/>
        <v>680818.13961706788</v>
      </c>
      <c r="Q40" s="125">
        <f t="shared" si="5"/>
        <v>7949496.2274411609</v>
      </c>
      <c r="R40" s="46"/>
      <c r="S40" s="126">
        <v>20</v>
      </c>
      <c r="T40" s="127">
        <f>TBM_Curva29Agosto!T42</f>
        <v>2.665332673194112E-2</v>
      </c>
    </row>
    <row r="41" spans="1:20" x14ac:dyDescent="0.2">
      <c r="A41" s="57">
        <f t="shared" si="0"/>
        <v>3</v>
      </c>
      <c r="B41" s="119">
        <v>21</v>
      </c>
      <c r="C41" s="120">
        <f t="shared" si="6"/>
        <v>45323</v>
      </c>
      <c r="D41" s="120">
        <v>45352</v>
      </c>
      <c r="E41" s="120">
        <f t="shared" si="1"/>
        <v>45352</v>
      </c>
      <c r="F41" s="121">
        <f t="shared" si="7"/>
        <v>105677090.17652337</v>
      </c>
      <c r="G41" s="133" t="e">
        <f t="shared" si="8"/>
        <v>#REF!</v>
      </c>
      <c r="H41" s="133">
        <f t="shared" si="9"/>
        <v>5786803.5226142611</v>
      </c>
      <c r="I41" s="133" t="e">
        <f t="shared" si="10"/>
        <v>#REF!</v>
      </c>
      <c r="J41" s="121">
        <f t="shared" si="2"/>
        <v>10487591.57</v>
      </c>
      <c r="K41" s="121">
        <f t="shared" si="3"/>
        <v>99890286.653909117</v>
      </c>
      <c r="L41" s="97">
        <f t="shared" si="11"/>
        <v>700</v>
      </c>
      <c r="M41" s="97">
        <f t="shared" si="4"/>
        <v>29</v>
      </c>
      <c r="N41" s="122">
        <f>((1+(28+L41)*VLOOKUP(28+L41,Curva!$B$4:$D$11612,3,FALSE)/360)/(1+L41*VLOOKUP(L41,Curva!$B$4:$D$11612,3,FALSE)/360)-1)*360/28</f>
        <v>8.4603452736331519E-2</v>
      </c>
      <c r="O41" s="123">
        <f>1/(1+(L41+M41)*(VLOOKUP(L41+M41,Curva!$B$4:$D$11612,3,FALSE))/360)</f>
        <v>0.82347576690452551</v>
      </c>
      <c r="P41" s="124">
        <f t="shared" si="12"/>
        <v>593082.69760071998</v>
      </c>
      <c r="Q41" s="125">
        <f t="shared" si="5"/>
        <v>7010147.676231076</v>
      </c>
      <c r="R41" s="46"/>
      <c r="S41" s="126">
        <v>21</v>
      </c>
      <c r="T41" s="127">
        <f>TBM_Curva29Agosto!T43</f>
        <v>2.7208739159872191E-2</v>
      </c>
    </row>
    <row r="42" spans="1:20" x14ac:dyDescent="0.2">
      <c r="A42" s="57">
        <f t="shared" si="0"/>
        <v>4</v>
      </c>
      <c r="B42" s="119">
        <v>22</v>
      </c>
      <c r="C42" s="120">
        <f t="shared" si="6"/>
        <v>45352</v>
      </c>
      <c r="D42" s="120">
        <v>45383</v>
      </c>
      <c r="E42" s="120">
        <f t="shared" si="1"/>
        <v>45383</v>
      </c>
      <c r="F42" s="121">
        <f t="shared" si="7"/>
        <v>99890286.653909117</v>
      </c>
      <c r="G42" s="133" t="e">
        <f t="shared" si="8"/>
        <v>#REF!</v>
      </c>
      <c r="H42" s="133">
        <f t="shared" si="9"/>
        <v>5869061.1335158693</v>
      </c>
      <c r="I42" s="133" t="e">
        <f t="shared" si="10"/>
        <v>#REF!</v>
      </c>
      <c r="J42" s="121">
        <f t="shared" si="2"/>
        <v>10487591.57</v>
      </c>
      <c r="K42" s="121">
        <f t="shared" si="3"/>
        <v>94021225.520393252</v>
      </c>
      <c r="L42" s="97">
        <f t="shared" si="11"/>
        <v>729</v>
      </c>
      <c r="M42" s="97">
        <f t="shared" si="4"/>
        <v>31</v>
      </c>
      <c r="N42" s="122">
        <f>((1+(28+L42)*VLOOKUP(28+L42,Curva!$B$4:$D$11612,3,FALSE)/360)/(1+L42*VLOOKUP(L42,Curva!$B$4:$D$11612,3,FALSE)/360)-1)*360/28</f>
        <v>8.9115148014986545E-2</v>
      </c>
      <c r="O42" s="123">
        <f>1/(1+(L42+M42)*(VLOOKUP(L42+M42,Curva!$B$4:$D$11612,3,FALSE))/360)</f>
        <v>0.81720438012597718</v>
      </c>
      <c r="P42" s="124">
        <f t="shared" si="12"/>
        <v>626418.63810662937</v>
      </c>
      <c r="Q42" s="125">
        <f t="shared" si="5"/>
        <v>7029317.1482056472</v>
      </c>
      <c r="R42" s="46"/>
      <c r="S42" s="126">
        <v>22</v>
      </c>
      <c r="T42" s="127">
        <f>TBM_Curva29Agosto!T44</f>
        <v>2.7595502918169798E-2</v>
      </c>
    </row>
    <row r="43" spans="1:20" x14ac:dyDescent="0.2">
      <c r="A43" s="57">
        <f t="shared" si="0"/>
        <v>5</v>
      </c>
      <c r="B43" s="119">
        <v>23</v>
      </c>
      <c r="C43" s="120">
        <f t="shared" si="6"/>
        <v>45383</v>
      </c>
      <c r="D43" s="120">
        <v>45413</v>
      </c>
      <c r="E43" s="120">
        <f t="shared" si="1"/>
        <v>45414</v>
      </c>
      <c r="F43" s="121">
        <f t="shared" si="7"/>
        <v>94021225.520393252</v>
      </c>
      <c r="G43" s="133" t="e">
        <f t="shared" si="8"/>
        <v>#REF!</v>
      </c>
      <c r="H43" s="133">
        <f t="shared" si="9"/>
        <v>5835417.2601907123</v>
      </c>
      <c r="I43" s="133" t="e">
        <f t="shared" si="10"/>
        <v>#REF!</v>
      </c>
      <c r="J43" s="121">
        <f t="shared" si="2"/>
        <v>10487591.57</v>
      </c>
      <c r="K43" s="121">
        <f t="shared" si="3"/>
        <v>88185808.260202542</v>
      </c>
      <c r="L43" s="97">
        <f t="shared" si="11"/>
        <v>760</v>
      </c>
      <c r="M43" s="97">
        <f t="shared" si="4"/>
        <v>31</v>
      </c>
      <c r="N43" s="122">
        <f>((1+(28+L43)*VLOOKUP(28+L43,Curva!$B$4:$D$11612,3,FALSE)/360)/(1+L43*VLOOKUP(L43,Curva!$B$4:$D$11612,3,FALSE)/360)-1)*360/28</f>
        <v>8.852712861818926E-2</v>
      </c>
      <c r="O43" s="123">
        <f>1/(1+(L43+M43)*(VLOOKUP(L43+M43,Curva!$B$4:$D$11612,3,FALSE))/360)</f>
        <v>0.81102153874417926</v>
      </c>
      <c r="P43" s="124">
        <f t="shared" si="12"/>
        <v>581291.35883658822</v>
      </c>
      <c r="Q43" s="125">
        <f t="shared" si="5"/>
        <v>6566251.1357806884</v>
      </c>
      <c r="R43" s="46"/>
      <c r="S43" s="126">
        <v>23</v>
      </c>
      <c r="T43" s="127">
        <f>TBM_Curva29Agosto!T45</f>
        <v>2.7437314140884607E-2</v>
      </c>
    </row>
    <row r="44" spans="1:20" x14ac:dyDescent="0.2">
      <c r="A44" s="57">
        <f t="shared" si="0"/>
        <v>6</v>
      </c>
      <c r="B44" s="119">
        <v>24</v>
      </c>
      <c r="C44" s="120">
        <f t="shared" si="6"/>
        <v>45414</v>
      </c>
      <c r="D44" s="120">
        <v>45444</v>
      </c>
      <c r="E44" s="120">
        <f t="shared" si="1"/>
        <v>45446</v>
      </c>
      <c r="F44" s="121">
        <f t="shared" si="7"/>
        <v>88185808.260202542</v>
      </c>
      <c r="G44" s="133" t="e">
        <f t="shared" si="8"/>
        <v>#REF!</v>
      </c>
      <c r="H44" s="133">
        <f t="shared" si="9"/>
        <v>5918103.3918808466</v>
      </c>
      <c r="I44" s="133" t="e">
        <f t="shared" si="10"/>
        <v>#REF!</v>
      </c>
      <c r="J44" s="121">
        <f t="shared" si="2"/>
        <v>10487591.57</v>
      </c>
      <c r="K44" s="121">
        <f t="shared" si="3"/>
        <v>82267704.868321702</v>
      </c>
      <c r="L44" s="97">
        <f t="shared" si="11"/>
        <v>791</v>
      </c>
      <c r="M44" s="97">
        <f t="shared" si="4"/>
        <v>32</v>
      </c>
      <c r="N44" s="122">
        <f>((1+(28+L44)*VLOOKUP(28+L44,Curva!$B$4:$D$11612,3,FALSE)/360)/(1+L44*VLOOKUP(L44,Curva!$B$4:$D$11612,3,FALSE)/360)-1)*360/28</f>
        <v>8.793887678214414E-2</v>
      </c>
      <c r="O44" s="123">
        <f>1/(1+(L44+M44)*(VLOOKUP(L44+M44,Curva!$B$4:$D$11612,3,FALSE))/360)</f>
        <v>0.80473077902280066</v>
      </c>
      <c r="P44" s="124">
        <f t="shared" si="12"/>
        <v>554724.9553507599</v>
      </c>
      <c r="Q44" s="125">
        <f t="shared" si="5"/>
        <v>6308074.1493322765</v>
      </c>
      <c r="R44" s="46"/>
      <c r="S44" s="126">
        <v>24</v>
      </c>
      <c r="T44" s="127">
        <f>TBM_Curva29Agosto!T46</f>
        <v>2.7826092743873938E-2</v>
      </c>
    </row>
    <row r="45" spans="1:20" x14ac:dyDescent="0.2">
      <c r="A45" s="57">
        <f t="shared" si="0"/>
        <v>7</v>
      </c>
      <c r="B45" s="119">
        <v>25</v>
      </c>
      <c r="C45" s="120">
        <f t="shared" si="6"/>
        <v>45446</v>
      </c>
      <c r="D45" s="120">
        <v>45474</v>
      </c>
      <c r="E45" s="120">
        <f t="shared" si="1"/>
        <v>45474</v>
      </c>
      <c r="F45" s="121">
        <f t="shared" si="7"/>
        <v>82267704.868321702</v>
      </c>
      <c r="G45" s="133" t="e">
        <f t="shared" si="8"/>
        <v>#REF!</v>
      </c>
      <c r="H45" s="133">
        <f t="shared" si="9"/>
        <v>5973282.1481980579</v>
      </c>
      <c r="I45" s="133" t="e">
        <f t="shared" si="10"/>
        <v>#REF!</v>
      </c>
      <c r="J45" s="121">
        <f t="shared" si="2"/>
        <v>10487591.57</v>
      </c>
      <c r="K45" s="121">
        <f t="shared" si="3"/>
        <v>76294422.720123649</v>
      </c>
      <c r="L45" s="97">
        <f t="shared" si="11"/>
        <v>823</v>
      </c>
      <c r="M45" s="97">
        <f t="shared" si="4"/>
        <v>28</v>
      </c>
      <c r="N45" s="122">
        <f>((1+(28+L45)*VLOOKUP(28+L45,Curva!$B$4:$D$11612,3,FALSE)/360)/(1+L45*VLOOKUP(L45,Curva!$B$4:$D$11612,3,FALSE)/360)-1)*360/28</f>
        <v>8.7331409626808992E-2</v>
      </c>
      <c r="O45" s="123">
        <f>1/(1+(L45+M45)*(VLOOKUP(L45+M45,Curva!$B$4:$D$11612,3,FALSE))/360)</f>
        <v>0.7993015687007905</v>
      </c>
      <c r="P45" s="124">
        <f t="shared" si="12"/>
        <v>446648.67243918113</v>
      </c>
      <c r="Q45" s="125">
        <f t="shared" si="5"/>
        <v>5114410.43202936</v>
      </c>
      <c r="R45" s="46"/>
      <c r="S45" s="126">
        <v>25</v>
      </c>
      <c r="T45" s="127">
        <f>TBM_Curva29Agosto!T47</f>
        <v>2.8085535522937379E-2</v>
      </c>
    </row>
    <row r="46" spans="1:20" x14ac:dyDescent="0.2">
      <c r="A46" s="57">
        <f t="shared" si="0"/>
        <v>8</v>
      </c>
      <c r="B46" s="119">
        <v>26</v>
      </c>
      <c r="C46" s="120">
        <f t="shared" si="6"/>
        <v>45474</v>
      </c>
      <c r="D46" s="120">
        <v>45505</v>
      </c>
      <c r="E46" s="120">
        <f t="shared" si="1"/>
        <v>45505</v>
      </c>
      <c r="F46" s="121">
        <f t="shared" si="7"/>
        <v>76294422.720123649</v>
      </c>
      <c r="G46" s="133" t="e">
        <f t="shared" si="8"/>
        <v>#REF!</v>
      </c>
      <c r="H46" s="133">
        <f t="shared" si="9"/>
        <v>6051922.0875254124</v>
      </c>
      <c r="I46" s="133" t="e">
        <f t="shared" si="10"/>
        <v>#REF!</v>
      </c>
      <c r="J46" s="121">
        <f t="shared" si="2"/>
        <v>10487591.57</v>
      </c>
      <c r="K46" s="121">
        <f t="shared" si="3"/>
        <v>70242500.632598236</v>
      </c>
      <c r="L46" s="97">
        <f t="shared" si="11"/>
        <v>851</v>
      </c>
      <c r="M46" s="97">
        <f t="shared" si="4"/>
        <v>31</v>
      </c>
      <c r="N46" s="122">
        <f>((1+(28+L46)*VLOOKUP(28+L46,Curva!$B$4:$D$11612,3,FALSE)/360)/(1+L46*VLOOKUP(L46,Curva!$B$4:$D$11612,3,FALSE)/360)-1)*360/28</f>
        <v>8.6799674757407672E-2</v>
      </c>
      <c r="O46" s="123">
        <f>1/(1+(L46+M46)*(VLOOKUP(L46+M46,Curva!$B$4:$D$11612,3,FALSE))/360)</f>
        <v>0.7933713881608756</v>
      </c>
      <c r="P46" s="124">
        <f t="shared" si="12"/>
        <v>452425.02223454334</v>
      </c>
      <c r="Q46" s="125">
        <f t="shared" si="5"/>
        <v>5212289.3720397539</v>
      </c>
      <c r="R46" s="46"/>
      <c r="S46" s="126">
        <v>26</v>
      </c>
      <c r="T46" s="127">
        <f>TBM_Curva29Agosto!T48</f>
        <v>2.8455289496498854E-2</v>
      </c>
    </row>
    <row r="47" spans="1:20" x14ac:dyDescent="0.2">
      <c r="A47" s="57">
        <f t="shared" si="0"/>
        <v>9</v>
      </c>
      <c r="B47" s="119">
        <v>27</v>
      </c>
      <c r="C47" s="120">
        <f t="shared" si="6"/>
        <v>45505</v>
      </c>
      <c r="D47" s="120">
        <v>45536</v>
      </c>
      <c r="E47" s="120">
        <f t="shared" si="1"/>
        <v>45537</v>
      </c>
      <c r="F47" s="121">
        <f t="shared" si="7"/>
        <v>70242500.632598236</v>
      </c>
      <c r="G47" s="133" t="e">
        <f t="shared" si="8"/>
        <v>#REF!</v>
      </c>
      <c r="H47" s="133">
        <f t="shared" si="9"/>
        <v>6106528.3243886819</v>
      </c>
      <c r="I47" s="133" t="e">
        <f t="shared" si="10"/>
        <v>#REF!</v>
      </c>
      <c r="J47" s="121">
        <f t="shared" si="2"/>
        <v>10487591.57</v>
      </c>
      <c r="K47" s="121">
        <f t="shared" si="3"/>
        <v>64135972.308209553</v>
      </c>
      <c r="L47" s="97">
        <f t="shared" si="11"/>
        <v>882</v>
      </c>
      <c r="M47" s="97">
        <f t="shared" si="4"/>
        <v>32</v>
      </c>
      <c r="N47" s="122">
        <f>((1+(28+L47)*VLOOKUP(28+L47,Curva!$B$4:$D$11612,3,FALSE)/360)/(1+L47*VLOOKUP(L47,Curva!$B$4:$D$11612,3,FALSE)/360)-1)*360/28</f>
        <v>8.6210746278663528E-2</v>
      </c>
      <c r="O47" s="123">
        <f>1/(1+(L47+M47)*(VLOOKUP(L47+M47,Curva!$B$4:$D$11612,3,FALSE))/360)</f>
        <v>0.78733765826812152</v>
      </c>
      <c r="P47" s="124">
        <f t="shared" si="12"/>
        <v>423808.70257245429</v>
      </c>
      <c r="Q47" s="125">
        <f t="shared" si="5"/>
        <v>4915961.4185748389</v>
      </c>
      <c r="R47" s="46"/>
      <c r="S47" s="126">
        <v>27</v>
      </c>
      <c r="T47" s="127">
        <f>TBM_Curva29Agosto!T49</f>
        <v>2.8712040369326775E-2</v>
      </c>
    </row>
    <row r="48" spans="1:20" x14ac:dyDescent="0.2">
      <c r="A48" s="57">
        <f t="shared" si="0"/>
        <v>10</v>
      </c>
      <c r="B48" s="119">
        <v>28</v>
      </c>
      <c r="C48" s="120">
        <f t="shared" si="6"/>
        <v>45537</v>
      </c>
      <c r="D48" s="120">
        <v>45566</v>
      </c>
      <c r="E48" s="120">
        <f t="shared" si="1"/>
        <v>45566</v>
      </c>
      <c r="F48" s="121">
        <f t="shared" si="7"/>
        <v>64135972.308209553</v>
      </c>
      <c r="G48" s="133" t="e">
        <f t="shared" si="8"/>
        <v>#REF!</v>
      </c>
      <c r="H48" s="133">
        <f t="shared" si="9"/>
        <v>6142337.398891354</v>
      </c>
      <c r="I48" s="133" t="e">
        <f t="shared" si="10"/>
        <v>#REF!</v>
      </c>
      <c r="J48" s="121">
        <f t="shared" si="2"/>
        <v>10487591.57</v>
      </c>
      <c r="K48" s="121">
        <f t="shared" si="3"/>
        <v>57993634.909318201</v>
      </c>
      <c r="L48" s="97">
        <f t="shared" si="11"/>
        <v>914</v>
      </c>
      <c r="M48" s="97">
        <f t="shared" si="4"/>
        <v>29</v>
      </c>
      <c r="N48" s="122">
        <f>((1+(28+L48)*VLOOKUP(28+L48,Curva!$B$4:$D$11612,3,FALSE)/360)/(1+L48*VLOOKUP(L48,Curva!$B$4:$D$11612,3,FALSE)/360)-1)*360/28</f>
        <v>8.560258025965288E-2</v>
      </c>
      <c r="O48" s="123">
        <f>1/(1+(L48+M48)*(VLOOKUP(L48+M48,Curva!$B$4:$D$11612,3,FALSE))/360)</f>
        <v>0.78194550622569825</v>
      </c>
      <c r="P48" s="124">
        <f t="shared" si="12"/>
        <v>345828.29526613228</v>
      </c>
      <c r="Q48" s="125">
        <f t="shared" si="5"/>
        <v>4039928.4018910783</v>
      </c>
      <c r="R48" s="46"/>
      <c r="S48" s="126">
        <v>28</v>
      </c>
      <c r="T48" s="127">
        <f>TBM_Curva29Agosto!T50</f>
        <v>2.8880409619102074E-2</v>
      </c>
    </row>
    <row r="49" spans="1:20" x14ac:dyDescent="0.2">
      <c r="A49" s="57">
        <f t="shared" si="0"/>
        <v>11</v>
      </c>
      <c r="B49" s="119">
        <v>29</v>
      </c>
      <c r="C49" s="120">
        <f t="shared" si="6"/>
        <v>45566</v>
      </c>
      <c r="D49" s="120">
        <v>45597</v>
      </c>
      <c r="E49" s="120">
        <f t="shared" si="1"/>
        <v>45597</v>
      </c>
      <c r="F49" s="121">
        <f t="shared" si="7"/>
        <v>57993634.909318201</v>
      </c>
      <c r="G49" s="133" t="e">
        <f t="shared" si="8"/>
        <v>#REF!</v>
      </c>
      <c r="H49" s="133">
        <f t="shared" si="9"/>
        <v>6199606.8509621788</v>
      </c>
      <c r="I49" s="133" t="e">
        <f t="shared" si="10"/>
        <v>#REF!</v>
      </c>
      <c r="J49" s="121">
        <f t="shared" si="2"/>
        <v>10487591.57</v>
      </c>
      <c r="K49" s="121">
        <f t="shared" si="3"/>
        <v>51794028.058356024</v>
      </c>
      <c r="L49" s="97">
        <f t="shared" si="11"/>
        <v>943</v>
      </c>
      <c r="M49" s="97">
        <f t="shared" si="4"/>
        <v>31</v>
      </c>
      <c r="N49" s="122">
        <f>((1+(28+L49)*VLOOKUP(28+L49,Curva!$B$4:$D$11612,3,FALSE)/360)/(1+L49*VLOOKUP(L49,Curva!$B$4:$D$11612,3,FALSE)/360)-1)*360/28</f>
        <v>8.5051213924795449E-2</v>
      </c>
      <c r="O49" s="123">
        <f>1/(1+(L49+M49)*(VLOOKUP(L49+M49,Curva!$B$4:$D$11612,3,FALSE))/360)</f>
        <v>0.77626018690635945</v>
      </c>
      <c r="P49" s="124">
        <f t="shared" si="12"/>
        <v>329706.3809961736</v>
      </c>
      <c r="Q49" s="125">
        <f t="shared" si="5"/>
        <v>3876562.9058241169</v>
      </c>
      <c r="R49" s="46"/>
      <c r="S49" s="126">
        <v>29</v>
      </c>
      <c r="T49" s="127">
        <f>TBM_Curva29Agosto!T51</f>
        <v>2.9149682556594159E-2</v>
      </c>
    </row>
    <row r="50" spans="1:20" x14ac:dyDescent="0.2">
      <c r="A50" s="57">
        <f t="shared" si="0"/>
        <v>12</v>
      </c>
      <c r="B50" s="119">
        <v>30</v>
      </c>
      <c r="C50" s="120">
        <f t="shared" si="6"/>
        <v>45597</v>
      </c>
      <c r="D50" s="120">
        <v>45627</v>
      </c>
      <c r="E50" s="120">
        <f t="shared" si="1"/>
        <v>45628</v>
      </c>
      <c r="F50" s="121">
        <f t="shared" si="7"/>
        <v>51794028.058356024</v>
      </c>
      <c r="G50" s="133">
        <f t="shared" si="8"/>
        <v>0</v>
      </c>
      <c r="H50" s="133">
        <f t="shared" si="9"/>
        <v>6288565.9557445152</v>
      </c>
      <c r="I50" s="133">
        <f t="shared" si="10"/>
        <v>6288565.9557445152</v>
      </c>
      <c r="J50" s="121">
        <f t="shared" si="2"/>
        <v>0</v>
      </c>
      <c r="K50" s="121">
        <f t="shared" si="3"/>
        <v>45505462.102611512</v>
      </c>
      <c r="L50" s="97">
        <f t="shared" si="11"/>
        <v>974</v>
      </c>
      <c r="M50" s="97">
        <f t="shared" si="4"/>
        <v>31</v>
      </c>
      <c r="N50" s="122">
        <f>((1+(28+L50)*VLOOKUP(28+L50,Curva!$B$4:$D$11612,3,FALSE)/360)/(1+L50*VLOOKUP(L50,Curva!$B$4:$D$11612,3,FALSE)/360)-1)*360/28</f>
        <v>8.4461602759912255E-2</v>
      </c>
      <c r="O50" s="123">
        <f>1/(1+(L50+M50)*(VLOOKUP(L50+M50,Curva!$B$4:$D$11612,3,FALSE))/360)</f>
        <v>0.77065507547023204</v>
      </c>
      <c r="P50" s="124">
        <f t="shared" si="12"/>
        <v>290307.49088336853</v>
      </c>
      <c r="Q50" s="125">
        <f t="shared" si="5"/>
        <v>3437153.4685244728</v>
      </c>
      <c r="R50" s="46"/>
      <c r="S50" s="126">
        <v>30</v>
      </c>
      <c r="T50" s="127">
        <f>TBM_Curva29Agosto!T52</f>
        <v>2.9567955799924332E-2</v>
      </c>
    </row>
    <row r="51" spans="1:20" x14ac:dyDescent="0.2">
      <c r="A51" s="57">
        <f t="shared" si="0"/>
        <v>1</v>
      </c>
      <c r="B51" s="119">
        <v>31</v>
      </c>
      <c r="C51" s="120">
        <f t="shared" si="6"/>
        <v>45628</v>
      </c>
      <c r="D51" s="120">
        <v>45658</v>
      </c>
      <c r="E51" s="120">
        <f t="shared" si="1"/>
        <v>45658</v>
      </c>
      <c r="F51" s="121">
        <f t="shared" si="7"/>
        <v>45505462.102611512</v>
      </c>
      <c r="G51" s="133">
        <f t="shared" si="8"/>
        <v>0</v>
      </c>
      <c r="H51" s="133">
        <f t="shared" si="9"/>
        <v>6357102.500021236</v>
      </c>
      <c r="I51" s="133">
        <f t="shared" si="10"/>
        <v>6357102.500021236</v>
      </c>
      <c r="J51" s="121">
        <f t="shared" si="2"/>
        <v>0</v>
      </c>
      <c r="K51" s="121">
        <f t="shared" si="3"/>
        <v>39148359.602590278</v>
      </c>
      <c r="L51" s="97">
        <f t="shared" si="11"/>
        <v>1005</v>
      </c>
      <c r="M51" s="97">
        <f t="shared" si="4"/>
        <v>30</v>
      </c>
      <c r="N51" s="122">
        <f>((1+(28+L51)*VLOOKUP(28+L51,Curva!$B$4:$D$11612,3,FALSE)/360)/(1+L51*VLOOKUP(L51,Curva!$B$4:$D$11612,3,FALSE)/360)-1)*360/28</f>
        <v>8.3871756085297358E-2</v>
      </c>
      <c r="O51" s="123">
        <f>1/(1+(L51+M51)*(VLOOKUP(L51+M51,Curva!$B$4:$D$11612,3,FALSE))/360)</f>
        <v>0.76530608231677766</v>
      </c>
      <c r="P51" s="124">
        <f t="shared" si="12"/>
        <v>243407.06746667821</v>
      </c>
      <c r="Q51" s="125">
        <f t="shared" si="5"/>
        <v>2902133.9104803507</v>
      </c>
      <c r="R51" s="46"/>
      <c r="S51" s="126">
        <v>31</v>
      </c>
      <c r="T51" s="127">
        <f>TBM_Curva29Agosto!T53</f>
        <v>2.9890205025918767E-2</v>
      </c>
    </row>
    <row r="52" spans="1:20" x14ac:dyDescent="0.2">
      <c r="A52" s="57">
        <f t="shared" si="0"/>
        <v>2</v>
      </c>
      <c r="B52" s="119">
        <v>32</v>
      </c>
      <c r="C52" s="120">
        <f t="shared" si="6"/>
        <v>45658</v>
      </c>
      <c r="D52" s="120">
        <v>45689</v>
      </c>
      <c r="E52" s="120">
        <f t="shared" si="1"/>
        <v>45691</v>
      </c>
      <c r="F52" s="121">
        <f t="shared" si="7"/>
        <v>39148359.602590278</v>
      </c>
      <c r="G52" s="133" t="e">
        <f t="shared" si="8"/>
        <v>#REF!</v>
      </c>
      <c r="H52" s="133">
        <f t="shared" si="9"/>
        <v>6351766.0437368881</v>
      </c>
      <c r="I52" s="133" t="e">
        <f t="shared" si="10"/>
        <v>#REF!</v>
      </c>
      <c r="J52" s="121">
        <f t="shared" si="2"/>
        <v>10487591.57</v>
      </c>
      <c r="K52" s="121">
        <f t="shared" si="3"/>
        <v>32796593.558853388</v>
      </c>
      <c r="L52" s="97">
        <f t="shared" si="11"/>
        <v>1035</v>
      </c>
      <c r="M52" s="97">
        <f t="shared" si="4"/>
        <v>33</v>
      </c>
      <c r="N52" s="122">
        <f>((1+(28+L52)*VLOOKUP(28+L52,Curva!$B$4:$D$11612,3,FALSE)/360)/(1+L52*VLOOKUP(L52,Curva!$B$4:$D$11612,3,FALSE)/360)-1)*360/28</f>
        <v>8.3300717893967563E-2</v>
      </c>
      <c r="O52" s="123">
        <f>1/(1+(L52+M52)*(VLOOKUP(L52+M52,Curva!$B$4:$D$11612,3,FALSE))/360)</f>
        <v>0.75950653576157412</v>
      </c>
      <c r="P52" s="124">
        <f t="shared" si="12"/>
        <v>227041.51062054306</v>
      </c>
      <c r="Q52" s="125">
        <f t="shared" si="5"/>
        <v>2725564.8733969051</v>
      </c>
      <c r="R52" s="46"/>
      <c r="S52" s="126">
        <v>32</v>
      </c>
      <c r="T52" s="127">
        <f>TBM_Curva29Agosto!T54</f>
        <v>2.9865113756358384E-2</v>
      </c>
    </row>
    <row r="53" spans="1:20" x14ac:dyDescent="0.2">
      <c r="A53" s="57">
        <f t="shared" si="0"/>
        <v>3</v>
      </c>
      <c r="B53" s="119">
        <v>33</v>
      </c>
      <c r="C53" s="120">
        <f t="shared" si="6"/>
        <v>45691</v>
      </c>
      <c r="D53" s="120">
        <v>45717</v>
      </c>
      <c r="E53" s="120">
        <f t="shared" si="1"/>
        <v>45719</v>
      </c>
      <c r="F53" s="121">
        <f t="shared" si="7"/>
        <v>32796593.558853388</v>
      </c>
      <c r="G53" s="133" t="e">
        <f t="shared" si="8"/>
        <v>#REF!</v>
      </c>
      <c r="H53" s="133">
        <f t="shared" si="9"/>
        <v>6444401.1591106802</v>
      </c>
      <c r="I53" s="133" t="e">
        <f t="shared" si="10"/>
        <v>#REF!</v>
      </c>
      <c r="J53" s="121">
        <f t="shared" si="2"/>
        <v>10487591.57</v>
      </c>
      <c r="K53" s="121">
        <f t="shared" si="3"/>
        <v>26352192.399742708</v>
      </c>
      <c r="L53" s="97">
        <f t="shared" si="11"/>
        <v>1068</v>
      </c>
      <c r="M53" s="97">
        <f t="shared" si="4"/>
        <v>28</v>
      </c>
      <c r="N53" s="122">
        <f>((1+(28+L53)*VLOOKUP(28+L53,Curva!$B$4:$D$11612,3,FALSE)/360)/(1+L53*VLOOKUP(L53,Curva!$B$4:$D$11612,3,FALSE)/360)-1)*360/28</f>
        <v>8.3504631887007116E-2</v>
      </c>
      <c r="O53" s="123">
        <f>1/(1+(L53+M53)*(VLOOKUP(L53+M53,Curva!$B$4:$D$11612,3,FALSE))/360)</f>
        <v>0.75460552028006045</v>
      </c>
      <c r="P53" s="124">
        <f t="shared" si="12"/>
        <v>160736.61277285166</v>
      </c>
      <c r="Q53" s="125">
        <f t="shared" si="5"/>
        <v>1924882.5980138408</v>
      </c>
      <c r="R53" s="46"/>
      <c r="S53" s="126">
        <v>33</v>
      </c>
      <c r="T53" s="127">
        <f>TBM_Curva29Agosto!T55</f>
        <v>3.0300671086307528E-2</v>
      </c>
    </row>
    <row r="54" spans="1:20" x14ac:dyDescent="0.2">
      <c r="A54" s="57">
        <f t="shared" si="0"/>
        <v>4</v>
      </c>
      <c r="B54" s="119">
        <v>34</v>
      </c>
      <c r="C54" s="120">
        <f t="shared" si="6"/>
        <v>45719</v>
      </c>
      <c r="D54" s="120">
        <v>45748</v>
      </c>
      <c r="E54" s="120">
        <f t="shared" si="1"/>
        <v>45748</v>
      </c>
      <c r="F54" s="121">
        <f t="shared" si="7"/>
        <v>26352192.399742708</v>
      </c>
      <c r="G54" s="133" t="e">
        <f t="shared" si="8"/>
        <v>#REF!</v>
      </c>
      <c r="H54" s="133">
        <f t="shared" si="9"/>
        <v>6494622.8941350933</v>
      </c>
      <c r="I54" s="133" t="e">
        <f t="shared" si="10"/>
        <v>#REF!</v>
      </c>
      <c r="J54" s="121">
        <f t="shared" si="2"/>
        <v>10487591.57</v>
      </c>
      <c r="K54" s="121">
        <f t="shared" si="3"/>
        <v>19857569.505607612</v>
      </c>
      <c r="L54" s="97">
        <f t="shared" si="11"/>
        <v>1096</v>
      </c>
      <c r="M54" s="97">
        <f t="shared" si="4"/>
        <v>29</v>
      </c>
      <c r="N54" s="122">
        <f>((1+(28+L54)*VLOOKUP(28+L54,Curva!$B$4:$D$11612,3,FALSE)/360)/(1+L54*VLOOKUP(L54,Curva!$B$4:$D$11612,3,FALSE)/360)-1)*360/28</f>
        <v>8.8137436883901951E-2</v>
      </c>
      <c r="O54" s="123">
        <f>1/(1+(L54+M54)*(VLOOKUP(L54+M54,Curva!$B$4:$D$11612,3,FALSE))/360)</f>
        <v>0.74928522696766231</v>
      </c>
      <c r="P54" s="124">
        <f t="shared" si="12"/>
        <v>140190.90409659705</v>
      </c>
      <c r="Q54" s="125">
        <f t="shared" si="5"/>
        <v>1590594.2928799028</v>
      </c>
      <c r="R54" s="46"/>
      <c r="S54" s="126">
        <v>34</v>
      </c>
      <c r="T54" s="127">
        <f>TBM_Curva29Agosto!T56</f>
        <v>3.053680664596416E-2</v>
      </c>
    </row>
    <row r="55" spans="1:20" x14ac:dyDescent="0.2">
      <c r="A55" s="57">
        <f t="shared" si="0"/>
        <v>5</v>
      </c>
      <c r="B55" s="119">
        <v>35</v>
      </c>
      <c r="C55" s="120">
        <f t="shared" si="6"/>
        <v>45748</v>
      </c>
      <c r="D55" s="120">
        <v>45778</v>
      </c>
      <c r="E55" s="120">
        <f t="shared" si="1"/>
        <v>45779</v>
      </c>
      <c r="F55" s="121">
        <f t="shared" si="7"/>
        <v>19857569.505607612</v>
      </c>
      <c r="G55" s="133" t="e">
        <f t="shared" si="8"/>
        <v>#REF!</v>
      </c>
      <c r="H55" s="133">
        <f t="shared" si="9"/>
        <v>6561149.4255312709</v>
      </c>
      <c r="I55" s="133" t="e">
        <f t="shared" si="10"/>
        <v>#REF!</v>
      </c>
      <c r="J55" s="121">
        <f t="shared" si="2"/>
        <v>10487591.57</v>
      </c>
      <c r="K55" s="121">
        <f t="shared" si="3"/>
        <v>13296420.080076341</v>
      </c>
      <c r="L55" s="97">
        <f t="shared" si="11"/>
        <v>1125</v>
      </c>
      <c r="M55" s="97">
        <f t="shared" si="4"/>
        <v>31</v>
      </c>
      <c r="N55" s="122">
        <f>((1+(28+L55)*VLOOKUP(28+L55,Curva!$B$4:$D$11612,3,FALSE)/360)/(1+L55*VLOOKUP(L55,Curva!$B$4:$D$11612,3,FALSE)/360)-1)*360/28</f>
        <v>8.7895452347350425E-2</v>
      </c>
      <c r="O55" s="123">
        <f>1/(1+(L55+M55)*(VLOOKUP(L55+M55,Curva!$B$4:$D$11612,3,FALSE))/360)</f>
        <v>0.74365541148438374</v>
      </c>
      <c r="P55" s="124">
        <f t="shared" si="12"/>
        <v>111769.5320222023</v>
      </c>
      <c r="Q55" s="125">
        <f t="shared" si="5"/>
        <v>1271619.0546526215</v>
      </c>
      <c r="R55" s="46"/>
      <c r="S55" s="126">
        <v>35</v>
      </c>
      <c r="T55" s="127">
        <f>TBM_Curva29Agosto!T57</f>
        <v>3.0849605073091663E-2</v>
      </c>
    </row>
    <row r="56" spans="1:20" x14ac:dyDescent="0.2">
      <c r="A56" s="57">
        <f t="shared" si="0"/>
        <v>6</v>
      </c>
      <c r="B56" s="119">
        <v>36</v>
      </c>
      <c r="C56" s="120">
        <f t="shared" si="6"/>
        <v>45779</v>
      </c>
      <c r="D56" s="120">
        <v>45809</v>
      </c>
      <c r="E56" s="120">
        <f t="shared" si="1"/>
        <v>45810</v>
      </c>
      <c r="F56" s="121">
        <f t="shared" si="7"/>
        <v>13296420.080076341</v>
      </c>
      <c r="G56" s="133" t="e">
        <f t="shared" si="8"/>
        <v>#REF!</v>
      </c>
      <c r="H56" s="133">
        <f t="shared" si="9"/>
        <v>6620350.3991135936</v>
      </c>
      <c r="I56" s="133" t="e">
        <f t="shared" si="10"/>
        <v>#REF!</v>
      </c>
      <c r="J56" s="121">
        <f t="shared" si="2"/>
        <v>10487591.57</v>
      </c>
      <c r="K56" s="121">
        <f t="shared" si="3"/>
        <v>6676069.680962747</v>
      </c>
      <c r="L56" s="97">
        <f t="shared" si="11"/>
        <v>1156</v>
      </c>
      <c r="M56" s="97">
        <f t="shared" si="4"/>
        <v>31</v>
      </c>
      <c r="N56" s="122">
        <f>((1+(28+L56)*VLOOKUP(28+L56,Curva!$B$4:$D$11612,3,FALSE)/360)/(1+L56*VLOOKUP(L56,Curva!$B$4:$D$11612,3,FALSE)/360)-1)*360/28</f>
        <v>8.7636734701455055E-2</v>
      </c>
      <c r="O56" s="123">
        <f>1/(1+(L56+M56)*(VLOOKUP(L56+M56,Curva!$B$4:$D$11612,3,FALSE))/360)</f>
        <v>0.73808422801445561</v>
      </c>
      <c r="P56" s="124">
        <f t="shared" si="12"/>
        <v>74060.396576741667</v>
      </c>
      <c r="Q56" s="125">
        <f t="shared" si="5"/>
        <v>845083.93459702947</v>
      </c>
      <c r="R56" s="46"/>
      <c r="S56" s="126">
        <v>36</v>
      </c>
      <c r="T56" s="127">
        <f>TBM_Curva29Agosto!T58</f>
        <v>3.1127959754033763E-2</v>
      </c>
    </row>
    <row r="57" spans="1:20" x14ac:dyDescent="0.2">
      <c r="A57" s="57">
        <f t="shared" si="0"/>
        <v>7</v>
      </c>
      <c r="B57" s="119">
        <v>37</v>
      </c>
      <c r="C57" s="120">
        <f t="shared" si="6"/>
        <v>45810</v>
      </c>
      <c r="D57" s="120">
        <v>45839</v>
      </c>
      <c r="E57" s="120">
        <f t="shared" si="1"/>
        <v>45839</v>
      </c>
      <c r="F57" s="121">
        <f t="shared" si="7"/>
        <v>6676069.680962747</v>
      </c>
      <c r="G57" s="133" t="e">
        <f t="shared" si="8"/>
        <v>#REF!</v>
      </c>
      <c r="H57" s="133">
        <f t="shared" si="9"/>
        <v>6676069.6809627898</v>
      </c>
      <c r="I57" s="133" t="e">
        <f t="shared" si="10"/>
        <v>#REF!</v>
      </c>
      <c r="J57" s="121">
        <f t="shared" si="2"/>
        <v>10487591.57</v>
      </c>
      <c r="K57" s="121">
        <f t="shared" si="3"/>
        <v>-4.2840838432312012E-8</v>
      </c>
      <c r="L57" s="97">
        <f t="shared" si="11"/>
        <v>1187</v>
      </c>
      <c r="M57" s="97">
        <f t="shared" si="4"/>
        <v>29</v>
      </c>
      <c r="N57" s="122">
        <f>((1+(28+L57)*VLOOKUP(28+L57,Curva!$B$4:$D$11612,3,FALSE)/360)/(1+L57*VLOOKUP(L57,Curva!$B$4:$D$11612,3,FALSE)/360)-1)*360/28</f>
        <v>8.7377970637227645E-2</v>
      </c>
      <c r="O57" s="123">
        <f>1/(1+(L57+M57)*(VLOOKUP(L57+M57,Curva!$B$4:$D$11612,3,FALSE))/360)</f>
        <v>0.73292495148014936</v>
      </c>
      <c r="P57" s="124">
        <f t="shared" si="12"/>
        <v>34441.163856521365</v>
      </c>
      <c r="Q57" s="125">
        <f t="shared" si="5"/>
        <v>394163.00934148283</v>
      </c>
      <c r="R57" s="46"/>
      <c r="S57" s="126">
        <v>37</v>
      </c>
      <c r="T57" s="127">
        <f>TBM_Curva29Agosto!T59</f>
        <v>3.1389944008395537E-2</v>
      </c>
    </row>
    <row r="58" spans="1:20" x14ac:dyDescent="0.2">
      <c r="A58" s="57">
        <f t="shared" si="0"/>
        <v>8</v>
      </c>
      <c r="B58" s="119">
        <v>38</v>
      </c>
      <c r="C58" s="120">
        <f t="shared" si="6"/>
        <v>45839</v>
      </c>
      <c r="D58" s="120">
        <v>45870</v>
      </c>
      <c r="E58" s="120">
        <f t="shared" si="1"/>
        <v>45870</v>
      </c>
      <c r="F58" s="121">
        <f t="shared" si="7"/>
        <v>-4.2840838432312012E-8</v>
      </c>
      <c r="G58" s="133" t="e">
        <f t="shared" si="8"/>
        <v>#REF!</v>
      </c>
      <c r="H58" s="133" t="e">
        <f t="shared" si="9"/>
        <v>#REF!</v>
      </c>
      <c r="I58" s="133" t="e">
        <f t="shared" si="10"/>
        <v>#REF!</v>
      </c>
      <c r="J58" s="121">
        <f t="shared" si="2"/>
        <v>10487591.57</v>
      </c>
      <c r="K58" s="121" t="e">
        <f t="shared" si="3"/>
        <v>#REF!</v>
      </c>
      <c r="L58" s="97">
        <f t="shared" si="11"/>
        <v>1216</v>
      </c>
      <c r="M58" s="97">
        <f t="shared" si="4"/>
        <v>31</v>
      </c>
      <c r="N58" s="122">
        <f>((1+(28+L58)*VLOOKUP(28+L58,Curva!$B$4:$D$11612,3,FALSE)/360)/(1+L58*VLOOKUP(L58,Curva!$B$4:$D$11612,3,FALSE)/360)-1)*360/28</f>
        <v>8.7135863065257127E-2</v>
      </c>
      <c r="O58" s="123">
        <f>1/(1+(L58+M58)*(VLOOKUP(L58+M58,Curva!$B$4:$D$11612,3,FALSE))/360)</f>
        <v>0.72746532033114641</v>
      </c>
      <c r="P58" s="124">
        <f t="shared" si="12"/>
        <v>-2.3384408361460078E-10</v>
      </c>
      <c r="Q58" s="125">
        <f t="shared" si="5"/>
        <v>-2.6836720884886646E-9</v>
      </c>
      <c r="R58" s="46"/>
      <c r="S58" s="126">
        <v>38</v>
      </c>
      <c r="T58" s="127" t="e">
        <f>TBM_Curva29Agosto!#REF!</f>
        <v>#REF!</v>
      </c>
    </row>
    <row r="59" spans="1:20" x14ac:dyDescent="0.2">
      <c r="A59" s="57">
        <f t="shared" si="0"/>
        <v>9</v>
      </c>
      <c r="B59" s="119">
        <v>39</v>
      </c>
      <c r="C59" s="120">
        <f t="shared" si="6"/>
        <v>45870</v>
      </c>
      <c r="D59" s="120">
        <v>45901</v>
      </c>
      <c r="E59" s="120">
        <f t="shared" si="1"/>
        <v>45901</v>
      </c>
      <c r="F59" s="121" t="e">
        <f t="shared" si="7"/>
        <v>#REF!</v>
      </c>
      <c r="G59" s="133" t="e">
        <f t="shared" si="8"/>
        <v>#REF!</v>
      </c>
      <c r="H59" s="133" t="e">
        <f t="shared" si="9"/>
        <v>#REF!</v>
      </c>
      <c r="I59" s="133" t="e">
        <f t="shared" si="10"/>
        <v>#REF!</v>
      </c>
      <c r="J59" s="121">
        <f t="shared" si="2"/>
        <v>10487591.57</v>
      </c>
      <c r="K59" s="121" t="e">
        <f t="shared" si="3"/>
        <v>#REF!</v>
      </c>
      <c r="L59" s="97">
        <f t="shared" si="11"/>
        <v>1247</v>
      </c>
      <c r="M59" s="97">
        <f t="shared" si="4"/>
        <v>31</v>
      </c>
      <c r="N59" s="122">
        <f>((1+(28+L59)*VLOOKUP(28+L59,Curva!$B$4:$D$11612,3,FALSE)/360)/(1+L59*VLOOKUP(L59,Curva!$B$4:$D$11612,3,FALSE)/360)-1)*360/28</f>
        <v>8.6877018509761789E-2</v>
      </c>
      <c r="O59" s="123">
        <f>1/(1+(L59+M59)*(VLOOKUP(L59+M59,Curva!$B$4:$D$11612,3,FALSE))/360)</f>
        <v>0.72206234477039177</v>
      </c>
      <c r="P59" s="124" t="e">
        <f t="shared" si="12"/>
        <v>#REF!</v>
      </c>
      <c r="Q59" s="125" t="e">
        <f t="shared" si="5"/>
        <v>#REF!</v>
      </c>
      <c r="R59" s="46"/>
      <c r="S59" s="126">
        <v>39</v>
      </c>
      <c r="T59" s="127" t="e">
        <f>TBM_Curva29Agosto!#REF!</f>
        <v>#REF!</v>
      </c>
    </row>
    <row r="60" spans="1:20" x14ac:dyDescent="0.2">
      <c r="A60" s="57">
        <f t="shared" si="0"/>
        <v>10</v>
      </c>
      <c r="B60" s="119">
        <v>40</v>
      </c>
      <c r="C60" s="120">
        <f t="shared" si="6"/>
        <v>45901</v>
      </c>
      <c r="D60" s="120">
        <v>45931</v>
      </c>
      <c r="E60" s="120">
        <f t="shared" si="1"/>
        <v>45931</v>
      </c>
      <c r="F60" s="121" t="e">
        <f t="shared" si="7"/>
        <v>#REF!</v>
      </c>
      <c r="G60" s="133" t="e">
        <f t="shared" si="8"/>
        <v>#REF!</v>
      </c>
      <c r="H60" s="133" t="e">
        <f t="shared" si="9"/>
        <v>#REF!</v>
      </c>
      <c r="I60" s="133" t="e">
        <f t="shared" si="10"/>
        <v>#REF!</v>
      </c>
      <c r="J60" s="121">
        <f t="shared" si="2"/>
        <v>10487591.57</v>
      </c>
      <c r="K60" s="121" t="e">
        <f t="shared" si="3"/>
        <v>#REF!</v>
      </c>
      <c r="L60" s="97">
        <f t="shared" si="11"/>
        <v>1278</v>
      </c>
      <c r="M60" s="97">
        <f t="shared" si="4"/>
        <v>30</v>
      </c>
      <c r="N60" s="122">
        <f>((1+(28+L60)*VLOOKUP(28+L60,Curva!$B$4:$D$11612,3,FALSE)/360)/(1+L60*VLOOKUP(L60,Curva!$B$4:$D$11612,3,FALSE)/360)-1)*360/28</f>
        <v>8.6618122338137926E-2</v>
      </c>
      <c r="O60" s="123">
        <f>1/(1+(L60+M60)*(VLOOKUP(L60+M60,Curva!$B$4:$D$11612,3,FALSE))/360)</f>
        <v>0.71688698448556787</v>
      </c>
      <c r="P60" s="124" t="e">
        <f t="shared" si="12"/>
        <v>#REF!</v>
      </c>
      <c r="Q60" s="125" t="e">
        <f t="shared" si="5"/>
        <v>#REF!</v>
      </c>
      <c r="R60" s="46"/>
      <c r="S60" s="126">
        <v>40</v>
      </c>
      <c r="T60" s="127" t="e">
        <f>TBM_Curva29Agosto!#REF!</f>
        <v>#REF!</v>
      </c>
    </row>
    <row r="61" spans="1:20" x14ac:dyDescent="0.2">
      <c r="A61" s="57">
        <f t="shared" si="0"/>
        <v>11</v>
      </c>
      <c r="B61" s="119">
        <v>41</v>
      </c>
      <c r="C61" s="120">
        <f t="shared" si="6"/>
        <v>45931</v>
      </c>
      <c r="D61" s="120">
        <v>45962</v>
      </c>
      <c r="E61" s="120">
        <f t="shared" si="1"/>
        <v>45964</v>
      </c>
      <c r="F61" s="121" t="e">
        <f t="shared" si="7"/>
        <v>#REF!</v>
      </c>
      <c r="G61" s="133" t="e">
        <f t="shared" si="8"/>
        <v>#REF!</v>
      </c>
      <c r="H61" s="133" t="e">
        <f t="shared" si="9"/>
        <v>#REF!</v>
      </c>
      <c r="I61" s="133" t="e">
        <f t="shared" si="10"/>
        <v>#REF!</v>
      </c>
      <c r="J61" s="121">
        <f t="shared" si="2"/>
        <v>10487591.57</v>
      </c>
      <c r="K61" s="121" t="e">
        <f t="shared" si="3"/>
        <v>#REF!</v>
      </c>
      <c r="L61" s="97">
        <f t="shared" si="11"/>
        <v>1308</v>
      </c>
      <c r="M61" s="97">
        <f t="shared" si="4"/>
        <v>33</v>
      </c>
      <c r="N61" s="122">
        <f>((1+(28+L61)*VLOOKUP(28+L61,Curva!$B$4:$D$11612,3,FALSE)/360)/(1+L61*VLOOKUP(L61,Curva!$B$4:$D$11612,3,FALSE)/360)-1)*360/28</f>
        <v>8.6367538587928117E-2</v>
      </c>
      <c r="O61" s="123">
        <f>1/(1+(L61+M61)*(VLOOKUP(L61+M61,Curva!$B$4:$D$11612,3,FALSE))/360)</f>
        <v>0.7112539616454252</v>
      </c>
      <c r="P61" s="124" t="e">
        <f t="shared" si="12"/>
        <v>#REF!</v>
      </c>
      <c r="Q61" s="125" t="e">
        <f t="shared" si="5"/>
        <v>#REF!</v>
      </c>
      <c r="R61" s="46"/>
      <c r="S61" s="126">
        <v>41</v>
      </c>
      <c r="T61" s="127" t="e">
        <f>TBM_Curva29Agosto!#REF!</f>
        <v>#REF!</v>
      </c>
    </row>
    <row r="62" spans="1:20" x14ac:dyDescent="0.2">
      <c r="A62" s="57">
        <f t="shared" si="0"/>
        <v>12</v>
      </c>
      <c r="B62" s="119">
        <v>42</v>
      </c>
      <c r="C62" s="120">
        <f t="shared" si="6"/>
        <v>45964</v>
      </c>
      <c r="D62" s="120">
        <v>45992</v>
      </c>
      <c r="E62" s="120">
        <f t="shared" si="1"/>
        <v>45992</v>
      </c>
      <c r="F62" s="121" t="e">
        <f t="shared" si="7"/>
        <v>#REF!</v>
      </c>
      <c r="G62" s="133">
        <f t="shared" si="8"/>
        <v>0</v>
      </c>
      <c r="H62" s="133" t="e">
        <f t="shared" si="9"/>
        <v>#REF!</v>
      </c>
      <c r="I62" s="133" t="e">
        <f t="shared" si="10"/>
        <v>#REF!</v>
      </c>
      <c r="J62" s="121">
        <f t="shared" si="2"/>
        <v>0</v>
      </c>
      <c r="K62" s="121" t="e">
        <f t="shared" si="3"/>
        <v>#REF!</v>
      </c>
      <c r="L62" s="97">
        <f t="shared" si="11"/>
        <v>1341</v>
      </c>
      <c r="M62" s="97">
        <f t="shared" si="4"/>
        <v>28</v>
      </c>
      <c r="N62" s="122">
        <f>((1+(28+L62)*VLOOKUP(28+L62,Curva!$B$4:$D$11612,3,FALSE)/360)/(1+L62*VLOOKUP(L62,Curva!$B$4:$D$11612,3,FALSE)/360)-1)*360/28</f>
        <v>8.6091848650257888E-2</v>
      </c>
      <c r="O62" s="123">
        <f>1/(1+(L62+M62)*(VLOOKUP(L62+M62,Curva!$B$4:$D$11612,3,FALSE))/360)</f>
        <v>0.70652306015057187</v>
      </c>
      <c r="P62" s="124" t="e">
        <f t="shared" si="12"/>
        <v>#REF!</v>
      </c>
      <c r="Q62" s="125" t="e">
        <f t="shared" si="5"/>
        <v>#REF!</v>
      </c>
      <c r="R62" s="46"/>
      <c r="S62" s="126">
        <v>42</v>
      </c>
      <c r="T62" s="127" t="e">
        <f>TBM_Curva29Agosto!#REF!</f>
        <v>#REF!</v>
      </c>
    </row>
    <row r="63" spans="1:20" x14ac:dyDescent="0.2">
      <c r="A63" s="57">
        <f t="shared" si="0"/>
        <v>1</v>
      </c>
      <c r="B63" s="119">
        <v>43</v>
      </c>
      <c r="C63" s="120">
        <f t="shared" si="6"/>
        <v>45992</v>
      </c>
      <c r="D63" s="120">
        <v>46023</v>
      </c>
      <c r="E63" s="120">
        <f t="shared" si="1"/>
        <v>46023</v>
      </c>
      <c r="F63" s="121" t="e">
        <f t="shared" si="7"/>
        <v>#REF!</v>
      </c>
      <c r="G63" s="133">
        <f t="shared" si="8"/>
        <v>0</v>
      </c>
      <c r="H63" s="133" t="e">
        <f t="shared" si="9"/>
        <v>#REF!</v>
      </c>
      <c r="I63" s="133" t="e">
        <f t="shared" si="10"/>
        <v>#REF!</v>
      </c>
      <c r="J63" s="121">
        <f t="shared" si="2"/>
        <v>0</v>
      </c>
      <c r="K63" s="121" t="e">
        <f t="shared" si="3"/>
        <v>#REF!</v>
      </c>
      <c r="L63" s="97">
        <f t="shared" si="11"/>
        <v>1369</v>
      </c>
      <c r="M63" s="97">
        <f t="shared" si="4"/>
        <v>31</v>
      </c>
      <c r="N63" s="122">
        <f>((1+(28+L63)*VLOOKUP(28+L63,Curva!$B$4:$D$11612,3,FALSE)/360)/(1+L63*VLOOKUP(L63,Curva!$B$4:$D$11612,3,FALSE)/360)-1)*360/28</f>
        <v>8.5857886003113393E-2</v>
      </c>
      <c r="O63" s="123">
        <f>1/(1+(L63+M63)*(VLOOKUP(L63+M63,Curva!$B$4:$D$11612,3,FALSE))/360)</f>
        <v>0.7013367605949562</v>
      </c>
      <c r="P63" s="124" t="e">
        <f t="shared" si="12"/>
        <v>#REF!</v>
      </c>
      <c r="Q63" s="125" t="e">
        <f t="shared" si="5"/>
        <v>#REF!</v>
      </c>
      <c r="R63" s="46"/>
      <c r="S63" s="126">
        <v>43</v>
      </c>
      <c r="T63" s="127" t="e">
        <f>TBM_Curva29Agosto!#REF!</f>
        <v>#REF!</v>
      </c>
    </row>
    <row r="64" spans="1:20" x14ac:dyDescent="0.2">
      <c r="A64" s="57">
        <f t="shared" si="0"/>
        <v>2</v>
      </c>
      <c r="B64" s="119">
        <v>44</v>
      </c>
      <c r="C64" s="120">
        <f t="shared" si="6"/>
        <v>46023</v>
      </c>
      <c r="D64" s="120">
        <v>46054</v>
      </c>
      <c r="E64" s="120">
        <f t="shared" si="1"/>
        <v>46055</v>
      </c>
      <c r="F64" s="121" t="e">
        <f t="shared" si="7"/>
        <v>#REF!</v>
      </c>
      <c r="G64" s="133" t="e">
        <f t="shared" si="8"/>
        <v>#REF!</v>
      </c>
      <c r="H64" s="133" t="e">
        <f t="shared" si="9"/>
        <v>#REF!</v>
      </c>
      <c r="I64" s="133" t="e">
        <f t="shared" si="10"/>
        <v>#REF!</v>
      </c>
      <c r="J64" s="121">
        <f t="shared" si="2"/>
        <v>10487591.57</v>
      </c>
      <c r="K64" s="121" t="e">
        <f t="shared" si="3"/>
        <v>#REF!</v>
      </c>
      <c r="L64" s="97">
        <f t="shared" si="11"/>
        <v>1400</v>
      </c>
      <c r="M64" s="97">
        <f t="shared" si="4"/>
        <v>32</v>
      </c>
      <c r="N64" s="122">
        <f>((1+(28+L64)*VLOOKUP(28+L64,Curva!$B$4:$D$11612,3,FALSE)/360)/(1+L64*VLOOKUP(L64,Curva!$B$4:$D$11612,3,FALSE)/360)-1)*360/28</f>
        <v>8.5598815796525951E-2</v>
      </c>
      <c r="O64" s="123">
        <f>1/(1+(L64+M64)*(VLOOKUP(L64+M64,Curva!$B$4:$D$11612,3,FALSE))/360)</f>
        <v>0.69603926968368057</v>
      </c>
      <c r="P64" s="124" t="e">
        <f t="shared" si="12"/>
        <v>#REF!</v>
      </c>
      <c r="Q64" s="125" t="e">
        <f t="shared" si="5"/>
        <v>#REF!</v>
      </c>
      <c r="R64" s="46"/>
      <c r="S64" s="126">
        <v>44</v>
      </c>
      <c r="T64" s="127" t="e">
        <f>TBM_Curva29Agosto!#REF!</f>
        <v>#REF!</v>
      </c>
    </row>
    <row r="65" spans="1:20" x14ac:dyDescent="0.2">
      <c r="A65" s="57">
        <f t="shared" si="0"/>
        <v>3</v>
      </c>
      <c r="B65" s="119">
        <v>45</v>
      </c>
      <c r="C65" s="120">
        <f t="shared" si="6"/>
        <v>46055</v>
      </c>
      <c r="D65" s="120">
        <v>46082</v>
      </c>
      <c r="E65" s="120">
        <f t="shared" si="1"/>
        <v>46083</v>
      </c>
      <c r="F65" s="121" t="e">
        <f t="shared" si="7"/>
        <v>#REF!</v>
      </c>
      <c r="G65" s="133" t="e">
        <f t="shared" si="8"/>
        <v>#REF!</v>
      </c>
      <c r="H65" s="133" t="e">
        <f t="shared" si="9"/>
        <v>#REF!</v>
      </c>
      <c r="I65" s="133" t="e">
        <f t="shared" si="10"/>
        <v>#REF!</v>
      </c>
      <c r="J65" s="121">
        <f t="shared" si="2"/>
        <v>10487591.57</v>
      </c>
      <c r="K65" s="121" t="e">
        <f t="shared" si="3"/>
        <v>#REF!</v>
      </c>
      <c r="L65" s="97">
        <f t="shared" si="11"/>
        <v>1432</v>
      </c>
      <c r="M65" s="97">
        <f t="shared" si="4"/>
        <v>28</v>
      </c>
      <c r="N65" s="122">
        <f>((1+(28+L65)*VLOOKUP(28+L65,Curva!$B$4:$D$11612,3,FALSE)/360)/(1+L65*VLOOKUP(L65,Curva!$B$4:$D$11612,3,FALSE)/360)-1)*360/28</f>
        <v>8.5726507781899955E-2</v>
      </c>
      <c r="O65" s="123">
        <f>1/(1+(L65+M65)*(VLOOKUP(L65+M65,Curva!$B$4:$D$11612,3,FALSE))/360)</f>
        <v>0.69142908517306889</v>
      </c>
      <c r="P65" s="124" t="e">
        <f t="shared" si="12"/>
        <v>#REF!</v>
      </c>
      <c r="Q65" s="125" t="e">
        <f t="shared" si="5"/>
        <v>#REF!</v>
      </c>
      <c r="R65" s="46"/>
      <c r="S65" s="126">
        <v>45</v>
      </c>
      <c r="T65" s="127" t="e">
        <f>TBM_Curva29Agosto!#REF!</f>
        <v>#REF!</v>
      </c>
    </row>
    <row r="66" spans="1:20" x14ac:dyDescent="0.2">
      <c r="A66" s="57">
        <f t="shared" si="0"/>
        <v>4</v>
      </c>
      <c r="B66" s="119">
        <v>46</v>
      </c>
      <c r="C66" s="120">
        <f t="shared" si="6"/>
        <v>46083</v>
      </c>
      <c r="D66" s="120">
        <v>46113</v>
      </c>
      <c r="E66" s="120">
        <f t="shared" si="1"/>
        <v>46113</v>
      </c>
      <c r="F66" s="121" t="e">
        <f t="shared" si="7"/>
        <v>#REF!</v>
      </c>
      <c r="G66" s="133" t="e">
        <f t="shared" si="8"/>
        <v>#REF!</v>
      </c>
      <c r="H66" s="133" t="e">
        <f t="shared" si="9"/>
        <v>#REF!</v>
      </c>
      <c r="I66" s="133" t="e">
        <f t="shared" si="10"/>
        <v>#REF!</v>
      </c>
      <c r="J66" s="121">
        <f t="shared" si="2"/>
        <v>10487591.57</v>
      </c>
      <c r="K66" s="121" t="e">
        <f t="shared" si="3"/>
        <v>#REF!</v>
      </c>
      <c r="L66" s="97">
        <f t="shared" si="11"/>
        <v>1460</v>
      </c>
      <c r="M66" s="97">
        <f t="shared" si="4"/>
        <v>30</v>
      </c>
      <c r="N66" s="122">
        <f>((1+(28+L66)*VLOOKUP(28+L66,Curva!$B$4:$D$11612,3,FALSE)/360)/(1+L66*VLOOKUP(L66,Curva!$B$4:$D$11612,3,FALSE)/360)-1)*360/28</f>
        <v>8.7924555332986126E-2</v>
      </c>
      <c r="O66" s="123">
        <f>1/(1+(L66+M66)*(VLOOKUP(L66+M66,Curva!$B$4:$D$11612,3,FALSE))/360)</f>
        <v>0.68639884410474927</v>
      </c>
      <c r="P66" s="124" t="e">
        <f t="shared" si="12"/>
        <v>#REF!</v>
      </c>
      <c r="Q66" s="125" t="e">
        <f t="shared" si="5"/>
        <v>#REF!</v>
      </c>
      <c r="R66" s="46"/>
      <c r="S66" s="126">
        <v>46</v>
      </c>
      <c r="T66" s="127" t="e">
        <f>TBM_Curva29Agosto!#REF!</f>
        <v>#REF!</v>
      </c>
    </row>
    <row r="67" spans="1:20" x14ac:dyDescent="0.2">
      <c r="A67" s="57">
        <f t="shared" si="0"/>
        <v>5</v>
      </c>
      <c r="B67" s="119">
        <v>47</v>
      </c>
      <c r="C67" s="120">
        <f t="shared" si="6"/>
        <v>46113</v>
      </c>
      <c r="D67" s="120">
        <v>46143</v>
      </c>
      <c r="E67" s="120">
        <f t="shared" si="1"/>
        <v>46146</v>
      </c>
      <c r="F67" s="121" t="e">
        <f t="shared" si="7"/>
        <v>#REF!</v>
      </c>
      <c r="G67" s="133" t="e">
        <f t="shared" si="8"/>
        <v>#REF!</v>
      </c>
      <c r="H67" s="133" t="e">
        <f t="shared" si="9"/>
        <v>#REF!</v>
      </c>
      <c r="I67" s="133" t="e">
        <f t="shared" si="10"/>
        <v>#REF!</v>
      </c>
      <c r="J67" s="121">
        <f t="shared" si="2"/>
        <v>10487591.57</v>
      </c>
      <c r="K67" s="121" t="e">
        <f t="shared" si="3"/>
        <v>#REF!</v>
      </c>
      <c r="L67" s="97">
        <f t="shared" si="11"/>
        <v>1490</v>
      </c>
      <c r="M67" s="97">
        <f t="shared" si="4"/>
        <v>33</v>
      </c>
      <c r="N67" s="122">
        <f>((1+(28+L67)*VLOOKUP(28+L67,Curva!$B$4:$D$11612,3,FALSE)/360)/(1+L67*VLOOKUP(L67,Curva!$B$4:$D$11612,3,FALSE)/360)-1)*360/28</f>
        <v>8.7787923004229357E-2</v>
      </c>
      <c r="O67" s="123">
        <f>1/(1+(L67+M67)*(VLOOKUP(L67+M67,Curva!$B$4:$D$11612,3,FALSE))/360)</f>
        <v>0.68091673054568647</v>
      </c>
      <c r="P67" s="124" t="e">
        <f t="shared" si="12"/>
        <v>#REF!</v>
      </c>
      <c r="Q67" s="125" t="e">
        <f t="shared" si="5"/>
        <v>#REF!</v>
      </c>
      <c r="R67" s="46"/>
      <c r="S67" s="126">
        <v>47</v>
      </c>
      <c r="T67" s="127" t="e">
        <f>TBM_Curva29Agosto!#REF!</f>
        <v>#REF!</v>
      </c>
    </row>
    <row r="68" spans="1:20" x14ac:dyDescent="0.2">
      <c r="A68" s="57">
        <f t="shared" si="0"/>
        <v>6</v>
      </c>
      <c r="B68" s="119">
        <v>48</v>
      </c>
      <c r="C68" s="120">
        <f t="shared" si="6"/>
        <v>46146</v>
      </c>
      <c r="D68" s="120">
        <v>46174</v>
      </c>
      <c r="E68" s="120">
        <f t="shared" si="1"/>
        <v>46174</v>
      </c>
      <c r="F68" s="121" t="e">
        <f t="shared" si="7"/>
        <v>#REF!</v>
      </c>
      <c r="G68" s="133" t="e">
        <f t="shared" si="8"/>
        <v>#REF!</v>
      </c>
      <c r="H68" s="133">
        <f t="shared" si="9"/>
        <v>0</v>
      </c>
      <c r="I68" s="133" t="e">
        <f t="shared" si="10"/>
        <v>#REF!</v>
      </c>
      <c r="J68" s="121">
        <f t="shared" si="2"/>
        <v>10487591.57</v>
      </c>
      <c r="K68" s="121" t="e">
        <f t="shared" si="3"/>
        <v>#REF!</v>
      </c>
      <c r="L68" s="97">
        <f t="shared" si="11"/>
        <v>1523</v>
      </c>
      <c r="M68" s="97">
        <f t="shared" si="4"/>
        <v>28</v>
      </c>
      <c r="N68" s="122">
        <f>((1+(28+L68)*VLOOKUP(28+L68,Curva!$B$4:$D$11612,3,FALSE)/360)/(1+L68*VLOOKUP(L68,Curva!$B$4:$D$11612,3,FALSE)/360)-1)*360/28</f>
        <v>8.763761076620151E-2</v>
      </c>
      <c r="O68" s="123">
        <f>1/(1+(L68+M68)*(VLOOKUP(L68+M68,Curva!$B$4:$D$11612,3,FALSE))/360)</f>
        <v>0.67630684816539488</v>
      </c>
      <c r="P68" s="124" t="e">
        <f t="shared" si="12"/>
        <v>#REF!</v>
      </c>
      <c r="Q68" s="125" t="e">
        <f t="shared" si="5"/>
        <v>#REF!</v>
      </c>
      <c r="R68" s="46"/>
      <c r="S68" s="126">
        <v>48</v>
      </c>
      <c r="T68" s="127">
        <f>TBM_Curva29Agosto!T60</f>
        <v>0</v>
      </c>
    </row>
    <row r="69" spans="1:20" x14ac:dyDescent="0.2">
      <c r="A69" s="57">
        <f t="shared" si="0"/>
        <v>7</v>
      </c>
      <c r="B69" s="119">
        <v>49</v>
      </c>
      <c r="C69" s="120">
        <f t="shared" si="6"/>
        <v>46174</v>
      </c>
      <c r="D69" s="120">
        <v>46204</v>
      </c>
      <c r="E69" s="120">
        <f t="shared" si="1"/>
        <v>46204</v>
      </c>
      <c r="F69" s="121" t="e">
        <f t="shared" si="7"/>
        <v>#REF!</v>
      </c>
      <c r="G69" s="133" t="e">
        <f t="shared" si="8"/>
        <v>#REF!</v>
      </c>
      <c r="H69" s="133">
        <f t="shared" si="9"/>
        <v>0</v>
      </c>
      <c r="I69" s="133" t="e">
        <f t="shared" si="10"/>
        <v>#REF!</v>
      </c>
      <c r="J69" s="121">
        <f t="shared" si="2"/>
        <v>10487591.57</v>
      </c>
      <c r="K69" s="121" t="e">
        <f t="shared" si="3"/>
        <v>#REF!</v>
      </c>
      <c r="L69" s="97">
        <f t="shared" si="11"/>
        <v>1551</v>
      </c>
      <c r="M69" s="97">
        <f t="shared" si="4"/>
        <v>30</v>
      </c>
      <c r="N69" s="122">
        <f>((1+(28+L69)*VLOOKUP(28+L69,Curva!$B$4:$D$11612,3,FALSE)/360)/(1+L69*VLOOKUP(L69,Curva!$B$4:$D$11612,3,FALSE)/360)-1)*360/28</f>
        <v>8.751006600659908E-2</v>
      </c>
      <c r="O69" s="123">
        <f>1/(1+(L69+M69)*(VLOOKUP(L69+M69,Curva!$B$4:$D$11612,3,FALSE))/360)</f>
        <v>0.67140965680091413</v>
      </c>
      <c r="P69" s="124" t="e">
        <f t="shared" si="12"/>
        <v>#REF!</v>
      </c>
      <c r="Q69" s="125" t="e">
        <f t="shared" si="5"/>
        <v>#REF!</v>
      </c>
      <c r="R69" s="46"/>
      <c r="S69" s="126">
        <v>49</v>
      </c>
      <c r="T69" s="127">
        <f>TBM_Curva29Agosto!T61</f>
        <v>0</v>
      </c>
    </row>
    <row r="70" spans="1:20" x14ac:dyDescent="0.2">
      <c r="A70" s="57">
        <f t="shared" si="0"/>
        <v>8</v>
      </c>
      <c r="B70" s="119">
        <v>50</v>
      </c>
      <c r="C70" s="120">
        <f t="shared" si="6"/>
        <v>46204</v>
      </c>
      <c r="D70" s="120">
        <v>46235</v>
      </c>
      <c r="E70" s="120">
        <f t="shared" si="1"/>
        <v>46237</v>
      </c>
      <c r="F70" s="121" t="e">
        <f t="shared" si="7"/>
        <v>#REF!</v>
      </c>
      <c r="G70" s="133" t="e">
        <f t="shared" si="8"/>
        <v>#REF!</v>
      </c>
      <c r="H70" s="133">
        <f t="shared" si="9"/>
        <v>0</v>
      </c>
      <c r="I70" s="133" t="e">
        <f t="shared" si="10"/>
        <v>#REF!</v>
      </c>
      <c r="J70" s="121">
        <f t="shared" si="2"/>
        <v>10487591.57</v>
      </c>
      <c r="K70" s="121" t="e">
        <f t="shared" si="3"/>
        <v>#REF!</v>
      </c>
      <c r="L70" s="97">
        <f t="shared" si="11"/>
        <v>1581</v>
      </c>
      <c r="M70" s="97">
        <f t="shared" si="4"/>
        <v>33</v>
      </c>
      <c r="N70" s="122">
        <f>((1+(28+L70)*VLOOKUP(28+L70,Curva!$B$4:$D$11612,3,FALSE)/360)/(1+L70*VLOOKUP(L70,Curva!$B$4:$D$11612,3,FALSE)/360)-1)*360/28</f>
        <v>8.737339174688076E-2</v>
      </c>
      <c r="O70" s="123">
        <f>1/(1+(L70+M70)*(VLOOKUP(L70+M70,Curva!$B$4:$D$11612,3,FALSE))/360)</f>
        <v>0.66607239676474128</v>
      </c>
      <c r="P70" s="124" t="e">
        <f t="shared" si="12"/>
        <v>#REF!</v>
      </c>
      <c r="Q70" s="125" t="e">
        <f t="shared" si="5"/>
        <v>#REF!</v>
      </c>
      <c r="R70" s="46"/>
      <c r="S70" s="126">
        <v>50</v>
      </c>
      <c r="T70" s="127">
        <f>TBM_Curva29Agosto!T62</f>
        <v>0</v>
      </c>
    </row>
    <row r="71" spans="1:20" x14ac:dyDescent="0.2">
      <c r="A71" s="57">
        <f t="shared" si="0"/>
        <v>9</v>
      </c>
      <c r="B71" s="119">
        <v>51</v>
      </c>
      <c r="C71" s="120">
        <f t="shared" si="6"/>
        <v>46237</v>
      </c>
      <c r="D71" s="120">
        <v>46266</v>
      </c>
      <c r="E71" s="120">
        <f t="shared" si="1"/>
        <v>46266</v>
      </c>
      <c r="F71" s="121" t="e">
        <f t="shared" si="7"/>
        <v>#REF!</v>
      </c>
      <c r="G71" s="133" t="e">
        <f t="shared" si="8"/>
        <v>#REF!</v>
      </c>
      <c r="H71" s="133">
        <f t="shared" si="9"/>
        <v>0</v>
      </c>
      <c r="I71" s="133" t="e">
        <f t="shared" si="10"/>
        <v>#REF!</v>
      </c>
      <c r="J71" s="121">
        <f t="shared" si="2"/>
        <v>10487591.57</v>
      </c>
      <c r="K71" s="121" t="e">
        <f t="shared" si="3"/>
        <v>#REF!</v>
      </c>
      <c r="L71" s="97">
        <f t="shared" si="11"/>
        <v>1614</v>
      </c>
      <c r="M71" s="97">
        <f t="shared" si="4"/>
        <v>29</v>
      </c>
      <c r="N71" s="122">
        <f>((1+(28+L71)*VLOOKUP(28+L71,Curva!$B$4:$D$11612,3,FALSE)/360)/(1+L71*VLOOKUP(L71,Curva!$B$4:$D$11612,3,FALSE)/360)-1)*360/28</f>
        <v>8.722304669767629E-2</v>
      </c>
      <c r="O71" s="123">
        <f>1/(1+(L71+M71)*(VLOOKUP(L71+M71,Curva!$B$4:$D$11612,3,FALSE))/360)</f>
        <v>0.66142458833711182</v>
      </c>
      <c r="P71" s="124" t="e">
        <f t="shared" si="12"/>
        <v>#REF!</v>
      </c>
      <c r="Q71" s="125" t="e">
        <f t="shared" si="5"/>
        <v>#REF!</v>
      </c>
      <c r="R71" s="46"/>
      <c r="S71" s="126">
        <v>51</v>
      </c>
      <c r="T71" s="127">
        <f>TBM_Curva29Agosto!T63</f>
        <v>0</v>
      </c>
    </row>
    <row r="72" spans="1:20" x14ac:dyDescent="0.2">
      <c r="A72" s="57">
        <f t="shared" si="0"/>
        <v>10</v>
      </c>
      <c r="B72" s="119">
        <v>52</v>
      </c>
      <c r="C72" s="120">
        <f t="shared" si="6"/>
        <v>46266</v>
      </c>
      <c r="D72" s="120">
        <v>46296</v>
      </c>
      <c r="E72" s="120">
        <f t="shared" si="1"/>
        <v>46296</v>
      </c>
      <c r="F72" s="121" t="e">
        <f t="shared" si="7"/>
        <v>#REF!</v>
      </c>
      <c r="G72" s="133" t="e">
        <f t="shared" si="8"/>
        <v>#REF!</v>
      </c>
      <c r="H72" s="133">
        <f t="shared" si="9"/>
        <v>0</v>
      </c>
      <c r="I72" s="133" t="e">
        <f t="shared" si="10"/>
        <v>#REF!</v>
      </c>
      <c r="J72" s="121">
        <f t="shared" si="2"/>
        <v>10487591.57</v>
      </c>
      <c r="K72" s="121" t="e">
        <f t="shared" si="3"/>
        <v>#REF!</v>
      </c>
      <c r="L72" s="97">
        <f t="shared" si="11"/>
        <v>1643</v>
      </c>
      <c r="M72" s="97">
        <f t="shared" si="4"/>
        <v>30</v>
      </c>
      <c r="N72" s="122">
        <f>((1+(28+L72)*VLOOKUP(28+L72,Curva!$B$4:$D$11612,3,FALSE)/360)/(1+L72*VLOOKUP(L72,Curva!$B$4:$D$11612,3,FALSE)/360)-1)*360/28</f>
        <v>8.7090904940642561E-2</v>
      </c>
      <c r="O72" s="123">
        <f>1/(1+(L72+M72)*(VLOOKUP(L72+M72,Curva!$B$4:$D$11612,3,FALSE))/360)</f>
        <v>0.65665794267125943</v>
      </c>
      <c r="P72" s="124" t="e">
        <f t="shared" si="12"/>
        <v>#REF!</v>
      </c>
      <c r="Q72" s="125" t="e">
        <f t="shared" si="5"/>
        <v>#REF!</v>
      </c>
      <c r="R72" s="46"/>
      <c r="S72" s="126">
        <v>52</v>
      </c>
      <c r="T72" s="127">
        <f>TBM_Curva29Agosto!T64</f>
        <v>0</v>
      </c>
    </row>
    <row r="73" spans="1:20" x14ac:dyDescent="0.2">
      <c r="A73" s="57">
        <f t="shared" si="0"/>
        <v>11</v>
      </c>
      <c r="B73" s="119">
        <v>53</v>
      </c>
      <c r="C73" s="120">
        <f t="shared" si="6"/>
        <v>46296</v>
      </c>
      <c r="D73" s="120">
        <v>46327</v>
      </c>
      <c r="E73" s="120">
        <f t="shared" si="1"/>
        <v>46328</v>
      </c>
      <c r="F73" s="121" t="e">
        <f t="shared" si="7"/>
        <v>#REF!</v>
      </c>
      <c r="G73" s="133" t="e">
        <f t="shared" si="8"/>
        <v>#REF!</v>
      </c>
      <c r="H73" s="133">
        <f t="shared" si="9"/>
        <v>0</v>
      </c>
      <c r="I73" s="133" t="e">
        <f t="shared" si="10"/>
        <v>#REF!</v>
      </c>
      <c r="J73" s="121">
        <f t="shared" si="2"/>
        <v>10487591.57</v>
      </c>
      <c r="K73" s="121" t="e">
        <f t="shared" si="3"/>
        <v>#REF!</v>
      </c>
      <c r="L73" s="97">
        <f t="shared" si="11"/>
        <v>1673</v>
      </c>
      <c r="M73" s="97">
        <f t="shared" si="4"/>
        <v>32</v>
      </c>
      <c r="N73" s="122">
        <f>((1+(28+L73)*VLOOKUP(28+L73,Curva!$B$4:$D$11612,3,FALSE)/360)/(1+L73*VLOOKUP(L73,Curva!$B$4:$D$11612,3,FALSE)/360)-1)*360/28</f>
        <v>8.6954197387470539E-2</v>
      </c>
      <c r="O73" s="123">
        <f>1/(1+(L73+M73)*(VLOOKUP(L73+M73,Curva!$B$4:$D$11612,3,FALSE))/360)</f>
        <v>0.65161950489036424</v>
      </c>
      <c r="P73" s="124" t="e">
        <f t="shared" si="12"/>
        <v>#REF!</v>
      </c>
      <c r="Q73" s="125" t="e">
        <f t="shared" si="5"/>
        <v>#REF!</v>
      </c>
      <c r="R73" s="46"/>
      <c r="S73" s="126">
        <v>53</v>
      </c>
      <c r="T73" s="127">
        <f>TBM_Curva29Agosto!T65</f>
        <v>0</v>
      </c>
    </row>
    <row r="74" spans="1:20" x14ac:dyDescent="0.2">
      <c r="A74" s="57">
        <f t="shared" si="0"/>
        <v>12</v>
      </c>
      <c r="B74" s="119">
        <v>54</v>
      </c>
      <c r="C74" s="120">
        <f t="shared" si="6"/>
        <v>46328</v>
      </c>
      <c r="D74" s="120">
        <v>46357</v>
      </c>
      <c r="E74" s="120">
        <f t="shared" si="1"/>
        <v>46357</v>
      </c>
      <c r="F74" s="121" t="e">
        <f t="shared" si="7"/>
        <v>#REF!</v>
      </c>
      <c r="G74" s="133">
        <f t="shared" si="8"/>
        <v>0</v>
      </c>
      <c r="H74" s="133">
        <f t="shared" si="9"/>
        <v>0</v>
      </c>
      <c r="I74" s="133">
        <f t="shared" si="10"/>
        <v>0</v>
      </c>
      <c r="J74" s="121">
        <f t="shared" si="2"/>
        <v>0</v>
      </c>
      <c r="K74" s="121" t="e">
        <f t="shared" si="3"/>
        <v>#REF!</v>
      </c>
      <c r="L74" s="97">
        <f t="shared" si="11"/>
        <v>1705</v>
      </c>
      <c r="M74" s="97">
        <f t="shared" si="4"/>
        <v>29</v>
      </c>
      <c r="N74" s="122">
        <f>((1+(28+L74)*VLOOKUP(28+L74,Curva!$B$4:$D$11612,3,FALSE)/360)/(1+L74*VLOOKUP(L74,Curva!$B$4:$D$11612,3,FALSE)/360)-1)*360/28</f>
        <v>8.6808360389041592E-2</v>
      </c>
      <c r="O74" s="123">
        <f>1/(1+(L74+M74)*(VLOOKUP(L74+M74,Curva!$B$4:$D$11612,3,FALSE))/360)</f>
        <v>0.64709401834576907</v>
      </c>
      <c r="P74" s="124" t="e">
        <f t="shared" si="12"/>
        <v>#REF!</v>
      </c>
      <c r="Q74" s="125" t="e">
        <f t="shared" si="5"/>
        <v>#REF!</v>
      </c>
      <c r="R74" s="46"/>
      <c r="S74" s="126">
        <v>54</v>
      </c>
      <c r="T74" s="127">
        <f>TBM_Curva29Agosto!T66</f>
        <v>0</v>
      </c>
    </row>
    <row r="75" spans="1:20" x14ac:dyDescent="0.2">
      <c r="A75" s="57">
        <f t="shared" si="0"/>
        <v>1</v>
      </c>
      <c r="B75" s="119">
        <v>55</v>
      </c>
      <c r="C75" s="120">
        <f t="shared" si="6"/>
        <v>46357</v>
      </c>
      <c r="D75" s="120">
        <v>46388</v>
      </c>
      <c r="E75" s="120">
        <f t="shared" si="1"/>
        <v>46388</v>
      </c>
      <c r="F75" s="121" t="e">
        <f t="shared" si="7"/>
        <v>#REF!</v>
      </c>
      <c r="G75" s="133">
        <f t="shared" si="8"/>
        <v>0</v>
      </c>
      <c r="H75" s="133">
        <f t="shared" si="9"/>
        <v>0</v>
      </c>
      <c r="I75" s="133">
        <f t="shared" si="10"/>
        <v>0</v>
      </c>
      <c r="J75" s="121">
        <f t="shared" si="2"/>
        <v>0</v>
      </c>
      <c r="K75" s="121" t="e">
        <f t="shared" si="3"/>
        <v>#REF!</v>
      </c>
      <c r="L75" s="97">
        <f t="shared" si="11"/>
        <v>1734</v>
      </c>
      <c r="M75" s="97">
        <f t="shared" si="4"/>
        <v>31</v>
      </c>
      <c r="N75" s="122">
        <f>((1+(28+L75)*VLOOKUP(28+L75,Curva!$B$4:$D$11612,3,FALSE)/360)/(1+L75*VLOOKUP(L75,Curva!$B$4:$D$11612,3,FALSE)/360)-1)*360/28</f>
        <v>8.6676182513376929E-2</v>
      </c>
      <c r="O75" s="123">
        <f>1/(1+(L75+M75)*(VLOOKUP(L75+M75,Curva!$B$4:$D$11612,3,FALSE))/360)</f>
        <v>0.6422986911630123</v>
      </c>
      <c r="P75" s="124" t="e">
        <f t="shared" si="12"/>
        <v>#REF!</v>
      </c>
      <c r="Q75" s="125" t="e">
        <f t="shared" si="5"/>
        <v>#REF!</v>
      </c>
      <c r="R75" s="46"/>
      <c r="S75" s="126">
        <v>55</v>
      </c>
      <c r="T75" s="127">
        <f>TBM_Curva29Agosto!T67</f>
        <v>0</v>
      </c>
    </row>
    <row r="76" spans="1:20" x14ac:dyDescent="0.2">
      <c r="A76" s="57">
        <f t="shared" si="0"/>
        <v>2</v>
      </c>
      <c r="B76" s="119">
        <v>56</v>
      </c>
      <c r="C76" s="120">
        <f t="shared" si="6"/>
        <v>46388</v>
      </c>
      <c r="D76" s="120">
        <v>46419</v>
      </c>
      <c r="E76" s="120">
        <f t="shared" si="1"/>
        <v>46419</v>
      </c>
      <c r="F76" s="121" t="e">
        <f t="shared" si="7"/>
        <v>#REF!</v>
      </c>
      <c r="G76" s="133" t="e">
        <f t="shared" si="8"/>
        <v>#REF!</v>
      </c>
      <c r="H76" s="133">
        <f t="shared" si="9"/>
        <v>0</v>
      </c>
      <c r="I76" s="133" t="e">
        <f t="shared" si="10"/>
        <v>#REF!</v>
      </c>
      <c r="J76" s="121">
        <f t="shared" si="2"/>
        <v>10487591.57</v>
      </c>
      <c r="K76" s="121" t="e">
        <f t="shared" si="3"/>
        <v>#REF!</v>
      </c>
      <c r="L76" s="97">
        <f t="shared" si="11"/>
        <v>1765</v>
      </c>
      <c r="M76" s="97">
        <f t="shared" si="4"/>
        <v>31</v>
      </c>
      <c r="N76" s="122">
        <f>((1+(28+L76)*VLOOKUP(28+L76,Curva!$B$4:$D$11612,3,FALSE)/360)/(1+L76*VLOOKUP(L76,Curva!$B$4:$D$11612,3,FALSE)/360)-1)*360/28</f>
        <v>8.6534881454226456E-2</v>
      </c>
      <c r="O76" s="123">
        <f>1/(1+(L76+M76)*(VLOOKUP(L76+M76,Curva!$B$4:$D$11612,3,FALSE))/360)</f>
        <v>0.63754660558144338</v>
      </c>
      <c r="P76" s="124" t="e">
        <f t="shared" si="12"/>
        <v>#REF!</v>
      </c>
      <c r="Q76" s="125" t="e">
        <f t="shared" si="5"/>
        <v>#REF!</v>
      </c>
      <c r="R76" s="46"/>
      <c r="S76" s="126">
        <v>56</v>
      </c>
      <c r="T76" s="127">
        <f>TBM_Curva29Agosto!T68</f>
        <v>0</v>
      </c>
    </row>
    <row r="77" spans="1:20" x14ac:dyDescent="0.2">
      <c r="A77" s="57">
        <f t="shared" si="0"/>
        <v>3</v>
      </c>
      <c r="B77" s="119">
        <v>57</v>
      </c>
      <c r="C77" s="120">
        <f t="shared" si="6"/>
        <v>46419</v>
      </c>
      <c r="D77" s="120">
        <v>46447</v>
      </c>
      <c r="E77" s="120">
        <f t="shared" si="1"/>
        <v>46447</v>
      </c>
      <c r="F77" s="121" t="e">
        <f t="shared" si="7"/>
        <v>#REF!</v>
      </c>
      <c r="G77" s="133" t="e">
        <f t="shared" si="8"/>
        <v>#REF!</v>
      </c>
      <c r="H77" s="133">
        <f t="shared" si="9"/>
        <v>0</v>
      </c>
      <c r="I77" s="133" t="e">
        <f t="shared" si="10"/>
        <v>#REF!</v>
      </c>
      <c r="J77" s="121">
        <f t="shared" si="2"/>
        <v>10487591.57</v>
      </c>
      <c r="K77" s="121" t="e">
        <f t="shared" si="3"/>
        <v>#REF!</v>
      </c>
      <c r="L77" s="97">
        <f t="shared" si="11"/>
        <v>1796</v>
      </c>
      <c r="M77" s="97">
        <f t="shared" si="4"/>
        <v>28</v>
      </c>
      <c r="N77" s="122">
        <f>((1+(28+L77)*VLOOKUP(28+L77,Curva!$B$4:$D$11612,3,FALSE)/360)/(1+L77*VLOOKUP(L77,Curva!$B$4:$D$11612,3,FALSE)/360)-1)*360/28</f>
        <v>8.7059683564658014E-2</v>
      </c>
      <c r="O77" s="123">
        <f>1/(1+(L77+M77)*(VLOOKUP(L77+M77,Curva!$B$4:$D$11612,3,FALSE))/360)</f>
        <v>0.6332586159918886</v>
      </c>
      <c r="P77" s="124" t="e">
        <f t="shared" si="12"/>
        <v>#REF!</v>
      </c>
      <c r="Q77" s="125" t="e">
        <f t="shared" si="5"/>
        <v>#REF!</v>
      </c>
      <c r="R77" s="46"/>
      <c r="S77" s="126">
        <v>57</v>
      </c>
      <c r="T77" s="127">
        <f>TBM_Curva29Agosto!T69</f>
        <v>0</v>
      </c>
    </row>
    <row r="78" spans="1:20" x14ac:dyDescent="0.2">
      <c r="A78" s="57">
        <f t="shared" si="0"/>
        <v>4</v>
      </c>
      <c r="B78" s="119">
        <v>58</v>
      </c>
      <c r="C78" s="120">
        <f t="shared" si="6"/>
        <v>46447</v>
      </c>
      <c r="D78" s="120">
        <v>46478</v>
      </c>
      <c r="E78" s="120">
        <f t="shared" si="1"/>
        <v>46478</v>
      </c>
      <c r="F78" s="121" t="e">
        <f t="shared" si="7"/>
        <v>#REF!</v>
      </c>
      <c r="G78" s="133" t="e">
        <f t="shared" si="8"/>
        <v>#REF!</v>
      </c>
      <c r="H78" s="133">
        <f t="shared" si="9"/>
        <v>0</v>
      </c>
      <c r="I78" s="133" t="e">
        <f t="shared" si="10"/>
        <v>#REF!</v>
      </c>
      <c r="J78" s="121">
        <f t="shared" si="2"/>
        <v>10487591.57</v>
      </c>
      <c r="K78" s="121" t="e">
        <f t="shared" si="3"/>
        <v>#REF!</v>
      </c>
      <c r="L78" s="97">
        <f t="shared" si="11"/>
        <v>1824</v>
      </c>
      <c r="M78" s="97">
        <f t="shared" si="4"/>
        <v>31</v>
      </c>
      <c r="N78" s="122">
        <f>((1+(28+L78)*VLOOKUP(28+L78,Curva!$B$4:$D$11612,3,FALSE)/360)/(1+L78*VLOOKUP(L78,Curva!$B$4:$D$11612,3,FALSE)/360)-1)*360/28</f>
        <v>9.101140738086512E-2</v>
      </c>
      <c r="O78" s="123">
        <f>1/(1+(L78+M78)*(VLOOKUP(L78+M78,Curva!$B$4:$D$11612,3,FALSE))/360)</f>
        <v>0.62833240693406955</v>
      </c>
      <c r="P78" s="124" t="e">
        <f t="shared" si="12"/>
        <v>#REF!</v>
      </c>
      <c r="Q78" s="125" t="e">
        <f t="shared" si="5"/>
        <v>#REF!</v>
      </c>
      <c r="R78" s="46"/>
      <c r="S78" s="126">
        <v>58</v>
      </c>
      <c r="T78" s="127">
        <f>TBM_Curva29Agosto!T70</f>
        <v>0</v>
      </c>
    </row>
    <row r="79" spans="1:20" x14ac:dyDescent="0.2">
      <c r="A79" s="57">
        <f t="shared" si="0"/>
        <v>5</v>
      </c>
      <c r="B79" s="119">
        <v>59</v>
      </c>
      <c r="C79" s="120">
        <f t="shared" si="6"/>
        <v>46478</v>
      </c>
      <c r="D79" s="120">
        <v>46508</v>
      </c>
      <c r="E79" s="120">
        <f t="shared" si="1"/>
        <v>46510</v>
      </c>
      <c r="F79" s="121" t="e">
        <f t="shared" si="7"/>
        <v>#REF!</v>
      </c>
      <c r="G79" s="133" t="e">
        <f t="shared" si="8"/>
        <v>#REF!</v>
      </c>
      <c r="H79" s="133">
        <f t="shared" si="9"/>
        <v>0</v>
      </c>
      <c r="I79" s="133" t="e">
        <f t="shared" si="10"/>
        <v>#REF!</v>
      </c>
      <c r="J79" s="121">
        <f t="shared" si="2"/>
        <v>10487591.57</v>
      </c>
      <c r="K79" s="121" t="e">
        <f t="shared" si="3"/>
        <v>#REF!</v>
      </c>
      <c r="L79" s="97">
        <f t="shared" si="11"/>
        <v>1855</v>
      </c>
      <c r="M79" s="97">
        <f t="shared" si="4"/>
        <v>32</v>
      </c>
      <c r="N79" s="122">
        <f>((1+(28+L79)*VLOOKUP(28+L79,Curva!$B$4:$D$11612,3,FALSE)/360)/(1+L79*VLOOKUP(L79,Curva!$B$4:$D$11612,3,FALSE)/360)-1)*360/28</f>
        <v>9.1028858655581857E-2</v>
      </c>
      <c r="O79" s="123">
        <f>1/(1+(L79+M79)*(VLOOKUP(L79+M79,Curva!$B$4:$D$11612,3,FALSE))/360)</f>
        <v>0.62328650494978444</v>
      </c>
      <c r="P79" s="124" t="e">
        <f t="shared" si="12"/>
        <v>#REF!</v>
      </c>
      <c r="Q79" s="125" t="e">
        <f t="shared" si="5"/>
        <v>#REF!</v>
      </c>
      <c r="R79" s="46"/>
      <c r="S79" s="126">
        <v>59</v>
      </c>
      <c r="T79" s="127">
        <f>TBM_Curva29Agosto!T71</f>
        <v>0</v>
      </c>
    </row>
    <row r="80" spans="1:20" x14ac:dyDescent="0.2">
      <c r="A80" s="57">
        <f t="shared" si="0"/>
        <v>6</v>
      </c>
      <c r="B80" s="119">
        <v>60</v>
      </c>
      <c r="C80" s="120">
        <f t="shared" si="6"/>
        <v>46510</v>
      </c>
      <c r="D80" s="120">
        <v>46539</v>
      </c>
      <c r="E80" s="120">
        <f t="shared" si="1"/>
        <v>46539</v>
      </c>
      <c r="F80" s="121" t="e">
        <f t="shared" si="7"/>
        <v>#REF!</v>
      </c>
      <c r="G80" s="133" t="e">
        <f t="shared" si="8"/>
        <v>#REF!</v>
      </c>
      <c r="H80" s="133">
        <f t="shared" si="9"/>
        <v>0</v>
      </c>
      <c r="I80" s="133" t="e">
        <f t="shared" si="10"/>
        <v>#REF!</v>
      </c>
      <c r="J80" s="121">
        <f t="shared" si="2"/>
        <v>10487591.57</v>
      </c>
      <c r="K80" s="121" t="e">
        <f t="shared" si="3"/>
        <v>#REF!</v>
      </c>
      <c r="L80" s="97">
        <f t="shared" si="11"/>
        <v>1887</v>
      </c>
      <c r="M80" s="97">
        <f t="shared" si="4"/>
        <v>29</v>
      </c>
      <c r="N80" s="122">
        <f>((1+(28+L80)*VLOOKUP(28+L80,Curva!$B$4:$D$11612,3,FALSE)/360)/(1+L80*VLOOKUP(L80,Curva!$B$4:$D$11612,3,FALSE)/360)-1)*360/28</f>
        <v>9.1046882204144045E-2</v>
      </c>
      <c r="O80" s="123">
        <f>1/(1+(L80+M80)*(VLOOKUP(L80+M80,Curva!$B$4:$D$11612,3,FALSE))/360)</f>
        <v>0.61874781637487697</v>
      </c>
      <c r="P80" s="124" t="e">
        <f t="shared" si="12"/>
        <v>#REF!</v>
      </c>
      <c r="Q80" s="125" t="e">
        <f t="shared" si="5"/>
        <v>#REF!</v>
      </c>
      <c r="R80" s="46"/>
      <c r="S80" s="126">
        <v>60</v>
      </c>
      <c r="T80" s="127">
        <f>TBM_Curva29Agosto!T72</f>
        <v>0</v>
      </c>
    </row>
    <row r="81" spans="1:20" x14ac:dyDescent="0.2">
      <c r="A81" s="57">
        <f t="shared" si="0"/>
        <v>7</v>
      </c>
      <c r="B81" s="119">
        <v>61</v>
      </c>
      <c r="C81" s="120">
        <f t="shared" si="6"/>
        <v>46539</v>
      </c>
      <c r="D81" s="120">
        <v>46569</v>
      </c>
      <c r="E81" s="120">
        <f t="shared" si="1"/>
        <v>46569</v>
      </c>
      <c r="F81" s="121" t="e">
        <f t="shared" si="7"/>
        <v>#REF!</v>
      </c>
      <c r="G81" s="133" t="e">
        <f t="shared" si="8"/>
        <v>#REF!</v>
      </c>
      <c r="H81" s="133">
        <f t="shared" si="9"/>
        <v>0</v>
      </c>
      <c r="I81" s="133" t="e">
        <f t="shared" si="10"/>
        <v>#REF!</v>
      </c>
      <c r="J81" s="121">
        <f t="shared" si="2"/>
        <v>10487591.57</v>
      </c>
      <c r="K81" s="121" t="e">
        <f t="shared" si="3"/>
        <v>#REF!</v>
      </c>
      <c r="L81" s="97">
        <f t="shared" si="11"/>
        <v>1916</v>
      </c>
      <c r="M81" s="97">
        <f t="shared" si="4"/>
        <v>30</v>
      </c>
      <c r="N81" s="122">
        <f>((1+(28+L81)*VLOOKUP(28+L81,Curva!$B$4:$D$11612,3,FALSE)/360)/(1+L81*VLOOKUP(L81,Curva!$B$4:$D$11612,3,FALSE)/360)-1)*360/28</f>
        <v>9.1063202827545348E-2</v>
      </c>
      <c r="O81" s="123">
        <f>1/(1+(L81+M81)*(VLOOKUP(L81+M81,Curva!$B$4:$D$11612,3,FALSE))/360)</f>
        <v>0.61408655382904831</v>
      </c>
      <c r="P81" s="124" t="e">
        <f t="shared" si="12"/>
        <v>#REF!</v>
      </c>
      <c r="Q81" s="125" t="e">
        <f t="shared" si="5"/>
        <v>#REF!</v>
      </c>
      <c r="R81" s="46"/>
      <c r="S81" s="126">
        <v>61</v>
      </c>
      <c r="T81" s="127">
        <f>TBM_Curva29Agosto!T73</f>
        <v>0</v>
      </c>
    </row>
    <row r="82" spans="1:20" x14ac:dyDescent="0.2">
      <c r="A82" s="57">
        <f t="shared" si="0"/>
        <v>8</v>
      </c>
      <c r="B82" s="119">
        <v>62</v>
      </c>
      <c r="C82" s="120">
        <f t="shared" si="6"/>
        <v>46569</v>
      </c>
      <c r="D82" s="120">
        <v>46600</v>
      </c>
      <c r="E82" s="120">
        <f t="shared" si="1"/>
        <v>46601</v>
      </c>
      <c r="F82" s="121" t="e">
        <f t="shared" si="7"/>
        <v>#REF!</v>
      </c>
      <c r="G82" s="133" t="e">
        <f t="shared" si="8"/>
        <v>#REF!</v>
      </c>
      <c r="H82" s="133">
        <f t="shared" si="9"/>
        <v>0</v>
      </c>
      <c r="I82" s="133" t="e">
        <f t="shared" si="10"/>
        <v>#REF!</v>
      </c>
      <c r="J82" s="121">
        <f t="shared" si="2"/>
        <v>10487591.57</v>
      </c>
      <c r="K82" s="121" t="e">
        <f t="shared" si="3"/>
        <v>#REF!</v>
      </c>
      <c r="L82" s="97">
        <f t="shared" si="11"/>
        <v>1946</v>
      </c>
      <c r="M82" s="97">
        <f t="shared" si="4"/>
        <v>32</v>
      </c>
      <c r="N82" s="122">
        <f>((1+(28+L82)*VLOOKUP(28+L82,Curva!$B$4:$D$11612,3,FALSE)/360)/(1+L82*VLOOKUP(L82,Curva!$B$4:$D$11612,3,FALSE)/360)-1)*360/28</f>
        <v>9.108009673703954E-2</v>
      </c>
      <c r="O82" s="123">
        <f>1/(1+(L82+M82)*(VLOOKUP(L82+M82,Curva!$B$4:$D$11612,3,FALSE))/360)</f>
        <v>0.60915230029049294</v>
      </c>
      <c r="P82" s="124" t="e">
        <f t="shared" si="12"/>
        <v>#REF!</v>
      </c>
      <c r="Q82" s="125" t="e">
        <f t="shared" si="5"/>
        <v>#REF!</v>
      </c>
      <c r="R82" s="46"/>
      <c r="S82" s="126">
        <v>62</v>
      </c>
      <c r="T82" s="127">
        <f>TBM_Curva29Agosto!T74</f>
        <v>0</v>
      </c>
    </row>
    <row r="83" spans="1:20" x14ac:dyDescent="0.2">
      <c r="A83" s="57">
        <f t="shared" si="0"/>
        <v>9</v>
      </c>
      <c r="B83" s="119">
        <v>63</v>
      </c>
      <c r="C83" s="120">
        <f t="shared" si="6"/>
        <v>46601</v>
      </c>
      <c r="D83" s="120">
        <v>46631</v>
      </c>
      <c r="E83" s="120">
        <f t="shared" si="1"/>
        <v>46631</v>
      </c>
      <c r="F83" s="121" t="e">
        <f>K82</f>
        <v>#REF!</v>
      </c>
      <c r="G83" s="133" t="e">
        <f t="shared" si="8"/>
        <v>#REF!</v>
      </c>
      <c r="H83" s="133">
        <f t="shared" si="9"/>
        <v>0</v>
      </c>
      <c r="I83" s="133" t="e">
        <f t="shared" si="10"/>
        <v>#REF!</v>
      </c>
      <c r="J83" s="121">
        <f t="shared" si="2"/>
        <v>10487591.57</v>
      </c>
      <c r="K83" s="121" t="e">
        <f t="shared" si="3"/>
        <v>#REF!</v>
      </c>
      <c r="L83" s="97">
        <f t="shared" si="11"/>
        <v>1978</v>
      </c>
      <c r="M83" s="97">
        <f t="shared" si="4"/>
        <v>30</v>
      </c>
      <c r="N83" s="122">
        <f>((1+(28+L83)*VLOOKUP(28+L83,Curva!$B$4:$D$11612,3,FALSE)/360)/(1+L83*VLOOKUP(L83,Curva!$B$4:$D$11612,3,FALSE)/360)-1)*360/28</f>
        <v>9.1098115219756845E-2</v>
      </c>
      <c r="O83" s="123">
        <f>1/(1+(L83+M83)*(VLOOKUP(L83+M83,Curva!$B$4:$D$11612,3,FALSE))/360)</f>
        <v>0.60456157811614408</v>
      </c>
      <c r="P83" s="124" t="e">
        <f t="shared" si="12"/>
        <v>#REF!</v>
      </c>
      <c r="Q83" s="125" t="e">
        <f t="shared" si="5"/>
        <v>#REF!</v>
      </c>
      <c r="R83" s="46"/>
      <c r="S83" s="126">
        <v>63</v>
      </c>
      <c r="T83" s="127">
        <f>TBM_Curva29Agosto!T75</f>
        <v>0</v>
      </c>
    </row>
    <row r="84" spans="1:20" x14ac:dyDescent="0.2">
      <c r="A84" s="46"/>
      <c r="B84" s="128"/>
      <c r="C84" s="129"/>
      <c r="D84" s="129"/>
      <c r="E84" s="129"/>
      <c r="F84" s="130"/>
      <c r="G84" s="130" t="e">
        <f>SUM(G21:G83)</f>
        <v>#REF!</v>
      </c>
      <c r="H84" s="130" t="e">
        <f>SUM(H21:H83)</f>
        <v>#REF!</v>
      </c>
      <c r="I84" s="130" t="e">
        <f>SUM(I21:I83)</f>
        <v>#REF!</v>
      </c>
      <c r="J84" s="130">
        <f>SUM(J21:J83)</f>
        <v>555842353.2099998</v>
      </c>
      <c r="K84" s="130"/>
      <c r="L84" s="131"/>
      <c r="M84" s="131"/>
      <c r="N84" s="131"/>
      <c r="O84" s="131"/>
      <c r="P84" s="131"/>
      <c r="Q84" s="46"/>
      <c r="R84" s="46"/>
      <c r="S84" s="46"/>
      <c r="T84" s="132" t="e">
        <f>SUM(T21:T83)</f>
        <v>#REF!</v>
      </c>
    </row>
  </sheetData>
  <mergeCells count="2">
    <mergeCell ref="B2:K3"/>
    <mergeCell ref="S19:T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U82"/>
  <sheetViews>
    <sheetView workbookViewId="0">
      <selection activeCell="C8" sqref="C8"/>
    </sheetView>
  </sheetViews>
  <sheetFormatPr baseColWidth="10" defaultColWidth="11" defaultRowHeight="12.75" x14ac:dyDescent="0.2"/>
  <cols>
    <col min="1" max="1" width="3.875" style="30" customWidth="1"/>
    <col min="2" max="2" width="21.375" style="30" customWidth="1"/>
    <col min="3" max="3" width="15.5" style="30" customWidth="1"/>
    <col min="4" max="4" width="8.875" style="30" hidden="1" customWidth="1"/>
    <col min="5" max="5" width="14.25" style="30" customWidth="1"/>
    <col min="6" max="6" width="14.75" style="30" bestFit="1" customWidth="1"/>
    <col min="7" max="7" width="16.125" style="30" bestFit="1" customWidth="1"/>
    <col min="8" max="8" width="15.625" style="30" bestFit="1" customWidth="1"/>
    <col min="9" max="9" width="15.125" style="30" bestFit="1" customWidth="1"/>
    <col min="10" max="10" width="14.75" style="30" bestFit="1" customWidth="1"/>
    <col min="11" max="15" width="14.625" style="30" hidden="1" customWidth="1"/>
    <col min="16" max="16" width="13.625" style="30" hidden="1" customWidth="1"/>
    <col min="17" max="17" width="4.875" style="30" customWidth="1"/>
    <col min="18" max="18" width="11.125" style="30" bestFit="1" customWidth="1"/>
    <col min="19" max="19" width="19.75" style="30" customWidth="1"/>
    <col min="20" max="16384" width="11" style="30"/>
  </cols>
  <sheetData>
    <row r="2" spans="2:21" x14ac:dyDescent="0.2">
      <c r="B2" s="201" t="s">
        <v>94</v>
      </c>
      <c r="C2" s="201"/>
      <c r="D2" s="201"/>
      <c r="E2" s="201"/>
      <c r="F2" s="201"/>
      <c r="G2" s="201"/>
      <c r="H2" s="201"/>
      <c r="I2" s="201"/>
      <c r="J2" s="201"/>
    </row>
    <row r="3" spans="2:21" x14ac:dyDescent="0.2">
      <c r="B3" s="201"/>
      <c r="C3" s="201"/>
      <c r="D3" s="201"/>
      <c r="E3" s="201"/>
      <c r="F3" s="201"/>
      <c r="G3" s="201"/>
      <c r="H3" s="201"/>
      <c r="I3" s="201"/>
      <c r="J3" s="201"/>
    </row>
    <row r="4" spans="2:21" x14ac:dyDescent="0.2">
      <c r="D4" s="44"/>
      <c r="E4" s="44"/>
      <c r="F4" s="44"/>
      <c r="G4" s="44"/>
      <c r="H4" s="44"/>
      <c r="I4" s="44"/>
      <c r="J4" s="44"/>
      <c r="K4" s="44"/>
    </row>
    <row r="5" spans="2:21" x14ac:dyDescent="0.2">
      <c r="B5" s="42" t="s">
        <v>14</v>
      </c>
      <c r="C5" s="75">
        <v>419503663</v>
      </c>
      <c r="D5" s="44"/>
      <c r="E5" s="34"/>
      <c r="F5" s="34">
        <v>2022</v>
      </c>
      <c r="G5" s="44">
        <v>0</v>
      </c>
      <c r="H5" s="69"/>
      <c r="I5" s="44"/>
      <c r="J5" s="44"/>
      <c r="K5" s="44"/>
    </row>
    <row r="6" spans="2:21" x14ac:dyDescent="0.2">
      <c r="B6" s="42" t="s">
        <v>0</v>
      </c>
      <c r="C6" s="75">
        <f>TRUNC((C5/10)*0.25, 2)</f>
        <v>10487591.57</v>
      </c>
      <c r="D6" s="44"/>
      <c r="E6" s="34"/>
      <c r="F6" s="34">
        <v>2023</v>
      </c>
      <c r="G6" s="44">
        <v>10</v>
      </c>
      <c r="H6" s="69"/>
      <c r="I6" s="70" t="e">
        <f>E12</f>
        <v>#REF!</v>
      </c>
      <c r="J6" s="88"/>
      <c r="K6" s="88"/>
      <c r="L6" s="35"/>
      <c r="M6" s="35"/>
      <c r="N6" s="35"/>
      <c r="O6" s="35"/>
    </row>
    <row r="7" spans="2:21" x14ac:dyDescent="0.2">
      <c r="B7" s="42" t="s">
        <v>1</v>
      </c>
      <c r="C7" s="75" t="e">
        <f>PV(C12/12,C13,-C6)</f>
        <v>#REF!</v>
      </c>
      <c r="D7" s="44"/>
      <c r="E7" s="44" t="s">
        <v>29</v>
      </c>
      <c r="F7" s="44">
        <v>2024</v>
      </c>
      <c r="G7" s="44">
        <v>10</v>
      </c>
      <c r="H7" s="44"/>
      <c r="I7" s="71">
        <v>7.0000000000000001E-3</v>
      </c>
      <c r="J7" s="44"/>
      <c r="K7" s="44"/>
    </row>
    <row r="8" spans="2:21" x14ac:dyDescent="0.2">
      <c r="B8" s="80" t="s">
        <v>31</v>
      </c>
      <c r="C8" s="81">
        <v>407836114.11381912</v>
      </c>
      <c r="D8" s="44"/>
      <c r="E8" s="63" t="e">
        <f>C8-C9</f>
        <v>#REF!</v>
      </c>
      <c r="F8" s="44">
        <v>2025</v>
      </c>
      <c r="G8" s="44">
        <v>10</v>
      </c>
      <c r="H8" s="44"/>
      <c r="I8" s="70" t="e">
        <f>I6+I7</f>
        <v>#REF!</v>
      </c>
      <c r="J8" s="44"/>
      <c r="K8" s="44"/>
    </row>
    <row r="9" spans="2:21" x14ac:dyDescent="0.2">
      <c r="B9" s="80" t="s">
        <v>30</v>
      </c>
      <c r="C9" s="81" t="e">
        <f>TBM_Curva29Agosto!C12*#REF!*F15</f>
        <v>#REF!</v>
      </c>
      <c r="D9" s="44"/>
      <c r="E9" s="66" t="e">
        <f>C9-C8</f>
        <v>#REF!</v>
      </c>
      <c r="F9" s="44">
        <v>2026</v>
      </c>
      <c r="G9" s="44">
        <v>10</v>
      </c>
      <c r="H9" s="44"/>
      <c r="I9" s="44"/>
      <c r="J9" s="44"/>
      <c r="K9" s="44"/>
    </row>
    <row r="10" spans="2:21" x14ac:dyDescent="0.2">
      <c r="B10" s="42" t="s">
        <v>2</v>
      </c>
      <c r="C10" s="76">
        <v>46660</v>
      </c>
      <c r="D10" s="69"/>
      <c r="E10" s="64" t="e">
        <f>+C9-C8</f>
        <v>#REF!</v>
      </c>
      <c r="F10" s="44">
        <v>2027</v>
      </c>
      <c r="G10" s="44">
        <v>8</v>
      </c>
      <c r="H10" s="44"/>
      <c r="I10" s="44"/>
      <c r="J10" s="44"/>
      <c r="K10" s="44"/>
      <c r="O10" s="62"/>
    </row>
    <row r="11" spans="2:21" x14ac:dyDescent="0.2">
      <c r="B11" s="42" t="s">
        <v>3</v>
      </c>
      <c r="C11" s="76">
        <v>46631</v>
      </c>
      <c r="D11" s="69"/>
      <c r="E11" s="90" t="s">
        <v>46</v>
      </c>
      <c r="F11" s="44"/>
      <c r="G11" s="44">
        <f>SUM(G4:G10)</f>
        <v>48</v>
      </c>
      <c r="H11" s="44"/>
      <c r="I11" s="44"/>
      <c r="J11" s="44"/>
      <c r="K11" s="44"/>
    </row>
    <row r="12" spans="2:21" x14ac:dyDescent="0.2">
      <c r="B12" s="82" t="s">
        <v>90</v>
      </c>
      <c r="C12" s="83" t="e">
        <f>I8</f>
        <v>#REF!</v>
      </c>
      <c r="D12" s="91"/>
      <c r="E12" s="92" t="e">
        <f>SUM(O19:O81)/SUM(P19:P81)+0.1%</f>
        <v>#REF!</v>
      </c>
      <c r="F12" s="44"/>
      <c r="G12" s="44"/>
      <c r="H12" s="44"/>
      <c r="I12" s="44"/>
      <c r="J12" s="44"/>
      <c r="K12" s="44"/>
      <c r="M12" s="37"/>
      <c r="N12" s="37"/>
    </row>
    <row r="13" spans="2:21" x14ac:dyDescent="0.2">
      <c r="B13" s="42" t="s">
        <v>4</v>
      </c>
      <c r="C13" s="75">
        <f>G11</f>
        <v>48</v>
      </c>
      <c r="D13" s="44"/>
      <c r="E13" s="94" t="e">
        <f>C12-E12</f>
        <v>#REF!</v>
      </c>
      <c r="F13" s="44" t="s">
        <v>45</v>
      </c>
      <c r="G13" s="44"/>
      <c r="H13" s="95"/>
      <c r="I13" s="44"/>
      <c r="J13" s="44"/>
      <c r="K13" s="93"/>
    </row>
    <row r="14" spans="2:21" x14ac:dyDescent="0.2">
      <c r="B14" s="42" t="s">
        <v>5</v>
      </c>
      <c r="C14" s="77">
        <v>44896</v>
      </c>
      <c r="D14" s="44"/>
      <c r="E14" s="44"/>
      <c r="F14" s="44"/>
      <c r="G14" s="44"/>
      <c r="H14" s="44"/>
      <c r="I14" s="44"/>
      <c r="J14" s="44"/>
      <c r="K14" s="44"/>
      <c r="O14" s="60"/>
    </row>
    <row r="15" spans="2:21" x14ac:dyDescent="0.2">
      <c r="B15" s="73" t="s">
        <v>40</v>
      </c>
      <c r="C15" s="78">
        <v>44623</v>
      </c>
      <c r="D15" s="44"/>
      <c r="E15" s="44"/>
      <c r="F15" s="44">
        <f>1-'1° Disp Jun_E3'!E16</f>
        <v>0.87608706948439841</v>
      </c>
      <c r="G15" s="44"/>
      <c r="H15" s="44"/>
      <c r="I15" s="44"/>
      <c r="J15" s="44"/>
      <c r="K15" s="93"/>
      <c r="M15" s="49"/>
      <c r="O15" s="37"/>
    </row>
    <row r="16" spans="2:21" x14ac:dyDescent="0.2">
      <c r="B16" s="73" t="s">
        <v>41</v>
      </c>
      <c r="C16" s="79">
        <f>C14-C15</f>
        <v>273</v>
      </c>
      <c r="D16" s="44"/>
      <c r="E16" s="44"/>
      <c r="F16" s="44"/>
      <c r="G16" s="44"/>
      <c r="H16" s="44"/>
      <c r="I16" s="44"/>
      <c r="J16" s="44"/>
      <c r="K16" s="44"/>
      <c r="L16" s="37"/>
      <c r="O16" s="37"/>
      <c r="Q16" s="74"/>
      <c r="S16" s="74"/>
      <c r="T16" s="74"/>
      <c r="U16" s="74"/>
    </row>
    <row r="17" spans="1:19" x14ac:dyDescent="0.2">
      <c r="B17" s="72"/>
      <c r="L17" s="37"/>
      <c r="O17" s="37"/>
      <c r="R17" s="206" t="s">
        <v>89</v>
      </c>
      <c r="S17" s="206"/>
    </row>
    <row r="18" spans="1:19" x14ac:dyDescent="0.2">
      <c r="A18" s="59"/>
      <c r="B18" s="29" t="s">
        <v>6</v>
      </c>
      <c r="C18" s="29" t="s">
        <v>7</v>
      </c>
      <c r="D18" s="29" t="s">
        <v>8</v>
      </c>
      <c r="E18" s="29" t="s">
        <v>28</v>
      </c>
      <c r="F18" s="29" t="s">
        <v>9</v>
      </c>
      <c r="G18" s="29" t="s">
        <v>10</v>
      </c>
      <c r="H18" s="29" t="s">
        <v>11</v>
      </c>
      <c r="I18" s="29" t="s">
        <v>12</v>
      </c>
      <c r="J18" s="29" t="s">
        <v>13</v>
      </c>
      <c r="K18" s="47" t="s">
        <v>39</v>
      </c>
      <c r="L18" s="47" t="s">
        <v>37</v>
      </c>
      <c r="M18" s="47" t="s">
        <v>38</v>
      </c>
      <c r="N18" s="47" t="s">
        <v>42</v>
      </c>
      <c r="O18" s="47" t="s">
        <v>43</v>
      </c>
      <c r="P18" s="48" t="s">
        <v>44</v>
      </c>
      <c r="Q18" s="38"/>
      <c r="R18" s="29" t="s">
        <v>6</v>
      </c>
      <c r="S18" s="29" t="s">
        <v>88</v>
      </c>
    </row>
    <row r="19" spans="1:19" x14ac:dyDescent="0.2">
      <c r="A19" s="59">
        <f t="shared" ref="A19:A81" si="0">MONTH(E19)</f>
        <v>7</v>
      </c>
      <c r="B19" s="100"/>
      <c r="C19" s="101">
        <v>44713</v>
      </c>
      <c r="D19" s="101">
        <v>44743</v>
      </c>
      <c r="E19" s="101">
        <f t="shared" ref="E19:E81" si="1">IF(OR(WEEKDAY(D19)=1,WEEKDAY(D19)=7),WORKDAY(D19,1),IF(D19=DATE(YEAR(D19),5,1),WORKDAY(D19,1),D19))</f>
        <v>44743</v>
      </c>
      <c r="F19" s="102">
        <v>0</v>
      </c>
      <c r="G19" s="102" t="e">
        <f>IF(A19=2,F19*(E19-#REF!)*$C$12/360,IF(A19=1,0,IF(A19=12,0,F19*(E19-C19)*$C$12/360)))</f>
        <v>#REF!</v>
      </c>
      <c r="H19" s="102">
        <v>0</v>
      </c>
      <c r="I19" s="102">
        <v>0</v>
      </c>
      <c r="J19" s="102">
        <v>0</v>
      </c>
      <c r="K19" s="49">
        <v>0</v>
      </c>
      <c r="L19" s="49">
        <v>0</v>
      </c>
      <c r="M19" s="50">
        <v>0</v>
      </c>
      <c r="N19" s="51">
        <v>0</v>
      </c>
      <c r="O19" s="52">
        <f>F19*M19*N19*L19/360</f>
        <v>0</v>
      </c>
      <c r="P19" s="53">
        <f t="shared" ref="P19:P81" si="2">F19*N19*L19/360</f>
        <v>0</v>
      </c>
      <c r="Q19" s="38"/>
      <c r="R19" s="31"/>
      <c r="S19" s="32" t="e">
        <f>#REF!</f>
        <v>#REF!</v>
      </c>
    </row>
    <row r="20" spans="1:19" x14ac:dyDescent="0.2">
      <c r="A20" s="59">
        <f t="shared" si="0"/>
        <v>8</v>
      </c>
      <c r="B20" s="100"/>
      <c r="C20" s="101">
        <f t="shared" ref="C20:C81" si="3">E19</f>
        <v>44743</v>
      </c>
      <c r="D20" s="101">
        <v>44774</v>
      </c>
      <c r="E20" s="101">
        <f t="shared" si="1"/>
        <v>44774</v>
      </c>
      <c r="F20" s="102">
        <v>0</v>
      </c>
      <c r="G20" s="102" t="e">
        <f>IF(A20=2,F20*(E20-#REF!)*$C$12/360,IF(A20=1,0,IF(A20=12,0,F20*(E20-C20)*$C$12/360)))</f>
        <v>#REF!</v>
      </c>
      <c r="H20" s="102">
        <v>0</v>
      </c>
      <c r="I20" s="102">
        <v>0</v>
      </c>
      <c r="J20" s="102">
        <v>0</v>
      </c>
      <c r="K20" s="49">
        <v>0</v>
      </c>
      <c r="L20" s="49">
        <v>0</v>
      </c>
      <c r="M20" s="50">
        <v>0</v>
      </c>
      <c r="N20" s="51">
        <v>0</v>
      </c>
      <c r="O20" s="52">
        <f t="shared" ref="O20:O81" si="4">F20*M20*N20*L20/360</f>
        <v>0</v>
      </c>
      <c r="P20" s="53">
        <f t="shared" si="2"/>
        <v>0</v>
      </c>
      <c r="Q20" s="38"/>
      <c r="R20" s="31"/>
      <c r="S20" s="32" t="e">
        <f>#REF!</f>
        <v>#REF!</v>
      </c>
    </row>
    <row r="21" spans="1:19" x14ac:dyDescent="0.2">
      <c r="A21" s="59">
        <f t="shared" si="0"/>
        <v>9</v>
      </c>
      <c r="B21" s="100"/>
      <c r="C21" s="101">
        <f t="shared" si="3"/>
        <v>44774</v>
      </c>
      <c r="D21" s="101">
        <v>44805</v>
      </c>
      <c r="E21" s="101">
        <f t="shared" si="1"/>
        <v>44805</v>
      </c>
      <c r="F21" s="102">
        <v>0</v>
      </c>
      <c r="G21" s="102" t="e">
        <f t="shared" ref="G21:G81" si="5">IF(A21=2,F21*(E21-C19)*$C$12/360,IF(A21=1,0,IF(A21=12,0,F21*(E21-C21)*$C$12/360)))</f>
        <v>#REF!</v>
      </c>
      <c r="H21" s="102">
        <v>0</v>
      </c>
      <c r="I21" s="102">
        <v>0</v>
      </c>
      <c r="J21" s="102">
        <v>0</v>
      </c>
      <c r="K21" s="49">
        <v>0</v>
      </c>
      <c r="L21" s="49">
        <v>0</v>
      </c>
      <c r="M21" s="50">
        <v>0</v>
      </c>
      <c r="N21" s="51">
        <v>0</v>
      </c>
      <c r="O21" s="52">
        <f t="shared" si="4"/>
        <v>0</v>
      </c>
      <c r="P21" s="53">
        <f t="shared" si="2"/>
        <v>0</v>
      </c>
      <c r="Q21" s="38"/>
      <c r="R21" s="31"/>
      <c r="S21" s="32" t="e">
        <f>#REF!</f>
        <v>#REF!</v>
      </c>
    </row>
    <row r="22" spans="1:19" x14ac:dyDescent="0.2">
      <c r="A22" s="59">
        <f t="shared" si="0"/>
        <v>10</v>
      </c>
      <c r="B22" s="100"/>
      <c r="C22" s="101">
        <f t="shared" si="3"/>
        <v>44805</v>
      </c>
      <c r="D22" s="101">
        <v>44835</v>
      </c>
      <c r="E22" s="101">
        <f t="shared" si="1"/>
        <v>44837</v>
      </c>
      <c r="F22" s="102">
        <v>0</v>
      </c>
      <c r="G22" s="102" t="e">
        <f t="shared" si="5"/>
        <v>#REF!</v>
      </c>
      <c r="H22" s="102">
        <v>0</v>
      </c>
      <c r="I22" s="102">
        <v>0</v>
      </c>
      <c r="J22" s="102">
        <v>0</v>
      </c>
      <c r="K22" s="49">
        <v>0</v>
      </c>
      <c r="L22" s="49">
        <v>0</v>
      </c>
      <c r="M22" s="50">
        <v>0</v>
      </c>
      <c r="N22" s="51">
        <v>0</v>
      </c>
      <c r="O22" s="52">
        <f t="shared" si="4"/>
        <v>0</v>
      </c>
      <c r="P22" s="53">
        <f t="shared" si="2"/>
        <v>0</v>
      </c>
      <c r="Q22" s="38"/>
      <c r="R22" s="31"/>
      <c r="S22" s="32" t="e">
        <f>#REF!</f>
        <v>#REF!</v>
      </c>
    </row>
    <row r="23" spans="1:19" x14ac:dyDescent="0.2">
      <c r="A23" s="59">
        <f t="shared" si="0"/>
        <v>11</v>
      </c>
      <c r="B23" s="100"/>
      <c r="C23" s="101">
        <f t="shared" si="3"/>
        <v>44837</v>
      </c>
      <c r="D23" s="101">
        <v>44866</v>
      </c>
      <c r="E23" s="101">
        <f t="shared" si="1"/>
        <v>44866</v>
      </c>
      <c r="F23" s="102">
        <v>0</v>
      </c>
      <c r="G23" s="102" t="e">
        <f t="shared" si="5"/>
        <v>#REF!</v>
      </c>
      <c r="H23" s="102">
        <v>0</v>
      </c>
      <c r="I23" s="102">
        <v>0</v>
      </c>
      <c r="J23" s="102">
        <v>0</v>
      </c>
      <c r="K23" s="49">
        <v>0</v>
      </c>
      <c r="L23" s="49">
        <v>0</v>
      </c>
      <c r="M23" s="50">
        <v>0</v>
      </c>
      <c r="N23" s="51">
        <v>0</v>
      </c>
      <c r="O23" s="52">
        <f t="shared" si="4"/>
        <v>0</v>
      </c>
      <c r="P23" s="53">
        <f t="shared" si="2"/>
        <v>0</v>
      </c>
      <c r="Q23" s="38"/>
      <c r="R23" s="31"/>
      <c r="S23" s="32" t="e">
        <f>#REF!</f>
        <v>#REF!</v>
      </c>
    </row>
    <row r="24" spans="1:19" x14ac:dyDescent="0.2">
      <c r="A24" s="59">
        <f t="shared" si="0"/>
        <v>12</v>
      </c>
      <c r="B24" s="100"/>
      <c r="C24" s="101">
        <f t="shared" si="3"/>
        <v>44866</v>
      </c>
      <c r="D24" s="101">
        <v>44896</v>
      </c>
      <c r="E24" s="101">
        <f t="shared" si="1"/>
        <v>44896</v>
      </c>
      <c r="F24" s="102">
        <v>0</v>
      </c>
      <c r="G24" s="102">
        <f t="shared" si="5"/>
        <v>0</v>
      </c>
      <c r="H24" s="102">
        <f>I24-G24</f>
        <v>0</v>
      </c>
      <c r="I24" s="102">
        <f t="shared" ref="I24:I81" si="6">IF(A24="",0,IF(A24=1,0,IF(A24=12,0,$C$6)))</f>
        <v>0</v>
      </c>
      <c r="J24" s="102">
        <f t="shared" ref="J24:J81" si="7">F24-H24</f>
        <v>0</v>
      </c>
      <c r="K24" s="49">
        <v>0</v>
      </c>
      <c r="L24" s="49">
        <v>0</v>
      </c>
      <c r="M24" s="50">
        <v>0</v>
      </c>
      <c r="N24" s="51">
        <v>0</v>
      </c>
      <c r="O24" s="52">
        <f t="shared" si="4"/>
        <v>0</v>
      </c>
      <c r="P24" s="53">
        <f t="shared" si="2"/>
        <v>0</v>
      </c>
      <c r="Q24" s="38"/>
      <c r="R24" s="31"/>
      <c r="S24" s="32" t="e">
        <f>#REF!</f>
        <v>#REF!</v>
      </c>
    </row>
    <row r="25" spans="1:19" x14ac:dyDescent="0.2">
      <c r="A25" s="59">
        <f t="shared" si="0"/>
        <v>1</v>
      </c>
      <c r="B25" s="58">
        <v>1</v>
      </c>
      <c r="C25" s="56">
        <f t="shared" si="3"/>
        <v>44896</v>
      </c>
      <c r="D25" s="56">
        <v>44927</v>
      </c>
      <c r="E25" s="56">
        <f t="shared" si="1"/>
        <v>44928</v>
      </c>
      <c r="F25" s="43" t="e">
        <f>C9</f>
        <v>#REF!</v>
      </c>
      <c r="G25" s="43">
        <f t="shared" si="5"/>
        <v>0</v>
      </c>
      <c r="H25" s="43">
        <f>I25-G25</f>
        <v>0</v>
      </c>
      <c r="I25" s="43">
        <f t="shared" si="6"/>
        <v>0</v>
      </c>
      <c r="J25" s="43" t="e">
        <f t="shared" si="7"/>
        <v>#REF!</v>
      </c>
      <c r="K25" s="49">
        <f>C25-C15</f>
        <v>273</v>
      </c>
      <c r="L25" s="49">
        <f t="shared" ref="L25:L81" si="8">E25-C25</f>
        <v>32</v>
      </c>
      <c r="M25" s="50">
        <f>((1+(28+K25)*VLOOKUP(28+K25,Curva!$B$4:$D$11612,3,FALSE)/360)/(1+K25*VLOOKUP(K25,Curva!$B$4:$D$11612,3,FALSE)/360)-1)*360/28</f>
        <v>9.6745682996659532E-2</v>
      </c>
      <c r="N25" s="51">
        <f>1/(1+(K25+L25)*(VLOOKUP(K25+L25,Curva!$B$4:$D$11612,3,FALSE))/360)</f>
        <v>0.91605061443118707</v>
      </c>
      <c r="O25" s="52" t="e">
        <f t="shared" si="4"/>
        <v>#REF!</v>
      </c>
      <c r="P25" s="53" t="e">
        <f t="shared" si="2"/>
        <v>#REF!</v>
      </c>
      <c r="Q25" s="38"/>
      <c r="R25" s="31"/>
      <c r="S25" s="32" t="e">
        <f>#REF!</f>
        <v>#REF!</v>
      </c>
    </row>
    <row r="26" spans="1:19" x14ac:dyDescent="0.2">
      <c r="A26" s="59">
        <f t="shared" si="0"/>
        <v>2</v>
      </c>
      <c r="B26" s="58">
        <v>2</v>
      </c>
      <c r="C26" s="56">
        <f t="shared" si="3"/>
        <v>44928</v>
      </c>
      <c r="D26" s="56">
        <v>44958</v>
      </c>
      <c r="E26" s="56">
        <f t="shared" si="1"/>
        <v>44958</v>
      </c>
      <c r="F26" s="43" t="e">
        <f>J25</f>
        <v>#REF!</v>
      </c>
      <c r="G26" s="43" t="e">
        <f>IF(A26=2,F26*(E26-C25)*$C$12/360,IF(A26=1,0,IF(A26=12,0,F26*(E26-C26)*$C$12/360)))</f>
        <v>#REF!</v>
      </c>
      <c r="H26" s="43" t="e">
        <f>$C$9*S26</f>
        <v>#REF!</v>
      </c>
      <c r="I26" s="43">
        <f t="shared" si="6"/>
        <v>10487591.57</v>
      </c>
      <c r="J26" s="43" t="e">
        <f t="shared" si="7"/>
        <v>#REF!</v>
      </c>
      <c r="K26" s="49">
        <f t="shared" ref="K26:K81" si="9">K25+L25</f>
        <v>305</v>
      </c>
      <c r="L26" s="49">
        <f t="shared" si="8"/>
        <v>30</v>
      </c>
      <c r="M26" s="50">
        <f>((1+(28+K26)*VLOOKUP(28+K26,Curva!$B$4:$D$11612,3,FALSE)/360)/(1+K26*VLOOKUP(K26,Curva!$B$4:$D$11612,3,FALSE)/360)-1)*360/28</f>
        <v>9.5033432945106674E-2</v>
      </c>
      <c r="N26" s="51">
        <f>1/(1+(K26+L26)*(VLOOKUP(K26+L26,Curva!$B$4:$D$11612,3,FALSE))/360)</f>
        <v>0.90885514130099432</v>
      </c>
      <c r="O26" s="52" t="e">
        <f t="shared" si="4"/>
        <v>#REF!</v>
      </c>
      <c r="P26" s="53" t="e">
        <f t="shared" si="2"/>
        <v>#REF!</v>
      </c>
      <c r="Q26" s="38"/>
      <c r="R26" s="31">
        <v>1</v>
      </c>
      <c r="S26" s="32" t="e">
        <f>#REF!</f>
        <v>#REF!</v>
      </c>
    </row>
    <row r="27" spans="1:19" x14ac:dyDescent="0.2">
      <c r="A27" s="59">
        <f t="shared" si="0"/>
        <v>3</v>
      </c>
      <c r="B27" s="58">
        <v>3</v>
      </c>
      <c r="C27" s="56">
        <f t="shared" si="3"/>
        <v>44958</v>
      </c>
      <c r="D27" s="56">
        <v>44986</v>
      </c>
      <c r="E27" s="56">
        <f t="shared" si="1"/>
        <v>44986</v>
      </c>
      <c r="F27" s="43" t="e">
        <f t="shared" ref="F27:F80" si="10">J26</f>
        <v>#REF!</v>
      </c>
      <c r="G27" s="43" t="e">
        <f t="shared" si="5"/>
        <v>#REF!</v>
      </c>
      <c r="H27" s="43" t="e">
        <f t="shared" ref="H27:H81" si="11">$C$9*S27</f>
        <v>#REF!</v>
      </c>
      <c r="I27" s="43">
        <f t="shared" si="6"/>
        <v>10487591.57</v>
      </c>
      <c r="J27" s="43" t="e">
        <f t="shared" si="7"/>
        <v>#REF!</v>
      </c>
      <c r="K27" s="49">
        <f t="shared" si="9"/>
        <v>335</v>
      </c>
      <c r="L27" s="49">
        <f t="shared" si="8"/>
        <v>28</v>
      </c>
      <c r="M27" s="50">
        <f>((1+(28+K27)*VLOOKUP(28+K27,Curva!$B$4:$D$11612,3,FALSE)/360)/(1+K27*VLOOKUP(K27,Curva!$B$4:$D$11612,3,FALSE)/360)-1)*360/28</f>
        <v>9.3426424442409423E-2</v>
      </c>
      <c r="N27" s="51">
        <f>1/(1+(K27+L27)*(VLOOKUP(K27+L27,Curva!$B$4:$D$11612,3,FALSE))/360)</f>
        <v>0.90229858889456138</v>
      </c>
      <c r="O27" s="52" t="e">
        <f t="shared" si="4"/>
        <v>#REF!</v>
      </c>
      <c r="P27" s="53" t="e">
        <f t="shared" si="2"/>
        <v>#REF!</v>
      </c>
      <c r="Q27" s="38"/>
      <c r="R27" s="31">
        <v>2</v>
      </c>
      <c r="S27" s="32" t="e">
        <f>#REF!</f>
        <v>#REF!</v>
      </c>
    </row>
    <row r="28" spans="1:19" x14ac:dyDescent="0.2">
      <c r="A28" s="59">
        <f t="shared" si="0"/>
        <v>4</v>
      </c>
      <c r="B28" s="58">
        <v>4</v>
      </c>
      <c r="C28" s="56">
        <f t="shared" si="3"/>
        <v>44986</v>
      </c>
      <c r="D28" s="56">
        <v>45017</v>
      </c>
      <c r="E28" s="56">
        <f t="shared" si="1"/>
        <v>45019</v>
      </c>
      <c r="F28" s="43" t="e">
        <f>J27</f>
        <v>#REF!</v>
      </c>
      <c r="G28" s="43" t="e">
        <f t="shared" si="5"/>
        <v>#REF!</v>
      </c>
      <c r="H28" s="43" t="e">
        <f t="shared" si="11"/>
        <v>#REF!</v>
      </c>
      <c r="I28" s="43">
        <f t="shared" si="6"/>
        <v>10487591.57</v>
      </c>
      <c r="J28" s="43" t="e">
        <f t="shared" si="7"/>
        <v>#REF!</v>
      </c>
      <c r="K28" s="49">
        <f t="shared" si="9"/>
        <v>363</v>
      </c>
      <c r="L28" s="49">
        <f t="shared" si="8"/>
        <v>33</v>
      </c>
      <c r="M28" s="50">
        <f>((1+(28+K28)*VLOOKUP(28+K28,Curva!$B$4:$D$11612,3,FALSE)/360)/(1+K28*VLOOKUP(K28,Curva!$B$4:$D$11612,3,FALSE)/360)-1)*360/28</f>
        <v>9.5734251461571579E-2</v>
      </c>
      <c r="N28" s="51">
        <f>1/(1+(K28+L28)*(VLOOKUP(K28+L28,Curva!$B$4:$D$11612,3,FALSE))/360)</f>
        <v>0.89444922263850435</v>
      </c>
      <c r="O28" s="52" t="e">
        <f t="shared" si="4"/>
        <v>#REF!</v>
      </c>
      <c r="P28" s="53" t="e">
        <f t="shared" si="2"/>
        <v>#REF!</v>
      </c>
      <c r="Q28" s="38"/>
      <c r="R28" s="31">
        <v>3</v>
      </c>
      <c r="S28" s="32" t="e">
        <f>#REF!</f>
        <v>#REF!</v>
      </c>
    </row>
    <row r="29" spans="1:19" x14ac:dyDescent="0.2">
      <c r="A29" s="59">
        <f t="shared" si="0"/>
        <v>5</v>
      </c>
      <c r="B29" s="58">
        <v>5</v>
      </c>
      <c r="C29" s="56">
        <f t="shared" si="3"/>
        <v>45019</v>
      </c>
      <c r="D29" s="56">
        <v>45047</v>
      </c>
      <c r="E29" s="56">
        <f t="shared" si="1"/>
        <v>45048</v>
      </c>
      <c r="F29" s="43" t="e">
        <f t="shared" si="10"/>
        <v>#REF!</v>
      </c>
      <c r="G29" s="43" t="e">
        <f t="shared" si="5"/>
        <v>#REF!</v>
      </c>
      <c r="H29" s="43" t="e">
        <f t="shared" si="11"/>
        <v>#REF!</v>
      </c>
      <c r="I29" s="43">
        <f t="shared" si="6"/>
        <v>10487591.57</v>
      </c>
      <c r="J29" s="43" t="e">
        <f t="shared" si="7"/>
        <v>#REF!</v>
      </c>
      <c r="K29" s="49">
        <f t="shared" si="9"/>
        <v>396</v>
      </c>
      <c r="L29" s="49">
        <f t="shared" si="8"/>
        <v>29</v>
      </c>
      <c r="M29" s="50">
        <f>((1+(28+K29)*VLOOKUP(28+K29,Curva!$B$4:$D$11612,3,FALSE)/360)/(1+K29*VLOOKUP(K29,Curva!$B$4:$D$11612,3,FALSE)/360)-1)*360/28</f>
        <v>9.4766112648813544E-2</v>
      </c>
      <c r="N29" s="51">
        <f>1/(1+(K29+L29)*(VLOOKUP(K29+L29,Curva!$B$4:$D$11612,3,FALSE))/360)</f>
        <v>0.88767308421073676</v>
      </c>
      <c r="O29" s="52" t="e">
        <f t="shared" si="4"/>
        <v>#REF!</v>
      </c>
      <c r="P29" s="53" t="e">
        <f t="shared" si="2"/>
        <v>#REF!</v>
      </c>
      <c r="Q29" s="38"/>
      <c r="R29" s="31">
        <v>4</v>
      </c>
      <c r="S29" s="32" t="e">
        <f>#REF!</f>
        <v>#REF!</v>
      </c>
    </row>
    <row r="30" spans="1:19" x14ac:dyDescent="0.2">
      <c r="A30" s="59">
        <f t="shared" si="0"/>
        <v>6</v>
      </c>
      <c r="B30" s="58">
        <v>6</v>
      </c>
      <c r="C30" s="56">
        <f t="shared" si="3"/>
        <v>45048</v>
      </c>
      <c r="D30" s="56">
        <v>45078</v>
      </c>
      <c r="E30" s="56">
        <f t="shared" si="1"/>
        <v>45078</v>
      </c>
      <c r="F30" s="43" t="e">
        <f t="shared" si="10"/>
        <v>#REF!</v>
      </c>
      <c r="G30" s="43" t="e">
        <f t="shared" si="5"/>
        <v>#REF!</v>
      </c>
      <c r="H30" s="43" t="e">
        <f t="shared" si="11"/>
        <v>#REF!</v>
      </c>
      <c r="I30" s="43">
        <f t="shared" si="6"/>
        <v>10487591.57</v>
      </c>
      <c r="J30" s="43" t="e">
        <f t="shared" si="7"/>
        <v>#REF!</v>
      </c>
      <c r="K30" s="49">
        <f t="shared" si="9"/>
        <v>425</v>
      </c>
      <c r="L30" s="49">
        <f t="shared" si="8"/>
        <v>30</v>
      </c>
      <c r="M30" s="50">
        <f>((1+(28+K30)*VLOOKUP(28+K30,Curva!$B$4:$D$11612,3,FALSE)/360)/(1+K30*VLOOKUP(K30,Curva!$B$4:$D$11612,3,FALSE)/360)-1)*360/28</f>
        <v>9.3799608309997423E-2</v>
      </c>
      <c r="N30" s="51">
        <f>1/(1+(K30+L30)*(VLOOKUP(K30+L30,Curva!$B$4:$D$11612,3,FALSE))/360)</f>
        <v>0.88078893814654113</v>
      </c>
      <c r="O30" s="52" t="e">
        <f t="shared" si="4"/>
        <v>#REF!</v>
      </c>
      <c r="P30" s="53" t="e">
        <f t="shared" si="2"/>
        <v>#REF!</v>
      </c>
      <c r="Q30" s="38"/>
      <c r="R30" s="31">
        <v>5</v>
      </c>
      <c r="S30" s="32" t="e">
        <f>#REF!</f>
        <v>#REF!</v>
      </c>
    </row>
    <row r="31" spans="1:19" x14ac:dyDescent="0.2">
      <c r="A31" s="59">
        <f t="shared" si="0"/>
        <v>7</v>
      </c>
      <c r="B31" s="58">
        <v>7</v>
      </c>
      <c r="C31" s="56">
        <f t="shared" si="3"/>
        <v>45078</v>
      </c>
      <c r="D31" s="56">
        <v>45108</v>
      </c>
      <c r="E31" s="56">
        <f t="shared" si="1"/>
        <v>45110</v>
      </c>
      <c r="F31" s="43" t="e">
        <f>J30</f>
        <v>#REF!</v>
      </c>
      <c r="G31" s="43" t="e">
        <f t="shared" si="5"/>
        <v>#REF!</v>
      </c>
      <c r="H31" s="43" t="e">
        <f t="shared" si="11"/>
        <v>#REF!</v>
      </c>
      <c r="I31" s="43">
        <f t="shared" si="6"/>
        <v>10487591.57</v>
      </c>
      <c r="J31" s="43" t="e">
        <f t="shared" si="7"/>
        <v>#REF!</v>
      </c>
      <c r="K31" s="49">
        <f t="shared" si="9"/>
        <v>455</v>
      </c>
      <c r="L31" s="49">
        <f t="shared" si="8"/>
        <v>32</v>
      </c>
      <c r="M31" s="50">
        <f>((1+(28+K31)*VLOOKUP(28+K31,Curva!$B$4:$D$11612,3,FALSE)/360)/(1+K31*VLOOKUP(K31,Curva!$B$4:$D$11612,3,FALSE)/360)-1)*360/28</f>
        <v>9.2799121181344882E-2</v>
      </c>
      <c r="N31" s="51">
        <f>1/(1+(K31+L31)*(VLOOKUP(K31+L31,Curva!$B$4:$D$11612,3,FALSE))/360)</f>
        <v>0.87358438554199314</v>
      </c>
      <c r="O31" s="52" t="e">
        <f t="shared" si="4"/>
        <v>#REF!</v>
      </c>
      <c r="P31" s="53" t="e">
        <f t="shared" si="2"/>
        <v>#REF!</v>
      </c>
      <c r="Q31" s="38"/>
      <c r="R31" s="31">
        <v>6</v>
      </c>
      <c r="S31" s="32" t="e">
        <f>#REF!</f>
        <v>#REF!</v>
      </c>
    </row>
    <row r="32" spans="1:19" x14ac:dyDescent="0.2">
      <c r="A32" s="59">
        <f t="shared" si="0"/>
        <v>8</v>
      </c>
      <c r="B32" s="58">
        <v>8</v>
      </c>
      <c r="C32" s="56">
        <f t="shared" si="3"/>
        <v>45110</v>
      </c>
      <c r="D32" s="56">
        <v>45139</v>
      </c>
      <c r="E32" s="56">
        <f t="shared" si="1"/>
        <v>45139</v>
      </c>
      <c r="F32" s="43" t="e">
        <f>J31</f>
        <v>#REF!</v>
      </c>
      <c r="G32" s="43" t="e">
        <f t="shared" si="5"/>
        <v>#REF!</v>
      </c>
      <c r="H32" s="43" t="e">
        <f t="shared" si="11"/>
        <v>#REF!</v>
      </c>
      <c r="I32" s="43">
        <f t="shared" si="6"/>
        <v>10487591.57</v>
      </c>
      <c r="J32" s="43" t="e">
        <f t="shared" si="7"/>
        <v>#REF!</v>
      </c>
      <c r="K32" s="49">
        <f t="shared" si="9"/>
        <v>487</v>
      </c>
      <c r="L32" s="49">
        <f t="shared" si="8"/>
        <v>29</v>
      </c>
      <c r="M32" s="50">
        <f>((1+(28+K32)*VLOOKUP(28+K32,Curva!$B$4:$D$11612,3,FALSE)/360)/(1+K32*VLOOKUP(K32,Curva!$B$4:$D$11612,3,FALSE)/360)-1)*360/28</f>
        <v>9.1731200161247237E-2</v>
      </c>
      <c r="N32" s="51">
        <f>1/(1+(K32+L32)*(VLOOKUP(K32+L32,Curva!$B$4:$D$11612,3,FALSE))/360)</f>
        <v>0.86717677125938009</v>
      </c>
      <c r="O32" s="52" t="e">
        <f t="shared" si="4"/>
        <v>#REF!</v>
      </c>
      <c r="P32" s="53" t="e">
        <f t="shared" si="2"/>
        <v>#REF!</v>
      </c>
      <c r="Q32" s="38"/>
      <c r="R32" s="31">
        <v>7</v>
      </c>
      <c r="S32" s="32" t="e">
        <f>#REF!</f>
        <v>#REF!</v>
      </c>
    </row>
    <row r="33" spans="1:19" x14ac:dyDescent="0.2">
      <c r="A33" s="59">
        <f t="shared" si="0"/>
        <v>9</v>
      </c>
      <c r="B33" s="58">
        <v>9</v>
      </c>
      <c r="C33" s="56">
        <f t="shared" si="3"/>
        <v>45139</v>
      </c>
      <c r="D33" s="56">
        <v>45170</v>
      </c>
      <c r="E33" s="56">
        <f t="shared" si="1"/>
        <v>45170</v>
      </c>
      <c r="F33" s="43" t="e">
        <f t="shared" si="10"/>
        <v>#REF!</v>
      </c>
      <c r="G33" s="43" t="e">
        <f t="shared" si="5"/>
        <v>#REF!</v>
      </c>
      <c r="H33" s="43" t="e">
        <f t="shared" si="11"/>
        <v>#REF!</v>
      </c>
      <c r="I33" s="43">
        <f t="shared" si="6"/>
        <v>10487591.57</v>
      </c>
      <c r="J33" s="43" t="e">
        <f t="shared" si="7"/>
        <v>#REF!</v>
      </c>
      <c r="K33" s="49">
        <f t="shared" si="9"/>
        <v>516</v>
      </c>
      <c r="L33" s="49">
        <f t="shared" si="8"/>
        <v>31</v>
      </c>
      <c r="M33" s="50">
        <f>((1+(28+K33)*VLOOKUP(28+K33,Curva!$B$4:$D$11612,3,FALSE)/360)/(1+K33*VLOOKUP(K33,Curva!$B$4:$D$11612,3,FALSE)/360)-1)*360/28</f>
        <v>9.076274057882408E-2</v>
      </c>
      <c r="N33" s="51">
        <f>1/(1+(K33+L33)*(VLOOKUP(K33+L33,Curva!$B$4:$D$11612,3,FALSE))/360)</f>
        <v>0.86045292434804888</v>
      </c>
      <c r="O33" s="52" t="e">
        <f t="shared" si="4"/>
        <v>#REF!</v>
      </c>
      <c r="P33" s="53" t="e">
        <f t="shared" si="2"/>
        <v>#REF!</v>
      </c>
      <c r="Q33" s="38"/>
      <c r="R33" s="31">
        <v>8</v>
      </c>
      <c r="S33" s="32" t="e">
        <f>#REF!</f>
        <v>#REF!</v>
      </c>
    </row>
    <row r="34" spans="1:19" x14ac:dyDescent="0.2">
      <c r="A34" s="59">
        <f t="shared" si="0"/>
        <v>10</v>
      </c>
      <c r="B34" s="58">
        <v>10</v>
      </c>
      <c r="C34" s="56">
        <f t="shared" si="3"/>
        <v>45170</v>
      </c>
      <c r="D34" s="56">
        <v>45200</v>
      </c>
      <c r="E34" s="56">
        <f t="shared" si="1"/>
        <v>45201</v>
      </c>
      <c r="F34" s="43" t="e">
        <f t="shared" si="10"/>
        <v>#REF!</v>
      </c>
      <c r="G34" s="43" t="e">
        <f t="shared" si="5"/>
        <v>#REF!</v>
      </c>
      <c r="H34" s="43" t="e">
        <f t="shared" si="11"/>
        <v>#REF!</v>
      </c>
      <c r="I34" s="43">
        <f t="shared" si="6"/>
        <v>10487591.57</v>
      </c>
      <c r="J34" s="43" t="e">
        <f t="shared" si="7"/>
        <v>#REF!</v>
      </c>
      <c r="K34" s="49">
        <f t="shared" si="9"/>
        <v>547</v>
      </c>
      <c r="L34" s="49">
        <f t="shared" si="8"/>
        <v>31</v>
      </c>
      <c r="M34" s="50">
        <f>((1+(28+K34)*VLOOKUP(28+K34,Curva!$B$4:$D$11612,3,FALSE)/360)/(1+K34*VLOOKUP(K34,Curva!$B$4:$D$11612,3,FALSE)/360)-1)*360/28</f>
        <v>8.9726801164039055E-2</v>
      </c>
      <c r="N34" s="51">
        <f>1/(1+(K34+L34)*(VLOOKUP(K34+L34,Curva!$B$4:$D$11612,3,FALSE))/360)</f>
        <v>0.85385684988119204</v>
      </c>
      <c r="O34" s="52" t="e">
        <f t="shared" si="4"/>
        <v>#REF!</v>
      </c>
      <c r="P34" s="53" t="e">
        <f t="shared" si="2"/>
        <v>#REF!</v>
      </c>
      <c r="Q34" s="38"/>
      <c r="R34" s="31">
        <v>9</v>
      </c>
      <c r="S34" s="32" t="e">
        <f>#REF!</f>
        <v>#REF!</v>
      </c>
    </row>
    <row r="35" spans="1:19" x14ac:dyDescent="0.2">
      <c r="A35" s="59">
        <f t="shared" si="0"/>
        <v>11</v>
      </c>
      <c r="B35" s="58">
        <v>11</v>
      </c>
      <c r="C35" s="56">
        <f t="shared" si="3"/>
        <v>45201</v>
      </c>
      <c r="D35" s="56">
        <v>45231</v>
      </c>
      <c r="E35" s="56">
        <f t="shared" si="1"/>
        <v>45231</v>
      </c>
      <c r="F35" s="43" t="e">
        <f t="shared" si="10"/>
        <v>#REF!</v>
      </c>
      <c r="G35" s="43" t="e">
        <f t="shared" si="5"/>
        <v>#REF!</v>
      </c>
      <c r="H35" s="43" t="e">
        <f t="shared" si="11"/>
        <v>#REF!</v>
      </c>
      <c r="I35" s="43">
        <f t="shared" si="6"/>
        <v>10487591.57</v>
      </c>
      <c r="J35" s="43" t="e">
        <f t="shared" si="7"/>
        <v>#REF!</v>
      </c>
      <c r="K35" s="49">
        <f t="shared" si="9"/>
        <v>578</v>
      </c>
      <c r="L35" s="49">
        <f t="shared" si="8"/>
        <v>30</v>
      </c>
      <c r="M35" s="50">
        <f>((1+(28+K35)*VLOOKUP(28+K35,Curva!$B$4:$D$11612,3,FALSE)/360)/(1+K35*VLOOKUP(K35,Curva!$B$4:$D$11612,3,FALSE)/360)-1)*360/28</f>
        <v>8.8690146590792995E-2</v>
      </c>
      <c r="N35" s="51">
        <f>1/(1+(K35+L35)*(VLOOKUP(K35+L35,Curva!$B$4:$D$11612,3,FALSE))/360)</f>
        <v>0.84759324336563835</v>
      </c>
      <c r="O35" s="52" t="e">
        <f t="shared" si="4"/>
        <v>#REF!</v>
      </c>
      <c r="P35" s="53" t="e">
        <f t="shared" si="2"/>
        <v>#REF!</v>
      </c>
      <c r="Q35" s="38"/>
      <c r="R35" s="31">
        <v>10</v>
      </c>
      <c r="S35" s="32" t="e">
        <f>#REF!</f>
        <v>#REF!</v>
      </c>
    </row>
    <row r="36" spans="1:19" x14ac:dyDescent="0.2">
      <c r="A36" s="59">
        <f t="shared" si="0"/>
        <v>12</v>
      </c>
      <c r="B36" s="58">
        <v>12</v>
      </c>
      <c r="C36" s="56">
        <f t="shared" si="3"/>
        <v>45231</v>
      </c>
      <c r="D36" s="56">
        <v>45261</v>
      </c>
      <c r="E36" s="56">
        <f t="shared" si="1"/>
        <v>45261</v>
      </c>
      <c r="F36" s="43" t="e">
        <f t="shared" si="10"/>
        <v>#REF!</v>
      </c>
      <c r="G36" s="43">
        <f t="shared" si="5"/>
        <v>0</v>
      </c>
      <c r="H36" s="43" t="e">
        <f t="shared" si="11"/>
        <v>#REF!</v>
      </c>
      <c r="I36" s="43">
        <f t="shared" si="6"/>
        <v>0</v>
      </c>
      <c r="J36" s="43" t="e">
        <f t="shared" si="7"/>
        <v>#REF!</v>
      </c>
      <c r="K36" s="49">
        <f t="shared" si="9"/>
        <v>608</v>
      </c>
      <c r="L36" s="49">
        <f t="shared" si="8"/>
        <v>30</v>
      </c>
      <c r="M36" s="50">
        <f>((1+(28+K36)*VLOOKUP(28+K36,Curva!$B$4:$D$11612,3,FALSE)/360)/(1+K36*VLOOKUP(K36,Curva!$B$4:$D$11612,3,FALSE)/360)-1)*360/28</f>
        <v>8.7686251075578897E-2</v>
      </c>
      <c r="N36" s="51">
        <f>1/(1+(K36+L36)*(VLOOKUP(K36+L36,Curva!$B$4:$D$11612,3,FALSE))/360)</f>
        <v>0.84144549754830456</v>
      </c>
      <c r="O36" s="52" t="e">
        <f t="shared" si="4"/>
        <v>#REF!</v>
      </c>
      <c r="P36" s="53" t="e">
        <f t="shared" si="2"/>
        <v>#REF!</v>
      </c>
      <c r="Q36" s="38"/>
      <c r="R36" s="31">
        <v>11</v>
      </c>
      <c r="S36" s="32" t="e">
        <f>#REF!</f>
        <v>#REF!</v>
      </c>
    </row>
    <row r="37" spans="1:19" x14ac:dyDescent="0.2">
      <c r="A37" s="59">
        <f t="shared" si="0"/>
        <v>1</v>
      </c>
      <c r="B37" s="58">
        <v>13</v>
      </c>
      <c r="C37" s="56">
        <f t="shared" si="3"/>
        <v>45261</v>
      </c>
      <c r="D37" s="56">
        <v>45292</v>
      </c>
      <c r="E37" s="56">
        <f t="shared" si="1"/>
        <v>45292</v>
      </c>
      <c r="F37" s="43" t="e">
        <f>J36</f>
        <v>#REF!</v>
      </c>
      <c r="G37" s="43">
        <f t="shared" si="5"/>
        <v>0</v>
      </c>
      <c r="H37" s="43" t="e">
        <f t="shared" si="11"/>
        <v>#REF!</v>
      </c>
      <c r="I37" s="43">
        <f t="shared" si="6"/>
        <v>0</v>
      </c>
      <c r="J37" s="43" t="e">
        <f t="shared" si="7"/>
        <v>#REF!</v>
      </c>
      <c r="K37" s="49">
        <f t="shared" si="9"/>
        <v>638</v>
      </c>
      <c r="L37" s="49">
        <f t="shared" si="8"/>
        <v>31</v>
      </c>
      <c r="M37" s="50">
        <f>((1+(28+K37)*VLOOKUP(28+K37,Curva!$B$4:$D$11612,3,FALSE)/360)/(1+K37*VLOOKUP(K37,Curva!$B$4:$D$11612,3,FALSE)/360)-1)*360/28</f>
        <v>8.6681685270586825E-2</v>
      </c>
      <c r="N37" s="51">
        <f>1/(1+(K37+L37)*(VLOOKUP(K37+L37,Curva!$B$4:$D$11612,3,FALSE))/360)</f>
        <v>0.83521262613819769</v>
      </c>
      <c r="O37" s="52" t="e">
        <f t="shared" si="4"/>
        <v>#REF!</v>
      </c>
      <c r="P37" s="53" t="e">
        <f t="shared" si="2"/>
        <v>#REF!</v>
      </c>
      <c r="Q37" s="38"/>
      <c r="R37" s="31">
        <v>12</v>
      </c>
      <c r="S37" s="32" t="e">
        <f>#REF!</f>
        <v>#REF!</v>
      </c>
    </row>
    <row r="38" spans="1:19" x14ac:dyDescent="0.2">
      <c r="A38" s="59">
        <f t="shared" si="0"/>
        <v>2</v>
      </c>
      <c r="B38" s="58">
        <v>14</v>
      </c>
      <c r="C38" s="56">
        <f t="shared" si="3"/>
        <v>45292</v>
      </c>
      <c r="D38" s="56">
        <v>45323</v>
      </c>
      <c r="E38" s="56">
        <f t="shared" si="1"/>
        <v>45323</v>
      </c>
      <c r="F38" s="43" t="e">
        <f t="shared" si="10"/>
        <v>#REF!</v>
      </c>
      <c r="G38" s="43" t="e">
        <f t="shared" si="5"/>
        <v>#REF!</v>
      </c>
      <c r="H38" s="43" t="e">
        <f t="shared" si="11"/>
        <v>#REF!</v>
      </c>
      <c r="I38" s="43">
        <f t="shared" si="6"/>
        <v>10487591.57</v>
      </c>
      <c r="J38" s="43" t="e">
        <f t="shared" si="7"/>
        <v>#REF!</v>
      </c>
      <c r="K38" s="49">
        <f t="shared" si="9"/>
        <v>669</v>
      </c>
      <c r="L38" s="49">
        <f t="shared" si="8"/>
        <v>31</v>
      </c>
      <c r="M38" s="50">
        <f>((1+(28+K38)*VLOOKUP(28+K38,Curva!$B$4:$D$11612,3,FALSE)/360)/(1+K38*VLOOKUP(K38,Curva!$B$4:$D$11612,3,FALSE)/360)-1)*360/28</f>
        <v>8.5642928826977299E-2</v>
      </c>
      <c r="N38" s="51">
        <f>1/(1+(K38+L38)*(VLOOKUP(K38+L38,Curva!$B$4:$D$11612,3,FALSE))/360)</f>
        <v>0.82909959116053566</v>
      </c>
      <c r="O38" s="52" t="e">
        <f t="shared" si="4"/>
        <v>#REF!</v>
      </c>
      <c r="P38" s="53" t="e">
        <f t="shared" si="2"/>
        <v>#REF!</v>
      </c>
      <c r="Q38" s="38"/>
      <c r="R38" s="31">
        <v>13</v>
      </c>
      <c r="S38" s="32" t="e">
        <f>#REF!</f>
        <v>#REF!</v>
      </c>
    </row>
    <row r="39" spans="1:19" x14ac:dyDescent="0.2">
      <c r="A39" s="59">
        <f t="shared" si="0"/>
        <v>3</v>
      </c>
      <c r="B39" s="58">
        <v>15</v>
      </c>
      <c r="C39" s="56">
        <f t="shared" si="3"/>
        <v>45323</v>
      </c>
      <c r="D39" s="56">
        <v>45352</v>
      </c>
      <c r="E39" s="56">
        <f t="shared" si="1"/>
        <v>45352</v>
      </c>
      <c r="F39" s="43" t="e">
        <f t="shared" si="10"/>
        <v>#REF!</v>
      </c>
      <c r="G39" s="43" t="e">
        <f t="shared" si="5"/>
        <v>#REF!</v>
      </c>
      <c r="H39" s="43" t="e">
        <f t="shared" si="11"/>
        <v>#REF!</v>
      </c>
      <c r="I39" s="43">
        <f t="shared" si="6"/>
        <v>10487591.57</v>
      </c>
      <c r="J39" s="43" t="e">
        <f t="shared" si="7"/>
        <v>#REF!</v>
      </c>
      <c r="K39" s="49">
        <f t="shared" si="9"/>
        <v>700</v>
      </c>
      <c r="L39" s="49">
        <f t="shared" si="8"/>
        <v>29</v>
      </c>
      <c r="M39" s="50">
        <f>((1+(28+K39)*VLOOKUP(28+K39,Curva!$B$4:$D$11612,3,FALSE)/360)/(1+K39*VLOOKUP(K39,Curva!$B$4:$D$11612,3,FALSE)/360)-1)*360/28</f>
        <v>8.4603452736331519E-2</v>
      </c>
      <c r="N39" s="51">
        <f>1/(1+(K39+L39)*(VLOOKUP(K39+L39,Curva!$B$4:$D$11612,3,FALSE))/360)</f>
        <v>0.82347576690452551</v>
      </c>
      <c r="O39" s="52" t="e">
        <f t="shared" si="4"/>
        <v>#REF!</v>
      </c>
      <c r="P39" s="53" t="e">
        <f t="shared" si="2"/>
        <v>#REF!</v>
      </c>
      <c r="Q39" s="38"/>
      <c r="R39" s="31">
        <v>14</v>
      </c>
      <c r="S39" s="32" t="e">
        <f>#REF!</f>
        <v>#REF!</v>
      </c>
    </row>
    <row r="40" spans="1:19" x14ac:dyDescent="0.2">
      <c r="A40" s="59">
        <f t="shared" si="0"/>
        <v>4</v>
      </c>
      <c r="B40" s="58">
        <v>16</v>
      </c>
      <c r="C40" s="56">
        <f t="shared" si="3"/>
        <v>45352</v>
      </c>
      <c r="D40" s="56">
        <v>45383</v>
      </c>
      <c r="E40" s="56">
        <f t="shared" si="1"/>
        <v>45383</v>
      </c>
      <c r="F40" s="43" t="e">
        <f t="shared" si="10"/>
        <v>#REF!</v>
      </c>
      <c r="G40" s="43" t="e">
        <f t="shared" si="5"/>
        <v>#REF!</v>
      </c>
      <c r="H40" s="43" t="e">
        <f t="shared" si="11"/>
        <v>#REF!</v>
      </c>
      <c r="I40" s="43">
        <f t="shared" si="6"/>
        <v>10487591.57</v>
      </c>
      <c r="J40" s="43" t="e">
        <f t="shared" si="7"/>
        <v>#REF!</v>
      </c>
      <c r="K40" s="49">
        <f t="shared" si="9"/>
        <v>729</v>
      </c>
      <c r="L40" s="49">
        <f t="shared" si="8"/>
        <v>31</v>
      </c>
      <c r="M40" s="50">
        <f>((1+(28+K40)*VLOOKUP(28+K40,Curva!$B$4:$D$11612,3,FALSE)/360)/(1+K40*VLOOKUP(K40,Curva!$B$4:$D$11612,3,FALSE)/360)-1)*360/28</f>
        <v>8.9115148014986545E-2</v>
      </c>
      <c r="N40" s="51">
        <f>1/(1+(K40+L40)*(VLOOKUP(K40+L40,Curva!$B$4:$D$11612,3,FALSE))/360)</f>
        <v>0.81720438012597718</v>
      </c>
      <c r="O40" s="52" t="e">
        <f t="shared" si="4"/>
        <v>#REF!</v>
      </c>
      <c r="P40" s="53" t="e">
        <f t="shared" si="2"/>
        <v>#REF!</v>
      </c>
      <c r="Q40" s="38"/>
      <c r="R40" s="31">
        <v>15</v>
      </c>
      <c r="S40" s="32" t="e">
        <f>#REF!</f>
        <v>#REF!</v>
      </c>
    </row>
    <row r="41" spans="1:19" x14ac:dyDescent="0.2">
      <c r="A41" s="59">
        <f t="shared" si="0"/>
        <v>5</v>
      </c>
      <c r="B41" s="58">
        <v>17</v>
      </c>
      <c r="C41" s="56">
        <f t="shared" si="3"/>
        <v>45383</v>
      </c>
      <c r="D41" s="56">
        <v>45413</v>
      </c>
      <c r="E41" s="56">
        <f t="shared" si="1"/>
        <v>45414</v>
      </c>
      <c r="F41" s="43" t="e">
        <f t="shared" si="10"/>
        <v>#REF!</v>
      </c>
      <c r="G41" s="43" t="e">
        <f t="shared" si="5"/>
        <v>#REF!</v>
      </c>
      <c r="H41" s="43" t="e">
        <f t="shared" si="11"/>
        <v>#REF!</v>
      </c>
      <c r="I41" s="43">
        <f t="shared" si="6"/>
        <v>10487591.57</v>
      </c>
      <c r="J41" s="43" t="e">
        <f t="shared" si="7"/>
        <v>#REF!</v>
      </c>
      <c r="K41" s="49">
        <f t="shared" si="9"/>
        <v>760</v>
      </c>
      <c r="L41" s="49">
        <f t="shared" si="8"/>
        <v>31</v>
      </c>
      <c r="M41" s="50">
        <f>((1+(28+K41)*VLOOKUP(28+K41,Curva!$B$4:$D$11612,3,FALSE)/360)/(1+K41*VLOOKUP(K41,Curva!$B$4:$D$11612,3,FALSE)/360)-1)*360/28</f>
        <v>8.852712861818926E-2</v>
      </c>
      <c r="N41" s="51">
        <f>1/(1+(K41+L41)*(VLOOKUP(K41+L41,Curva!$B$4:$D$11612,3,FALSE))/360)</f>
        <v>0.81102153874417926</v>
      </c>
      <c r="O41" s="52" t="e">
        <f t="shared" si="4"/>
        <v>#REF!</v>
      </c>
      <c r="P41" s="53" t="e">
        <f t="shared" si="2"/>
        <v>#REF!</v>
      </c>
      <c r="Q41" s="38"/>
      <c r="R41" s="31">
        <v>16</v>
      </c>
      <c r="S41" s="32" t="e">
        <f>#REF!</f>
        <v>#REF!</v>
      </c>
    </row>
    <row r="42" spans="1:19" x14ac:dyDescent="0.2">
      <c r="A42" s="59">
        <f t="shared" si="0"/>
        <v>6</v>
      </c>
      <c r="B42" s="58">
        <v>18</v>
      </c>
      <c r="C42" s="56">
        <f t="shared" si="3"/>
        <v>45414</v>
      </c>
      <c r="D42" s="56">
        <v>45444</v>
      </c>
      <c r="E42" s="56">
        <f t="shared" si="1"/>
        <v>45446</v>
      </c>
      <c r="F42" s="43" t="e">
        <f t="shared" si="10"/>
        <v>#REF!</v>
      </c>
      <c r="G42" s="43" t="e">
        <f t="shared" si="5"/>
        <v>#REF!</v>
      </c>
      <c r="H42" s="43" t="e">
        <f t="shared" si="11"/>
        <v>#REF!</v>
      </c>
      <c r="I42" s="43">
        <f t="shared" si="6"/>
        <v>10487591.57</v>
      </c>
      <c r="J42" s="43" t="e">
        <f t="shared" si="7"/>
        <v>#REF!</v>
      </c>
      <c r="K42" s="49">
        <f t="shared" si="9"/>
        <v>791</v>
      </c>
      <c r="L42" s="49">
        <f t="shared" si="8"/>
        <v>32</v>
      </c>
      <c r="M42" s="50">
        <f>((1+(28+K42)*VLOOKUP(28+K42,Curva!$B$4:$D$11612,3,FALSE)/360)/(1+K42*VLOOKUP(K42,Curva!$B$4:$D$11612,3,FALSE)/360)-1)*360/28</f>
        <v>8.793887678214414E-2</v>
      </c>
      <c r="N42" s="51">
        <f>1/(1+(K42+L42)*(VLOOKUP(K42+L42,Curva!$B$4:$D$11612,3,FALSE))/360)</f>
        <v>0.80473077902280066</v>
      </c>
      <c r="O42" s="52" t="e">
        <f t="shared" si="4"/>
        <v>#REF!</v>
      </c>
      <c r="P42" s="53" t="e">
        <f t="shared" si="2"/>
        <v>#REF!</v>
      </c>
      <c r="Q42" s="38"/>
      <c r="R42" s="31">
        <v>17</v>
      </c>
      <c r="S42" s="32" t="e">
        <f>#REF!</f>
        <v>#REF!</v>
      </c>
    </row>
    <row r="43" spans="1:19" x14ac:dyDescent="0.2">
      <c r="A43" s="59">
        <f t="shared" si="0"/>
        <v>7</v>
      </c>
      <c r="B43" s="58">
        <v>19</v>
      </c>
      <c r="C43" s="56">
        <f t="shared" si="3"/>
        <v>45446</v>
      </c>
      <c r="D43" s="56">
        <v>45474</v>
      </c>
      <c r="E43" s="56">
        <f t="shared" si="1"/>
        <v>45474</v>
      </c>
      <c r="F43" s="43" t="e">
        <f t="shared" si="10"/>
        <v>#REF!</v>
      </c>
      <c r="G43" s="43" t="e">
        <f t="shared" si="5"/>
        <v>#REF!</v>
      </c>
      <c r="H43" s="43" t="e">
        <f t="shared" si="11"/>
        <v>#REF!</v>
      </c>
      <c r="I43" s="43">
        <f t="shared" si="6"/>
        <v>10487591.57</v>
      </c>
      <c r="J43" s="43" t="e">
        <f t="shared" si="7"/>
        <v>#REF!</v>
      </c>
      <c r="K43" s="49">
        <f t="shared" si="9"/>
        <v>823</v>
      </c>
      <c r="L43" s="49">
        <f t="shared" si="8"/>
        <v>28</v>
      </c>
      <c r="M43" s="50">
        <f>((1+(28+K43)*VLOOKUP(28+K43,Curva!$B$4:$D$11612,3,FALSE)/360)/(1+K43*VLOOKUP(K43,Curva!$B$4:$D$11612,3,FALSE)/360)-1)*360/28</f>
        <v>8.7331409626808992E-2</v>
      </c>
      <c r="N43" s="51">
        <f>1/(1+(K43+L43)*(VLOOKUP(K43+L43,Curva!$B$4:$D$11612,3,FALSE))/360)</f>
        <v>0.7993015687007905</v>
      </c>
      <c r="O43" s="52" t="e">
        <f t="shared" si="4"/>
        <v>#REF!</v>
      </c>
      <c r="P43" s="53" t="e">
        <f t="shared" si="2"/>
        <v>#REF!</v>
      </c>
      <c r="Q43" s="38"/>
      <c r="R43" s="31">
        <v>18</v>
      </c>
      <c r="S43" s="32" t="e">
        <f>#REF!</f>
        <v>#REF!</v>
      </c>
    </row>
    <row r="44" spans="1:19" x14ac:dyDescent="0.2">
      <c r="A44" s="59">
        <f t="shared" si="0"/>
        <v>8</v>
      </c>
      <c r="B44" s="58">
        <v>20</v>
      </c>
      <c r="C44" s="56">
        <f t="shared" si="3"/>
        <v>45474</v>
      </c>
      <c r="D44" s="56">
        <v>45505</v>
      </c>
      <c r="E44" s="56">
        <f t="shared" si="1"/>
        <v>45505</v>
      </c>
      <c r="F44" s="43" t="e">
        <f t="shared" si="10"/>
        <v>#REF!</v>
      </c>
      <c r="G44" s="43" t="e">
        <f t="shared" si="5"/>
        <v>#REF!</v>
      </c>
      <c r="H44" s="43" t="e">
        <f t="shared" si="11"/>
        <v>#REF!</v>
      </c>
      <c r="I44" s="43">
        <f t="shared" si="6"/>
        <v>10487591.57</v>
      </c>
      <c r="J44" s="43" t="e">
        <f t="shared" si="7"/>
        <v>#REF!</v>
      </c>
      <c r="K44" s="49">
        <f t="shared" si="9"/>
        <v>851</v>
      </c>
      <c r="L44" s="49">
        <f t="shared" si="8"/>
        <v>31</v>
      </c>
      <c r="M44" s="50">
        <f>((1+(28+K44)*VLOOKUP(28+K44,Curva!$B$4:$D$11612,3,FALSE)/360)/(1+K44*VLOOKUP(K44,Curva!$B$4:$D$11612,3,FALSE)/360)-1)*360/28</f>
        <v>8.6799674757407672E-2</v>
      </c>
      <c r="N44" s="51">
        <f>1/(1+(K44+L44)*(VLOOKUP(K44+L44,Curva!$B$4:$D$11612,3,FALSE))/360)</f>
        <v>0.7933713881608756</v>
      </c>
      <c r="O44" s="52" t="e">
        <f t="shared" si="4"/>
        <v>#REF!</v>
      </c>
      <c r="P44" s="53" t="e">
        <f t="shared" si="2"/>
        <v>#REF!</v>
      </c>
      <c r="Q44" s="38"/>
      <c r="R44" s="31">
        <v>19</v>
      </c>
      <c r="S44" s="32" t="e">
        <f>#REF!</f>
        <v>#REF!</v>
      </c>
    </row>
    <row r="45" spans="1:19" x14ac:dyDescent="0.2">
      <c r="A45" s="59">
        <f t="shared" si="0"/>
        <v>9</v>
      </c>
      <c r="B45" s="58">
        <v>21</v>
      </c>
      <c r="C45" s="56">
        <f t="shared" si="3"/>
        <v>45505</v>
      </c>
      <c r="D45" s="56">
        <v>45536</v>
      </c>
      <c r="E45" s="56">
        <f t="shared" si="1"/>
        <v>45537</v>
      </c>
      <c r="F45" s="43" t="e">
        <f t="shared" si="10"/>
        <v>#REF!</v>
      </c>
      <c r="G45" s="43" t="e">
        <f t="shared" si="5"/>
        <v>#REF!</v>
      </c>
      <c r="H45" s="43" t="e">
        <f t="shared" si="11"/>
        <v>#REF!</v>
      </c>
      <c r="I45" s="43">
        <f t="shared" si="6"/>
        <v>10487591.57</v>
      </c>
      <c r="J45" s="43" t="e">
        <f t="shared" si="7"/>
        <v>#REF!</v>
      </c>
      <c r="K45" s="49">
        <f t="shared" si="9"/>
        <v>882</v>
      </c>
      <c r="L45" s="49">
        <f t="shared" si="8"/>
        <v>32</v>
      </c>
      <c r="M45" s="50">
        <f>((1+(28+K45)*VLOOKUP(28+K45,Curva!$B$4:$D$11612,3,FALSE)/360)/(1+K45*VLOOKUP(K45,Curva!$B$4:$D$11612,3,FALSE)/360)-1)*360/28</f>
        <v>8.6210746278663528E-2</v>
      </c>
      <c r="N45" s="51">
        <f>1/(1+(K45+L45)*(VLOOKUP(K45+L45,Curva!$B$4:$D$11612,3,FALSE))/360)</f>
        <v>0.78733765826812152</v>
      </c>
      <c r="O45" s="52" t="e">
        <f t="shared" si="4"/>
        <v>#REF!</v>
      </c>
      <c r="P45" s="53" t="e">
        <f t="shared" si="2"/>
        <v>#REF!</v>
      </c>
      <c r="Q45" s="38"/>
      <c r="R45" s="31">
        <v>20</v>
      </c>
      <c r="S45" s="32" t="e">
        <f>#REF!</f>
        <v>#REF!</v>
      </c>
    </row>
    <row r="46" spans="1:19" x14ac:dyDescent="0.2">
      <c r="A46" s="59">
        <f t="shared" si="0"/>
        <v>10</v>
      </c>
      <c r="B46" s="58">
        <v>22</v>
      </c>
      <c r="C46" s="56">
        <f t="shared" si="3"/>
        <v>45537</v>
      </c>
      <c r="D46" s="56">
        <v>45566</v>
      </c>
      <c r="E46" s="56">
        <f t="shared" si="1"/>
        <v>45566</v>
      </c>
      <c r="F46" s="43" t="e">
        <f t="shared" si="10"/>
        <v>#REF!</v>
      </c>
      <c r="G46" s="43" t="e">
        <f t="shared" si="5"/>
        <v>#REF!</v>
      </c>
      <c r="H46" s="43" t="e">
        <f t="shared" si="11"/>
        <v>#REF!</v>
      </c>
      <c r="I46" s="43">
        <f t="shared" si="6"/>
        <v>10487591.57</v>
      </c>
      <c r="J46" s="43" t="e">
        <f t="shared" si="7"/>
        <v>#REF!</v>
      </c>
      <c r="K46" s="49">
        <f t="shared" si="9"/>
        <v>914</v>
      </c>
      <c r="L46" s="49">
        <f t="shared" si="8"/>
        <v>29</v>
      </c>
      <c r="M46" s="50">
        <f>((1+(28+K46)*VLOOKUP(28+K46,Curva!$B$4:$D$11612,3,FALSE)/360)/(1+K46*VLOOKUP(K46,Curva!$B$4:$D$11612,3,FALSE)/360)-1)*360/28</f>
        <v>8.560258025965288E-2</v>
      </c>
      <c r="N46" s="51">
        <f>1/(1+(K46+L46)*(VLOOKUP(K46+L46,Curva!$B$4:$D$11612,3,FALSE))/360)</f>
        <v>0.78194550622569825</v>
      </c>
      <c r="O46" s="52" t="e">
        <f t="shared" si="4"/>
        <v>#REF!</v>
      </c>
      <c r="P46" s="53" t="e">
        <f t="shared" si="2"/>
        <v>#REF!</v>
      </c>
      <c r="Q46" s="38"/>
      <c r="R46" s="31">
        <v>21</v>
      </c>
      <c r="S46" s="32" t="e">
        <f>#REF!</f>
        <v>#REF!</v>
      </c>
    </row>
    <row r="47" spans="1:19" x14ac:dyDescent="0.2">
      <c r="A47" s="59">
        <f t="shared" si="0"/>
        <v>11</v>
      </c>
      <c r="B47" s="58">
        <v>23</v>
      </c>
      <c r="C47" s="56">
        <f t="shared" si="3"/>
        <v>45566</v>
      </c>
      <c r="D47" s="56">
        <v>45597</v>
      </c>
      <c r="E47" s="56">
        <f t="shared" si="1"/>
        <v>45597</v>
      </c>
      <c r="F47" s="43" t="e">
        <f t="shared" si="10"/>
        <v>#REF!</v>
      </c>
      <c r="G47" s="43" t="e">
        <f t="shared" si="5"/>
        <v>#REF!</v>
      </c>
      <c r="H47" s="43" t="e">
        <f t="shared" si="11"/>
        <v>#REF!</v>
      </c>
      <c r="I47" s="43">
        <f t="shared" si="6"/>
        <v>10487591.57</v>
      </c>
      <c r="J47" s="43" t="e">
        <f t="shared" si="7"/>
        <v>#REF!</v>
      </c>
      <c r="K47" s="49">
        <f t="shared" si="9"/>
        <v>943</v>
      </c>
      <c r="L47" s="49">
        <f t="shared" si="8"/>
        <v>31</v>
      </c>
      <c r="M47" s="50">
        <f>((1+(28+K47)*VLOOKUP(28+K47,Curva!$B$4:$D$11612,3,FALSE)/360)/(1+K47*VLOOKUP(K47,Curva!$B$4:$D$11612,3,FALSE)/360)-1)*360/28</f>
        <v>8.5051213924795449E-2</v>
      </c>
      <c r="N47" s="51">
        <f>1/(1+(K47+L47)*(VLOOKUP(K47+L47,Curva!$B$4:$D$11612,3,FALSE))/360)</f>
        <v>0.77626018690635945</v>
      </c>
      <c r="O47" s="52" t="e">
        <f t="shared" si="4"/>
        <v>#REF!</v>
      </c>
      <c r="P47" s="53" t="e">
        <f t="shared" si="2"/>
        <v>#REF!</v>
      </c>
      <c r="Q47" s="38"/>
      <c r="R47" s="31">
        <v>22</v>
      </c>
      <c r="S47" s="32" t="e">
        <f>#REF!</f>
        <v>#REF!</v>
      </c>
    </row>
    <row r="48" spans="1:19" x14ac:dyDescent="0.2">
      <c r="A48" s="59">
        <f t="shared" si="0"/>
        <v>12</v>
      </c>
      <c r="B48" s="58">
        <v>24</v>
      </c>
      <c r="C48" s="56">
        <f t="shared" si="3"/>
        <v>45597</v>
      </c>
      <c r="D48" s="56">
        <v>45627</v>
      </c>
      <c r="E48" s="56">
        <f t="shared" si="1"/>
        <v>45628</v>
      </c>
      <c r="F48" s="43" t="e">
        <f t="shared" si="10"/>
        <v>#REF!</v>
      </c>
      <c r="G48" s="43">
        <f t="shared" si="5"/>
        <v>0</v>
      </c>
      <c r="H48" s="43" t="e">
        <f t="shared" si="11"/>
        <v>#REF!</v>
      </c>
      <c r="I48" s="43">
        <f t="shared" si="6"/>
        <v>0</v>
      </c>
      <c r="J48" s="43" t="e">
        <f t="shared" si="7"/>
        <v>#REF!</v>
      </c>
      <c r="K48" s="49">
        <f t="shared" si="9"/>
        <v>974</v>
      </c>
      <c r="L48" s="49">
        <f t="shared" si="8"/>
        <v>31</v>
      </c>
      <c r="M48" s="50">
        <f>((1+(28+K48)*VLOOKUP(28+K48,Curva!$B$4:$D$11612,3,FALSE)/360)/(1+K48*VLOOKUP(K48,Curva!$B$4:$D$11612,3,FALSE)/360)-1)*360/28</f>
        <v>8.4461602759912255E-2</v>
      </c>
      <c r="N48" s="51">
        <f>1/(1+(K48+L48)*(VLOOKUP(K48+L48,Curva!$B$4:$D$11612,3,FALSE))/360)</f>
        <v>0.77065507547023204</v>
      </c>
      <c r="O48" s="52" t="e">
        <f t="shared" si="4"/>
        <v>#REF!</v>
      </c>
      <c r="P48" s="53" t="e">
        <f t="shared" si="2"/>
        <v>#REF!</v>
      </c>
      <c r="Q48" s="38"/>
      <c r="R48" s="31">
        <v>23</v>
      </c>
      <c r="S48" s="32" t="e">
        <f>#REF!</f>
        <v>#REF!</v>
      </c>
    </row>
    <row r="49" spans="1:19" x14ac:dyDescent="0.2">
      <c r="A49" s="59">
        <f t="shared" si="0"/>
        <v>1</v>
      </c>
      <c r="B49" s="58">
        <v>25</v>
      </c>
      <c r="C49" s="56">
        <f t="shared" si="3"/>
        <v>45628</v>
      </c>
      <c r="D49" s="56">
        <v>45658</v>
      </c>
      <c r="E49" s="56">
        <f t="shared" si="1"/>
        <v>45658</v>
      </c>
      <c r="F49" s="43" t="e">
        <f t="shared" si="10"/>
        <v>#REF!</v>
      </c>
      <c r="G49" s="43">
        <f t="shared" si="5"/>
        <v>0</v>
      </c>
      <c r="H49" s="43" t="e">
        <f t="shared" si="11"/>
        <v>#REF!</v>
      </c>
      <c r="I49" s="43">
        <f t="shared" si="6"/>
        <v>0</v>
      </c>
      <c r="J49" s="43" t="e">
        <f t="shared" si="7"/>
        <v>#REF!</v>
      </c>
      <c r="K49" s="49">
        <f t="shared" si="9"/>
        <v>1005</v>
      </c>
      <c r="L49" s="49">
        <f t="shared" si="8"/>
        <v>30</v>
      </c>
      <c r="M49" s="50">
        <f>((1+(28+K49)*VLOOKUP(28+K49,Curva!$B$4:$D$11612,3,FALSE)/360)/(1+K49*VLOOKUP(K49,Curva!$B$4:$D$11612,3,FALSE)/360)-1)*360/28</f>
        <v>8.3871756085297358E-2</v>
      </c>
      <c r="N49" s="51">
        <f>1/(1+(K49+L49)*(VLOOKUP(K49+L49,Curva!$B$4:$D$11612,3,FALSE))/360)</f>
        <v>0.76530608231677766</v>
      </c>
      <c r="O49" s="52" t="e">
        <f t="shared" si="4"/>
        <v>#REF!</v>
      </c>
      <c r="P49" s="53" t="e">
        <f t="shared" si="2"/>
        <v>#REF!</v>
      </c>
      <c r="Q49" s="38"/>
      <c r="R49" s="31">
        <v>24</v>
      </c>
      <c r="S49" s="32" t="e">
        <f>#REF!</f>
        <v>#REF!</v>
      </c>
    </row>
    <row r="50" spans="1:19" x14ac:dyDescent="0.2">
      <c r="A50" s="59">
        <f t="shared" si="0"/>
        <v>2</v>
      </c>
      <c r="B50" s="58">
        <v>26</v>
      </c>
      <c r="C50" s="56">
        <f t="shared" si="3"/>
        <v>45658</v>
      </c>
      <c r="D50" s="56">
        <v>45689</v>
      </c>
      <c r="E50" s="56">
        <f t="shared" si="1"/>
        <v>45691</v>
      </c>
      <c r="F50" s="43" t="e">
        <f t="shared" si="10"/>
        <v>#REF!</v>
      </c>
      <c r="G50" s="43" t="e">
        <f t="shared" si="5"/>
        <v>#REF!</v>
      </c>
      <c r="H50" s="43" t="e">
        <f t="shared" si="11"/>
        <v>#REF!</v>
      </c>
      <c r="I50" s="43">
        <f t="shared" si="6"/>
        <v>10487591.57</v>
      </c>
      <c r="J50" s="43" t="e">
        <f t="shared" si="7"/>
        <v>#REF!</v>
      </c>
      <c r="K50" s="49">
        <f t="shared" si="9"/>
        <v>1035</v>
      </c>
      <c r="L50" s="49">
        <f t="shared" si="8"/>
        <v>33</v>
      </c>
      <c r="M50" s="50">
        <f>((1+(28+K50)*VLOOKUP(28+K50,Curva!$B$4:$D$11612,3,FALSE)/360)/(1+K50*VLOOKUP(K50,Curva!$B$4:$D$11612,3,FALSE)/360)-1)*360/28</f>
        <v>8.3300717893967563E-2</v>
      </c>
      <c r="N50" s="51">
        <f>1/(1+(K50+L50)*(VLOOKUP(K50+L50,Curva!$B$4:$D$11612,3,FALSE))/360)</f>
        <v>0.75950653576157412</v>
      </c>
      <c r="O50" s="52" t="e">
        <f t="shared" si="4"/>
        <v>#REF!</v>
      </c>
      <c r="P50" s="53" t="e">
        <f t="shared" si="2"/>
        <v>#REF!</v>
      </c>
      <c r="Q50" s="38"/>
      <c r="R50" s="31">
        <v>25</v>
      </c>
      <c r="S50" s="32" t="e">
        <f>#REF!</f>
        <v>#REF!</v>
      </c>
    </row>
    <row r="51" spans="1:19" x14ac:dyDescent="0.2">
      <c r="A51" s="59">
        <f t="shared" si="0"/>
        <v>3</v>
      </c>
      <c r="B51" s="58">
        <v>27</v>
      </c>
      <c r="C51" s="56">
        <f t="shared" si="3"/>
        <v>45691</v>
      </c>
      <c r="D51" s="56">
        <v>45717</v>
      </c>
      <c r="E51" s="56">
        <f t="shared" si="1"/>
        <v>45719</v>
      </c>
      <c r="F51" s="43" t="e">
        <f t="shared" si="10"/>
        <v>#REF!</v>
      </c>
      <c r="G51" s="43" t="e">
        <f t="shared" si="5"/>
        <v>#REF!</v>
      </c>
      <c r="H51" s="43" t="e">
        <f t="shared" si="11"/>
        <v>#REF!</v>
      </c>
      <c r="I51" s="43">
        <f t="shared" si="6"/>
        <v>10487591.57</v>
      </c>
      <c r="J51" s="43" t="e">
        <f t="shared" si="7"/>
        <v>#REF!</v>
      </c>
      <c r="K51" s="49">
        <f t="shared" si="9"/>
        <v>1068</v>
      </c>
      <c r="L51" s="49">
        <f t="shared" si="8"/>
        <v>28</v>
      </c>
      <c r="M51" s="50">
        <f>((1+(28+K51)*VLOOKUP(28+K51,Curva!$B$4:$D$11612,3,FALSE)/360)/(1+K51*VLOOKUP(K51,Curva!$B$4:$D$11612,3,FALSE)/360)-1)*360/28</f>
        <v>8.3504631887007116E-2</v>
      </c>
      <c r="N51" s="51">
        <f>1/(1+(K51+L51)*(VLOOKUP(K51+L51,Curva!$B$4:$D$11612,3,FALSE))/360)</f>
        <v>0.75460552028006045</v>
      </c>
      <c r="O51" s="52" t="e">
        <f t="shared" si="4"/>
        <v>#REF!</v>
      </c>
      <c r="P51" s="53" t="e">
        <f t="shared" si="2"/>
        <v>#REF!</v>
      </c>
      <c r="Q51" s="38"/>
      <c r="R51" s="31">
        <v>26</v>
      </c>
      <c r="S51" s="32" t="e">
        <f>#REF!</f>
        <v>#REF!</v>
      </c>
    </row>
    <row r="52" spans="1:19" x14ac:dyDescent="0.2">
      <c r="A52" s="59">
        <f t="shared" si="0"/>
        <v>4</v>
      </c>
      <c r="B52" s="58">
        <v>28</v>
      </c>
      <c r="C52" s="56">
        <f t="shared" si="3"/>
        <v>45719</v>
      </c>
      <c r="D52" s="56">
        <v>45748</v>
      </c>
      <c r="E52" s="56">
        <f t="shared" si="1"/>
        <v>45748</v>
      </c>
      <c r="F52" s="43" t="e">
        <f t="shared" si="10"/>
        <v>#REF!</v>
      </c>
      <c r="G52" s="43" t="e">
        <f t="shared" si="5"/>
        <v>#REF!</v>
      </c>
      <c r="H52" s="43" t="e">
        <f t="shared" si="11"/>
        <v>#REF!</v>
      </c>
      <c r="I52" s="43">
        <f t="shared" si="6"/>
        <v>10487591.57</v>
      </c>
      <c r="J52" s="43" t="e">
        <f t="shared" si="7"/>
        <v>#REF!</v>
      </c>
      <c r="K52" s="49">
        <f t="shared" si="9"/>
        <v>1096</v>
      </c>
      <c r="L52" s="49">
        <f t="shared" si="8"/>
        <v>29</v>
      </c>
      <c r="M52" s="50">
        <f>((1+(28+K52)*VLOOKUP(28+K52,Curva!$B$4:$D$11612,3,FALSE)/360)/(1+K52*VLOOKUP(K52,Curva!$B$4:$D$11612,3,FALSE)/360)-1)*360/28</f>
        <v>8.8137436883901951E-2</v>
      </c>
      <c r="N52" s="51">
        <f>1/(1+(K52+L52)*(VLOOKUP(K52+L52,Curva!$B$4:$D$11612,3,FALSE))/360)</f>
        <v>0.74928522696766231</v>
      </c>
      <c r="O52" s="52" t="e">
        <f t="shared" si="4"/>
        <v>#REF!</v>
      </c>
      <c r="P52" s="53" t="e">
        <f t="shared" si="2"/>
        <v>#REF!</v>
      </c>
      <c r="Q52" s="38"/>
      <c r="R52" s="31">
        <v>27</v>
      </c>
      <c r="S52" s="32" t="e">
        <f>#REF!</f>
        <v>#REF!</v>
      </c>
    </row>
    <row r="53" spans="1:19" x14ac:dyDescent="0.2">
      <c r="A53" s="59">
        <f t="shared" si="0"/>
        <v>5</v>
      </c>
      <c r="B53" s="58">
        <v>29</v>
      </c>
      <c r="C53" s="56">
        <f t="shared" si="3"/>
        <v>45748</v>
      </c>
      <c r="D53" s="56">
        <v>45778</v>
      </c>
      <c r="E53" s="56">
        <f t="shared" si="1"/>
        <v>45779</v>
      </c>
      <c r="F53" s="43" t="e">
        <f t="shared" si="10"/>
        <v>#REF!</v>
      </c>
      <c r="G53" s="43" t="e">
        <f t="shared" si="5"/>
        <v>#REF!</v>
      </c>
      <c r="H53" s="43" t="e">
        <f t="shared" si="11"/>
        <v>#REF!</v>
      </c>
      <c r="I53" s="43">
        <f t="shared" si="6"/>
        <v>10487591.57</v>
      </c>
      <c r="J53" s="43" t="e">
        <f t="shared" si="7"/>
        <v>#REF!</v>
      </c>
      <c r="K53" s="49">
        <f t="shared" si="9"/>
        <v>1125</v>
      </c>
      <c r="L53" s="49">
        <f t="shared" si="8"/>
        <v>31</v>
      </c>
      <c r="M53" s="50">
        <f>((1+(28+K53)*VLOOKUP(28+K53,Curva!$B$4:$D$11612,3,FALSE)/360)/(1+K53*VLOOKUP(K53,Curva!$B$4:$D$11612,3,FALSE)/360)-1)*360/28</f>
        <v>8.7895452347350425E-2</v>
      </c>
      <c r="N53" s="51">
        <f>1/(1+(K53+L53)*(VLOOKUP(K53+L53,Curva!$B$4:$D$11612,3,FALSE))/360)</f>
        <v>0.74365541148438374</v>
      </c>
      <c r="O53" s="52" t="e">
        <f t="shared" si="4"/>
        <v>#REF!</v>
      </c>
      <c r="P53" s="53" t="e">
        <f t="shared" si="2"/>
        <v>#REF!</v>
      </c>
      <c r="Q53" s="38"/>
      <c r="R53" s="31">
        <v>28</v>
      </c>
      <c r="S53" s="32" t="e">
        <f>#REF!</f>
        <v>#REF!</v>
      </c>
    </row>
    <row r="54" spans="1:19" x14ac:dyDescent="0.2">
      <c r="A54" s="59">
        <f t="shared" si="0"/>
        <v>6</v>
      </c>
      <c r="B54" s="58">
        <v>30</v>
      </c>
      <c r="C54" s="56">
        <f t="shared" si="3"/>
        <v>45779</v>
      </c>
      <c r="D54" s="56">
        <v>45809</v>
      </c>
      <c r="E54" s="56">
        <f t="shared" si="1"/>
        <v>45810</v>
      </c>
      <c r="F54" s="43" t="e">
        <f t="shared" si="10"/>
        <v>#REF!</v>
      </c>
      <c r="G54" s="43" t="e">
        <f t="shared" si="5"/>
        <v>#REF!</v>
      </c>
      <c r="H54" s="43" t="e">
        <f t="shared" si="11"/>
        <v>#REF!</v>
      </c>
      <c r="I54" s="43">
        <f t="shared" si="6"/>
        <v>10487591.57</v>
      </c>
      <c r="J54" s="43" t="e">
        <f t="shared" si="7"/>
        <v>#REF!</v>
      </c>
      <c r="K54" s="49">
        <f t="shared" si="9"/>
        <v>1156</v>
      </c>
      <c r="L54" s="49">
        <f t="shared" si="8"/>
        <v>31</v>
      </c>
      <c r="M54" s="50">
        <f>((1+(28+K54)*VLOOKUP(28+K54,Curva!$B$4:$D$11612,3,FALSE)/360)/(1+K54*VLOOKUP(K54,Curva!$B$4:$D$11612,3,FALSE)/360)-1)*360/28</f>
        <v>8.7636734701455055E-2</v>
      </c>
      <c r="N54" s="51">
        <f>1/(1+(K54+L54)*(VLOOKUP(K54+L54,Curva!$B$4:$D$11612,3,FALSE))/360)</f>
        <v>0.73808422801445561</v>
      </c>
      <c r="O54" s="52" t="e">
        <f t="shared" si="4"/>
        <v>#REF!</v>
      </c>
      <c r="P54" s="53" t="e">
        <f t="shared" si="2"/>
        <v>#REF!</v>
      </c>
      <c r="Q54" s="38"/>
      <c r="R54" s="31">
        <v>29</v>
      </c>
      <c r="S54" s="32" t="e">
        <f>#REF!</f>
        <v>#REF!</v>
      </c>
    </row>
    <row r="55" spans="1:19" x14ac:dyDescent="0.2">
      <c r="A55" s="59">
        <f t="shared" si="0"/>
        <v>7</v>
      </c>
      <c r="B55" s="58">
        <v>31</v>
      </c>
      <c r="C55" s="56">
        <f t="shared" si="3"/>
        <v>45810</v>
      </c>
      <c r="D55" s="56">
        <v>45839</v>
      </c>
      <c r="E55" s="56">
        <f t="shared" si="1"/>
        <v>45839</v>
      </c>
      <c r="F55" s="43" t="e">
        <f t="shared" si="10"/>
        <v>#REF!</v>
      </c>
      <c r="G55" s="43" t="e">
        <f t="shared" si="5"/>
        <v>#REF!</v>
      </c>
      <c r="H55" s="43" t="e">
        <f t="shared" si="11"/>
        <v>#REF!</v>
      </c>
      <c r="I55" s="43">
        <f t="shared" si="6"/>
        <v>10487591.57</v>
      </c>
      <c r="J55" s="43" t="e">
        <f t="shared" si="7"/>
        <v>#REF!</v>
      </c>
      <c r="K55" s="49">
        <f t="shared" si="9"/>
        <v>1187</v>
      </c>
      <c r="L55" s="49">
        <f t="shared" si="8"/>
        <v>29</v>
      </c>
      <c r="M55" s="50">
        <f>((1+(28+K55)*VLOOKUP(28+K55,Curva!$B$4:$D$11612,3,FALSE)/360)/(1+K55*VLOOKUP(K55,Curva!$B$4:$D$11612,3,FALSE)/360)-1)*360/28</f>
        <v>8.7377970637227645E-2</v>
      </c>
      <c r="N55" s="51">
        <f>1/(1+(K55+L55)*(VLOOKUP(K55+L55,Curva!$B$4:$D$11612,3,FALSE))/360)</f>
        <v>0.73292495148014936</v>
      </c>
      <c r="O55" s="52" t="e">
        <f t="shared" si="4"/>
        <v>#REF!</v>
      </c>
      <c r="P55" s="53" t="e">
        <f t="shared" si="2"/>
        <v>#REF!</v>
      </c>
      <c r="Q55" s="38"/>
      <c r="R55" s="31">
        <v>30</v>
      </c>
      <c r="S55" s="32" t="e">
        <f>#REF!</f>
        <v>#REF!</v>
      </c>
    </row>
    <row r="56" spans="1:19" x14ac:dyDescent="0.2">
      <c r="A56" s="59">
        <f t="shared" si="0"/>
        <v>8</v>
      </c>
      <c r="B56" s="58">
        <v>32</v>
      </c>
      <c r="C56" s="56">
        <f t="shared" si="3"/>
        <v>45839</v>
      </c>
      <c r="D56" s="56">
        <v>45870</v>
      </c>
      <c r="E56" s="56">
        <f t="shared" si="1"/>
        <v>45870</v>
      </c>
      <c r="F56" s="43" t="e">
        <f t="shared" si="10"/>
        <v>#REF!</v>
      </c>
      <c r="G56" s="43" t="e">
        <f t="shared" si="5"/>
        <v>#REF!</v>
      </c>
      <c r="H56" s="43" t="e">
        <f t="shared" si="11"/>
        <v>#REF!</v>
      </c>
      <c r="I56" s="43">
        <f t="shared" si="6"/>
        <v>10487591.57</v>
      </c>
      <c r="J56" s="43" t="e">
        <f t="shared" si="7"/>
        <v>#REF!</v>
      </c>
      <c r="K56" s="49">
        <f t="shared" si="9"/>
        <v>1216</v>
      </c>
      <c r="L56" s="49">
        <f t="shared" si="8"/>
        <v>31</v>
      </c>
      <c r="M56" s="50">
        <f>((1+(28+K56)*VLOOKUP(28+K56,Curva!$B$4:$D$11612,3,FALSE)/360)/(1+K56*VLOOKUP(K56,Curva!$B$4:$D$11612,3,FALSE)/360)-1)*360/28</f>
        <v>8.7135863065257127E-2</v>
      </c>
      <c r="N56" s="51">
        <f>1/(1+(K56+L56)*(VLOOKUP(K56+L56,Curva!$B$4:$D$11612,3,FALSE))/360)</f>
        <v>0.72746532033114641</v>
      </c>
      <c r="O56" s="52" t="e">
        <f t="shared" si="4"/>
        <v>#REF!</v>
      </c>
      <c r="P56" s="53" t="e">
        <f t="shared" si="2"/>
        <v>#REF!</v>
      </c>
      <c r="Q56" s="38"/>
      <c r="R56" s="31">
        <v>31</v>
      </c>
      <c r="S56" s="32" t="e">
        <f>#REF!</f>
        <v>#REF!</v>
      </c>
    </row>
    <row r="57" spans="1:19" x14ac:dyDescent="0.2">
      <c r="A57" s="59">
        <f t="shared" si="0"/>
        <v>9</v>
      </c>
      <c r="B57" s="58">
        <v>33</v>
      </c>
      <c r="C57" s="56">
        <f t="shared" si="3"/>
        <v>45870</v>
      </c>
      <c r="D57" s="56">
        <v>45901</v>
      </c>
      <c r="E57" s="56">
        <f t="shared" si="1"/>
        <v>45901</v>
      </c>
      <c r="F57" s="43" t="e">
        <f t="shared" si="10"/>
        <v>#REF!</v>
      </c>
      <c r="G57" s="43" t="e">
        <f t="shared" si="5"/>
        <v>#REF!</v>
      </c>
      <c r="H57" s="43" t="e">
        <f t="shared" si="11"/>
        <v>#REF!</v>
      </c>
      <c r="I57" s="43">
        <f t="shared" si="6"/>
        <v>10487591.57</v>
      </c>
      <c r="J57" s="43" t="e">
        <f t="shared" si="7"/>
        <v>#REF!</v>
      </c>
      <c r="K57" s="49">
        <f t="shared" si="9"/>
        <v>1247</v>
      </c>
      <c r="L57" s="49">
        <f t="shared" si="8"/>
        <v>31</v>
      </c>
      <c r="M57" s="50">
        <f>((1+(28+K57)*VLOOKUP(28+K57,Curva!$B$4:$D$11612,3,FALSE)/360)/(1+K57*VLOOKUP(K57,Curva!$B$4:$D$11612,3,FALSE)/360)-1)*360/28</f>
        <v>8.6877018509761789E-2</v>
      </c>
      <c r="N57" s="51">
        <f>1/(1+(K57+L57)*(VLOOKUP(K57+L57,Curva!$B$4:$D$11612,3,FALSE))/360)</f>
        <v>0.72206234477039177</v>
      </c>
      <c r="O57" s="52" t="e">
        <f t="shared" si="4"/>
        <v>#REF!</v>
      </c>
      <c r="P57" s="53" t="e">
        <f t="shared" si="2"/>
        <v>#REF!</v>
      </c>
      <c r="Q57" s="38"/>
      <c r="R57" s="31">
        <v>32</v>
      </c>
      <c r="S57" s="32" t="e">
        <f>#REF!</f>
        <v>#REF!</v>
      </c>
    </row>
    <row r="58" spans="1:19" x14ac:dyDescent="0.2">
      <c r="A58" s="59">
        <f t="shared" si="0"/>
        <v>10</v>
      </c>
      <c r="B58" s="58">
        <v>34</v>
      </c>
      <c r="C58" s="56">
        <f t="shared" si="3"/>
        <v>45901</v>
      </c>
      <c r="D58" s="56">
        <v>45931</v>
      </c>
      <c r="E58" s="56">
        <f t="shared" si="1"/>
        <v>45931</v>
      </c>
      <c r="F58" s="43" t="e">
        <f t="shared" si="10"/>
        <v>#REF!</v>
      </c>
      <c r="G58" s="43" t="e">
        <f t="shared" si="5"/>
        <v>#REF!</v>
      </c>
      <c r="H58" s="43" t="e">
        <f t="shared" si="11"/>
        <v>#REF!</v>
      </c>
      <c r="I58" s="43">
        <f t="shared" si="6"/>
        <v>10487591.57</v>
      </c>
      <c r="J58" s="43" t="e">
        <f t="shared" si="7"/>
        <v>#REF!</v>
      </c>
      <c r="K58" s="49">
        <f t="shared" si="9"/>
        <v>1278</v>
      </c>
      <c r="L58" s="49">
        <f t="shared" si="8"/>
        <v>30</v>
      </c>
      <c r="M58" s="50">
        <f>((1+(28+K58)*VLOOKUP(28+K58,Curva!$B$4:$D$11612,3,FALSE)/360)/(1+K58*VLOOKUP(K58,Curva!$B$4:$D$11612,3,FALSE)/360)-1)*360/28</f>
        <v>8.6618122338137926E-2</v>
      </c>
      <c r="N58" s="51">
        <f>1/(1+(K58+L58)*(VLOOKUP(K58+L58,Curva!$B$4:$D$11612,3,FALSE))/360)</f>
        <v>0.71688698448556787</v>
      </c>
      <c r="O58" s="52" t="e">
        <f t="shared" si="4"/>
        <v>#REF!</v>
      </c>
      <c r="P58" s="53" t="e">
        <f t="shared" si="2"/>
        <v>#REF!</v>
      </c>
      <c r="Q58" s="38"/>
      <c r="R58" s="31">
        <v>33</v>
      </c>
      <c r="S58" s="32" t="e">
        <f>#REF!</f>
        <v>#REF!</v>
      </c>
    </row>
    <row r="59" spans="1:19" x14ac:dyDescent="0.2">
      <c r="A59" s="59">
        <f t="shared" si="0"/>
        <v>11</v>
      </c>
      <c r="B59" s="58">
        <v>35</v>
      </c>
      <c r="C59" s="56">
        <f t="shared" si="3"/>
        <v>45931</v>
      </c>
      <c r="D59" s="56">
        <v>45962</v>
      </c>
      <c r="E59" s="56">
        <f t="shared" si="1"/>
        <v>45964</v>
      </c>
      <c r="F59" s="43" t="e">
        <f t="shared" si="10"/>
        <v>#REF!</v>
      </c>
      <c r="G59" s="43" t="e">
        <f t="shared" si="5"/>
        <v>#REF!</v>
      </c>
      <c r="H59" s="43" t="e">
        <f t="shared" si="11"/>
        <v>#REF!</v>
      </c>
      <c r="I59" s="43">
        <f t="shared" si="6"/>
        <v>10487591.57</v>
      </c>
      <c r="J59" s="43" t="e">
        <f t="shared" si="7"/>
        <v>#REF!</v>
      </c>
      <c r="K59" s="49">
        <f t="shared" si="9"/>
        <v>1308</v>
      </c>
      <c r="L59" s="49">
        <f t="shared" si="8"/>
        <v>33</v>
      </c>
      <c r="M59" s="50">
        <f>((1+(28+K59)*VLOOKUP(28+K59,Curva!$B$4:$D$11612,3,FALSE)/360)/(1+K59*VLOOKUP(K59,Curva!$B$4:$D$11612,3,FALSE)/360)-1)*360/28</f>
        <v>8.6367538587928117E-2</v>
      </c>
      <c r="N59" s="51">
        <f>1/(1+(K59+L59)*(VLOOKUP(K59+L59,Curva!$B$4:$D$11612,3,FALSE))/360)</f>
        <v>0.7112539616454252</v>
      </c>
      <c r="O59" s="52" t="e">
        <f t="shared" si="4"/>
        <v>#REF!</v>
      </c>
      <c r="P59" s="53" t="e">
        <f t="shared" si="2"/>
        <v>#REF!</v>
      </c>
      <c r="Q59" s="38"/>
      <c r="R59" s="31">
        <v>34</v>
      </c>
      <c r="S59" s="32" t="e">
        <f>#REF!</f>
        <v>#REF!</v>
      </c>
    </row>
    <row r="60" spans="1:19" x14ac:dyDescent="0.2">
      <c r="A60" s="59">
        <f t="shared" si="0"/>
        <v>12</v>
      </c>
      <c r="B60" s="58">
        <v>36</v>
      </c>
      <c r="C60" s="56">
        <f t="shared" si="3"/>
        <v>45964</v>
      </c>
      <c r="D60" s="56">
        <v>45992</v>
      </c>
      <c r="E60" s="56">
        <f t="shared" si="1"/>
        <v>45992</v>
      </c>
      <c r="F60" s="43" t="e">
        <f t="shared" si="10"/>
        <v>#REF!</v>
      </c>
      <c r="G60" s="43">
        <f t="shared" si="5"/>
        <v>0</v>
      </c>
      <c r="H60" s="43" t="e">
        <f t="shared" si="11"/>
        <v>#REF!</v>
      </c>
      <c r="I60" s="43">
        <f t="shared" si="6"/>
        <v>0</v>
      </c>
      <c r="J60" s="43" t="e">
        <f t="shared" si="7"/>
        <v>#REF!</v>
      </c>
      <c r="K60" s="49">
        <f t="shared" si="9"/>
        <v>1341</v>
      </c>
      <c r="L60" s="49">
        <f t="shared" si="8"/>
        <v>28</v>
      </c>
      <c r="M60" s="50">
        <f>((1+(28+K60)*VLOOKUP(28+K60,Curva!$B$4:$D$11612,3,FALSE)/360)/(1+K60*VLOOKUP(K60,Curva!$B$4:$D$11612,3,FALSE)/360)-1)*360/28</f>
        <v>8.6091848650257888E-2</v>
      </c>
      <c r="N60" s="51">
        <f>1/(1+(K60+L60)*(VLOOKUP(K60+L60,Curva!$B$4:$D$11612,3,FALSE))/360)</f>
        <v>0.70652306015057187</v>
      </c>
      <c r="O60" s="52" t="e">
        <f t="shared" si="4"/>
        <v>#REF!</v>
      </c>
      <c r="P60" s="53" t="e">
        <f t="shared" si="2"/>
        <v>#REF!</v>
      </c>
      <c r="Q60" s="38"/>
      <c r="R60" s="31">
        <v>35</v>
      </c>
      <c r="S60" s="32" t="e">
        <f>#REF!</f>
        <v>#REF!</v>
      </c>
    </row>
    <row r="61" spans="1:19" x14ac:dyDescent="0.2">
      <c r="A61" s="59">
        <f t="shared" si="0"/>
        <v>1</v>
      </c>
      <c r="B61" s="58">
        <v>37</v>
      </c>
      <c r="C61" s="56">
        <f t="shared" si="3"/>
        <v>45992</v>
      </c>
      <c r="D61" s="56">
        <v>46023</v>
      </c>
      <c r="E61" s="56">
        <f t="shared" si="1"/>
        <v>46023</v>
      </c>
      <c r="F61" s="43" t="e">
        <f t="shared" si="10"/>
        <v>#REF!</v>
      </c>
      <c r="G61" s="43">
        <f t="shared" si="5"/>
        <v>0</v>
      </c>
      <c r="H61" s="43" t="e">
        <f t="shared" si="11"/>
        <v>#REF!</v>
      </c>
      <c r="I61" s="43">
        <f t="shared" si="6"/>
        <v>0</v>
      </c>
      <c r="J61" s="43" t="e">
        <f t="shared" si="7"/>
        <v>#REF!</v>
      </c>
      <c r="K61" s="49">
        <f t="shared" si="9"/>
        <v>1369</v>
      </c>
      <c r="L61" s="49">
        <f t="shared" si="8"/>
        <v>31</v>
      </c>
      <c r="M61" s="50">
        <f>((1+(28+K61)*VLOOKUP(28+K61,Curva!$B$4:$D$11612,3,FALSE)/360)/(1+K61*VLOOKUP(K61,Curva!$B$4:$D$11612,3,FALSE)/360)-1)*360/28</f>
        <v>8.5857886003113393E-2</v>
      </c>
      <c r="N61" s="51">
        <f>1/(1+(K61+L61)*(VLOOKUP(K61+L61,Curva!$B$4:$D$11612,3,FALSE))/360)</f>
        <v>0.7013367605949562</v>
      </c>
      <c r="O61" s="52" t="e">
        <f t="shared" si="4"/>
        <v>#REF!</v>
      </c>
      <c r="P61" s="53" t="e">
        <f t="shared" si="2"/>
        <v>#REF!</v>
      </c>
      <c r="Q61" s="38"/>
      <c r="R61" s="31">
        <v>36</v>
      </c>
      <c r="S61" s="32" t="e">
        <f>#REF!</f>
        <v>#REF!</v>
      </c>
    </row>
    <row r="62" spans="1:19" x14ac:dyDescent="0.2">
      <c r="A62" s="59">
        <f t="shared" si="0"/>
        <v>2</v>
      </c>
      <c r="B62" s="58">
        <v>38</v>
      </c>
      <c r="C62" s="56">
        <f t="shared" si="3"/>
        <v>46023</v>
      </c>
      <c r="D62" s="56">
        <v>46054</v>
      </c>
      <c r="E62" s="56">
        <f t="shared" si="1"/>
        <v>46055</v>
      </c>
      <c r="F62" s="43" t="e">
        <f t="shared" si="10"/>
        <v>#REF!</v>
      </c>
      <c r="G62" s="43" t="e">
        <f t="shared" si="5"/>
        <v>#REF!</v>
      </c>
      <c r="H62" s="43" t="e">
        <f t="shared" si="11"/>
        <v>#REF!</v>
      </c>
      <c r="I62" s="43">
        <f t="shared" si="6"/>
        <v>10487591.57</v>
      </c>
      <c r="J62" s="43" t="e">
        <f t="shared" si="7"/>
        <v>#REF!</v>
      </c>
      <c r="K62" s="49">
        <f t="shared" si="9"/>
        <v>1400</v>
      </c>
      <c r="L62" s="49">
        <f t="shared" si="8"/>
        <v>32</v>
      </c>
      <c r="M62" s="50">
        <f>((1+(28+K62)*VLOOKUP(28+K62,Curva!$B$4:$D$11612,3,FALSE)/360)/(1+K62*VLOOKUP(K62,Curva!$B$4:$D$11612,3,FALSE)/360)-1)*360/28</f>
        <v>8.5598815796525951E-2</v>
      </c>
      <c r="N62" s="51">
        <f>1/(1+(K62+L62)*(VLOOKUP(K62+L62,Curva!$B$4:$D$11612,3,FALSE))/360)</f>
        <v>0.69603926968368057</v>
      </c>
      <c r="O62" s="52" t="e">
        <f t="shared" si="4"/>
        <v>#REF!</v>
      </c>
      <c r="P62" s="53" t="e">
        <f t="shared" si="2"/>
        <v>#REF!</v>
      </c>
      <c r="Q62" s="38"/>
      <c r="R62" s="31">
        <v>37</v>
      </c>
      <c r="S62" s="32" t="e">
        <f>#REF!</f>
        <v>#REF!</v>
      </c>
    </row>
    <row r="63" spans="1:19" x14ac:dyDescent="0.2">
      <c r="A63" s="59">
        <f t="shared" si="0"/>
        <v>3</v>
      </c>
      <c r="B63" s="58">
        <v>39</v>
      </c>
      <c r="C63" s="56">
        <f t="shared" si="3"/>
        <v>46055</v>
      </c>
      <c r="D63" s="56">
        <v>46082</v>
      </c>
      <c r="E63" s="56">
        <f t="shared" si="1"/>
        <v>46083</v>
      </c>
      <c r="F63" s="43" t="e">
        <f t="shared" si="10"/>
        <v>#REF!</v>
      </c>
      <c r="G63" s="43" t="e">
        <f t="shared" si="5"/>
        <v>#REF!</v>
      </c>
      <c r="H63" s="43" t="e">
        <f t="shared" si="11"/>
        <v>#REF!</v>
      </c>
      <c r="I63" s="43">
        <f t="shared" si="6"/>
        <v>10487591.57</v>
      </c>
      <c r="J63" s="43" t="e">
        <f t="shared" si="7"/>
        <v>#REF!</v>
      </c>
      <c r="K63" s="49">
        <f t="shared" si="9"/>
        <v>1432</v>
      </c>
      <c r="L63" s="49">
        <f t="shared" si="8"/>
        <v>28</v>
      </c>
      <c r="M63" s="50">
        <f>((1+(28+K63)*VLOOKUP(28+K63,Curva!$B$4:$D$11612,3,FALSE)/360)/(1+K63*VLOOKUP(K63,Curva!$B$4:$D$11612,3,FALSE)/360)-1)*360/28</f>
        <v>8.5726507781899955E-2</v>
      </c>
      <c r="N63" s="51">
        <f>1/(1+(K63+L63)*(VLOOKUP(K63+L63,Curva!$B$4:$D$11612,3,FALSE))/360)</f>
        <v>0.69142908517306889</v>
      </c>
      <c r="O63" s="52" t="e">
        <f t="shared" si="4"/>
        <v>#REF!</v>
      </c>
      <c r="P63" s="53" t="e">
        <f t="shared" si="2"/>
        <v>#REF!</v>
      </c>
      <c r="Q63" s="38"/>
      <c r="R63" s="31">
        <v>38</v>
      </c>
      <c r="S63" s="32" t="e">
        <f>#REF!</f>
        <v>#REF!</v>
      </c>
    </row>
    <row r="64" spans="1:19" x14ac:dyDescent="0.2">
      <c r="A64" s="59">
        <f t="shared" si="0"/>
        <v>4</v>
      </c>
      <c r="B64" s="58">
        <v>40</v>
      </c>
      <c r="C64" s="56">
        <f t="shared" si="3"/>
        <v>46083</v>
      </c>
      <c r="D64" s="56">
        <v>46113</v>
      </c>
      <c r="E64" s="56">
        <f t="shared" si="1"/>
        <v>46113</v>
      </c>
      <c r="F64" s="43" t="e">
        <f t="shared" si="10"/>
        <v>#REF!</v>
      </c>
      <c r="G64" s="43" t="e">
        <f t="shared" si="5"/>
        <v>#REF!</v>
      </c>
      <c r="H64" s="43" t="e">
        <f t="shared" si="11"/>
        <v>#REF!</v>
      </c>
      <c r="I64" s="43">
        <f t="shared" si="6"/>
        <v>10487591.57</v>
      </c>
      <c r="J64" s="43" t="e">
        <f t="shared" si="7"/>
        <v>#REF!</v>
      </c>
      <c r="K64" s="49">
        <f t="shared" si="9"/>
        <v>1460</v>
      </c>
      <c r="L64" s="49">
        <f t="shared" si="8"/>
        <v>30</v>
      </c>
      <c r="M64" s="50">
        <f>((1+(28+K64)*VLOOKUP(28+K64,Curva!$B$4:$D$11612,3,FALSE)/360)/(1+K64*VLOOKUP(K64,Curva!$B$4:$D$11612,3,FALSE)/360)-1)*360/28</f>
        <v>8.7924555332986126E-2</v>
      </c>
      <c r="N64" s="51">
        <f>1/(1+(K64+L64)*(VLOOKUP(K64+L64,Curva!$B$4:$D$11612,3,FALSE))/360)</f>
        <v>0.68639884410474927</v>
      </c>
      <c r="O64" s="52" t="e">
        <f t="shared" si="4"/>
        <v>#REF!</v>
      </c>
      <c r="P64" s="53" t="e">
        <f t="shared" si="2"/>
        <v>#REF!</v>
      </c>
      <c r="Q64" s="38"/>
      <c r="R64" s="31">
        <v>39</v>
      </c>
      <c r="S64" s="32" t="e">
        <f>#REF!</f>
        <v>#REF!</v>
      </c>
    </row>
    <row r="65" spans="1:19" x14ac:dyDescent="0.2">
      <c r="A65" s="59">
        <f t="shared" si="0"/>
        <v>5</v>
      </c>
      <c r="B65" s="58">
        <v>41</v>
      </c>
      <c r="C65" s="56">
        <f t="shared" si="3"/>
        <v>46113</v>
      </c>
      <c r="D65" s="56">
        <v>46143</v>
      </c>
      <c r="E65" s="56">
        <f t="shared" si="1"/>
        <v>46146</v>
      </c>
      <c r="F65" s="43" t="e">
        <f t="shared" si="10"/>
        <v>#REF!</v>
      </c>
      <c r="G65" s="43" t="e">
        <f t="shared" si="5"/>
        <v>#REF!</v>
      </c>
      <c r="H65" s="43" t="e">
        <f t="shared" si="11"/>
        <v>#REF!</v>
      </c>
      <c r="I65" s="43">
        <f t="shared" si="6"/>
        <v>10487591.57</v>
      </c>
      <c r="J65" s="43" t="e">
        <f t="shared" si="7"/>
        <v>#REF!</v>
      </c>
      <c r="K65" s="49">
        <f t="shared" si="9"/>
        <v>1490</v>
      </c>
      <c r="L65" s="49">
        <f t="shared" si="8"/>
        <v>33</v>
      </c>
      <c r="M65" s="50">
        <f>((1+(28+K65)*VLOOKUP(28+K65,Curva!$B$4:$D$11612,3,FALSE)/360)/(1+K65*VLOOKUP(K65,Curva!$B$4:$D$11612,3,FALSE)/360)-1)*360/28</f>
        <v>8.7787923004229357E-2</v>
      </c>
      <c r="N65" s="51">
        <f>1/(1+(K65+L65)*(VLOOKUP(K65+L65,Curva!$B$4:$D$11612,3,FALSE))/360)</f>
        <v>0.68091673054568647</v>
      </c>
      <c r="O65" s="52" t="e">
        <f t="shared" si="4"/>
        <v>#REF!</v>
      </c>
      <c r="P65" s="53" t="e">
        <f t="shared" si="2"/>
        <v>#REF!</v>
      </c>
      <c r="Q65" s="38"/>
      <c r="R65" s="31">
        <v>40</v>
      </c>
      <c r="S65" s="32" t="e">
        <f>#REF!</f>
        <v>#REF!</v>
      </c>
    </row>
    <row r="66" spans="1:19" x14ac:dyDescent="0.2">
      <c r="A66" s="59">
        <f t="shared" si="0"/>
        <v>6</v>
      </c>
      <c r="B66" s="58">
        <v>42</v>
      </c>
      <c r="C66" s="56">
        <f t="shared" si="3"/>
        <v>46146</v>
      </c>
      <c r="D66" s="56">
        <v>46174</v>
      </c>
      <c r="E66" s="56">
        <f t="shared" si="1"/>
        <v>46174</v>
      </c>
      <c r="F66" s="43" t="e">
        <f t="shared" si="10"/>
        <v>#REF!</v>
      </c>
      <c r="G66" s="43" t="e">
        <f t="shared" si="5"/>
        <v>#REF!</v>
      </c>
      <c r="H66" s="43" t="e">
        <f t="shared" si="11"/>
        <v>#REF!</v>
      </c>
      <c r="I66" s="43">
        <f t="shared" si="6"/>
        <v>10487591.57</v>
      </c>
      <c r="J66" s="43" t="e">
        <f t="shared" si="7"/>
        <v>#REF!</v>
      </c>
      <c r="K66" s="49">
        <f t="shared" si="9"/>
        <v>1523</v>
      </c>
      <c r="L66" s="49">
        <f t="shared" si="8"/>
        <v>28</v>
      </c>
      <c r="M66" s="50">
        <f>((1+(28+K66)*VLOOKUP(28+K66,Curva!$B$4:$D$11612,3,FALSE)/360)/(1+K66*VLOOKUP(K66,Curva!$B$4:$D$11612,3,FALSE)/360)-1)*360/28</f>
        <v>8.763761076620151E-2</v>
      </c>
      <c r="N66" s="51">
        <f>1/(1+(K66+L66)*(VLOOKUP(K66+L66,Curva!$B$4:$D$11612,3,FALSE))/360)</f>
        <v>0.67630684816539488</v>
      </c>
      <c r="O66" s="52" t="e">
        <f t="shared" si="4"/>
        <v>#REF!</v>
      </c>
      <c r="P66" s="53" t="e">
        <f t="shared" si="2"/>
        <v>#REF!</v>
      </c>
      <c r="Q66" s="38"/>
      <c r="R66" s="31">
        <v>41</v>
      </c>
      <c r="S66" s="32" t="e">
        <f>#REF!</f>
        <v>#REF!</v>
      </c>
    </row>
    <row r="67" spans="1:19" x14ac:dyDescent="0.2">
      <c r="A67" s="59">
        <f t="shared" si="0"/>
        <v>7</v>
      </c>
      <c r="B67" s="58">
        <v>43</v>
      </c>
      <c r="C67" s="56">
        <f t="shared" si="3"/>
        <v>46174</v>
      </c>
      <c r="D67" s="56">
        <v>46204</v>
      </c>
      <c r="E67" s="56">
        <f t="shared" si="1"/>
        <v>46204</v>
      </c>
      <c r="F67" s="43" t="e">
        <f t="shared" si="10"/>
        <v>#REF!</v>
      </c>
      <c r="G67" s="43" t="e">
        <f t="shared" si="5"/>
        <v>#REF!</v>
      </c>
      <c r="H67" s="43" t="e">
        <f t="shared" si="11"/>
        <v>#REF!</v>
      </c>
      <c r="I67" s="43">
        <f t="shared" si="6"/>
        <v>10487591.57</v>
      </c>
      <c r="J67" s="43" t="e">
        <f t="shared" si="7"/>
        <v>#REF!</v>
      </c>
      <c r="K67" s="49">
        <f t="shared" si="9"/>
        <v>1551</v>
      </c>
      <c r="L67" s="49">
        <f t="shared" si="8"/>
        <v>30</v>
      </c>
      <c r="M67" s="50">
        <f>((1+(28+K67)*VLOOKUP(28+K67,Curva!$B$4:$D$11612,3,FALSE)/360)/(1+K67*VLOOKUP(K67,Curva!$B$4:$D$11612,3,FALSE)/360)-1)*360/28</f>
        <v>8.751006600659908E-2</v>
      </c>
      <c r="N67" s="51">
        <f>1/(1+(K67+L67)*(VLOOKUP(K67+L67,Curva!$B$4:$D$11612,3,FALSE))/360)</f>
        <v>0.67140965680091413</v>
      </c>
      <c r="O67" s="52" t="e">
        <f t="shared" si="4"/>
        <v>#REF!</v>
      </c>
      <c r="P67" s="53" t="e">
        <f t="shared" si="2"/>
        <v>#REF!</v>
      </c>
      <c r="Q67" s="38"/>
      <c r="R67" s="31">
        <v>42</v>
      </c>
      <c r="S67" s="32" t="e">
        <f>#REF!</f>
        <v>#REF!</v>
      </c>
    </row>
    <row r="68" spans="1:19" x14ac:dyDescent="0.2">
      <c r="A68" s="59">
        <f t="shared" si="0"/>
        <v>8</v>
      </c>
      <c r="B68" s="58">
        <v>44</v>
      </c>
      <c r="C68" s="56">
        <f t="shared" si="3"/>
        <v>46204</v>
      </c>
      <c r="D68" s="56">
        <v>46235</v>
      </c>
      <c r="E68" s="56">
        <f t="shared" si="1"/>
        <v>46237</v>
      </c>
      <c r="F68" s="43" t="e">
        <f t="shared" si="10"/>
        <v>#REF!</v>
      </c>
      <c r="G68" s="43" t="e">
        <f t="shared" si="5"/>
        <v>#REF!</v>
      </c>
      <c r="H68" s="43" t="e">
        <f t="shared" si="11"/>
        <v>#REF!</v>
      </c>
      <c r="I68" s="43">
        <f t="shared" si="6"/>
        <v>10487591.57</v>
      </c>
      <c r="J68" s="43" t="e">
        <f t="shared" si="7"/>
        <v>#REF!</v>
      </c>
      <c r="K68" s="49">
        <f t="shared" si="9"/>
        <v>1581</v>
      </c>
      <c r="L68" s="49">
        <f t="shared" si="8"/>
        <v>33</v>
      </c>
      <c r="M68" s="50">
        <f>((1+(28+K68)*VLOOKUP(28+K68,Curva!$B$4:$D$11612,3,FALSE)/360)/(1+K68*VLOOKUP(K68,Curva!$B$4:$D$11612,3,FALSE)/360)-1)*360/28</f>
        <v>8.737339174688076E-2</v>
      </c>
      <c r="N68" s="51">
        <f>1/(1+(K68+L68)*(VLOOKUP(K68+L68,Curva!$B$4:$D$11612,3,FALSE))/360)</f>
        <v>0.66607239676474128</v>
      </c>
      <c r="O68" s="52" t="e">
        <f t="shared" si="4"/>
        <v>#REF!</v>
      </c>
      <c r="P68" s="53" t="e">
        <f t="shared" si="2"/>
        <v>#REF!</v>
      </c>
      <c r="Q68" s="38"/>
      <c r="R68" s="31">
        <v>43</v>
      </c>
      <c r="S68" s="32" t="e">
        <f>#REF!</f>
        <v>#REF!</v>
      </c>
    </row>
    <row r="69" spans="1:19" x14ac:dyDescent="0.2">
      <c r="A69" s="59">
        <f t="shared" si="0"/>
        <v>9</v>
      </c>
      <c r="B69" s="58">
        <v>45</v>
      </c>
      <c r="C69" s="56">
        <f t="shared" si="3"/>
        <v>46237</v>
      </c>
      <c r="D69" s="56">
        <v>46266</v>
      </c>
      <c r="E69" s="56">
        <f t="shared" si="1"/>
        <v>46266</v>
      </c>
      <c r="F69" s="43" t="e">
        <f t="shared" si="10"/>
        <v>#REF!</v>
      </c>
      <c r="G69" s="43" t="e">
        <f t="shared" si="5"/>
        <v>#REF!</v>
      </c>
      <c r="H69" s="43" t="e">
        <f t="shared" si="11"/>
        <v>#REF!</v>
      </c>
      <c r="I69" s="43">
        <f t="shared" si="6"/>
        <v>10487591.57</v>
      </c>
      <c r="J69" s="43" t="e">
        <f t="shared" si="7"/>
        <v>#REF!</v>
      </c>
      <c r="K69" s="49">
        <f t="shared" si="9"/>
        <v>1614</v>
      </c>
      <c r="L69" s="49">
        <f t="shared" si="8"/>
        <v>29</v>
      </c>
      <c r="M69" s="50">
        <f>((1+(28+K69)*VLOOKUP(28+K69,Curva!$B$4:$D$11612,3,FALSE)/360)/(1+K69*VLOOKUP(K69,Curva!$B$4:$D$11612,3,FALSE)/360)-1)*360/28</f>
        <v>8.722304669767629E-2</v>
      </c>
      <c r="N69" s="51">
        <f>1/(1+(K69+L69)*(VLOOKUP(K69+L69,Curva!$B$4:$D$11612,3,FALSE))/360)</f>
        <v>0.66142458833711182</v>
      </c>
      <c r="O69" s="52" t="e">
        <f t="shared" si="4"/>
        <v>#REF!</v>
      </c>
      <c r="P69" s="53" t="e">
        <f t="shared" si="2"/>
        <v>#REF!</v>
      </c>
      <c r="Q69" s="38"/>
      <c r="R69" s="31">
        <v>44</v>
      </c>
      <c r="S69" s="32" t="e">
        <f>#REF!</f>
        <v>#REF!</v>
      </c>
    </row>
    <row r="70" spans="1:19" x14ac:dyDescent="0.2">
      <c r="A70" s="59">
        <f t="shared" si="0"/>
        <v>10</v>
      </c>
      <c r="B70" s="58">
        <v>46</v>
      </c>
      <c r="C70" s="56">
        <f t="shared" si="3"/>
        <v>46266</v>
      </c>
      <c r="D70" s="56">
        <v>46296</v>
      </c>
      <c r="E70" s="56">
        <f t="shared" si="1"/>
        <v>46296</v>
      </c>
      <c r="F70" s="43" t="e">
        <f t="shared" si="10"/>
        <v>#REF!</v>
      </c>
      <c r="G70" s="43" t="e">
        <f t="shared" si="5"/>
        <v>#REF!</v>
      </c>
      <c r="H70" s="43" t="e">
        <f t="shared" si="11"/>
        <v>#REF!</v>
      </c>
      <c r="I70" s="43">
        <f t="shared" si="6"/>
        <v>10487591.57</v>
      </c>
      <c r="J70" s="43" t="e">
        <f t="shared" si="7"/>
        <v>#REF!</v>
      </c>
      <c r="K70" s="49">
        <f t="shared" si="9"/>
        <v>1643</v>
      </c>
      <c r="L70" s="49">
        <f t="shared" si="8"/>
        <v>30</v>
      </c>
      <c r="M70" s="50">
        <f>((1+(28+K70)*VLOOKUP(28+K70,Curva!$B$4:$D$11612,3,FALSE)/360)/(1+K70*VLOOKUP(K70,Curva!$B$4:$D$11612,3,FALSE)/360)-1)*360/28</f>
        <v>8.7090904940642561E-2</v>
      </c>
      <c r="N70" s="51">
        <f>1/(1+(K70+L70)*(VLOOKUP(K70+L70,Curva!$B$4:$D$11612,3,FALSE))/360)</f>
        <v>0.65665794267125943</v>
      </c>
      <c r="O70" s="52" t="e">
        <f t="shared" si="4"/>
        <v>#REF!</v>
      </c>
      <c r="P70" s="53" t="e">
        <f t="shared" si="2"/>
        <v>#REF!</v>
      </c>
      <c r="Q70" s="38"/>
      <c r="R70" s="31">
        <v>45</v>
      </c>
      <c r="S70" s="32" t="e">
        <f>#REF!</f>
        <v>#REF!</v>
      </c>
    </row>
    <row r="71" spans="1:19" x14ac:dyDescent="0.2">
      <c r="A71" s="59">
        <f t="shared" si="0"/>
        <v>11</v>
      </c>
      <c r="B71" s="58">
        <v>47</v>
      </c>
      <c r="C71" s="56">
        <f t="shared" si="3"/>
        <v>46296</v>
      </c>
      <c r="D71" s="56">
        <v>46327</v>
      </c>
      <c r="E71" s="56">
        <f t="shared" si="1"/>
        <v>46328</v>
      </c>
      <c r="F71" s="43" t="e">
        <f t="shared" si="10"/>
        <v>#REF!</v>
      </c>
      <c r="G71" s="43" t="e">
        <f t="shared" si="5"/>
        <v>#REF!</v>
      </c>
      <c r="H71" s="43" t="e">
        <f t="shared" si="11"/>
        <v>#REF!</v>
      </c>
      <c r="I71" s="43">
        <f t="shared" si="6"/>
        <v>10487591.57</v>
      </c>
      <c r="J71" s="43" t="e">
        <f t="shared" si="7"/>
        <v>#REF!</v>
      </c>
      <c r="K71" s="49">
        <f t="shared" si="9"/>
        <v>1673</v>
      </c>
      <c r="L71" s="49">
        <f t="shared" si="8"/>
        <v>32</v>
      </c>
      <c r="M71" s="50">
        <f>((1+(28+K71)*VLOOKUP(28+K71,Curva!$B$4:$D$11612,3,FALSE)/360)/(1+K71*VLOOKUP(K71,Curva!$B$4:$D$11612,3,FALSE)/360)-1)*360/28</f>
        <v>8.6954197387470539E-2</v>
      </c>
      <c r="N71" s="51">
        <f>1/(1+(K71+L71)*(VLOOKUP(K71+L71,Curva!$B$4:$D$11612,3,FALSE))/360)</f>
        <v>0.65161950489036424</v>
      </c>
      <c r="O71" s="52" t="e">
        <f t="shared" si="4"/>
        <v>#REF!</v>
      </c>
      <c r="P71" s="53" t="e">
        <f t="shared" si="2"/>
        <v>#REF!</v>
      </c>
      <c r="Q71" s="38"/>
      <c r="R71" s="31">
        <v>46</v>
      </c>
      <c r="S71" s="32" t="e">
        <f>#REF!</f>
        <v>#REF!</v>
      </c>
    </row>
    <row r="72" spans="1:19" x14ac:dyDescent="0.2">
      <c r="A72" s="59">
        <f t="shared" si="0"/>
        <v>12</v>
      </c>
      <c r="B72" s="58">
        <v>48</v>
      </c>
      <c r="C72" s="56">
        <f t="shared" si="3"/>
        <v>46328</v>
      </c>
      <c r="D72" s="56">
        <v>46357</v>
      </c>
      <c r="E72" s="56">
        <f t="shared" si="1"/>
        <v>46357</v>
      </c>
      <c r="F72" s="43" t="e">
        <f t="shared" si="10"/>
        <v>#REF!</v>
      </c>
      <c r="G72" s="43">
        <f t="shared" si="5"/>
        <v>0</v>
      </c>
      <c r="H72" s="43" t="e">
        <f t="shared" si="11"/>
        <v>#REF!</v>
      </c>
      <c r="I72" s="43">
        <f t="shared" si="6"/>
        <v>0</v>
      </c>
      <c r="J72" s="43" t="e">
        <f t="shared" si="7"/>
        <v>#REF!</v>
      </c>
      <c r="K72" s="49">
        <f t="shared" si="9"/>
        <v>1705</v>
      </c>
      <c r="L72" s="49">
        <f t="shared" si="8"/>
        <v>29</v>
      </c>
      <c r="M72" s="50">
        <f>((1+(28+K72)*VLOOKUP(28+K72,Curva!$B$4:$D$11612,3,FALSE)/360)/(1+K72*VLOOKUP(K72,Curva!$B$4:$D$11612,3,FALSE)/360)-1)*360/28</f>
        <v>8.6808360389041592E-2</v>
      </c>
      <c r="N72" s="51">
        <f>1/(1+(K72+L72)*(VLOOKUP(K72+L72,Curva!$B$4:$D$11612,3,FALSE))/360)</f>
        <v>0.64709401834576907</v>
      </c>
      <c r="O72" s="52" t="e">
        <f t="shared" si="4"/>
        <v>#REF!</v>
      </c>
      <c r="P72" s="53" t="e">
        <f t="shared" si="2"/>
        <v>#REF!</v>
      </c>
      <c r="Q72" s="38"/>
      <c r="R72" s="31">
        <v>47</v>
      </c>
      <c r="S72" s="32" t="e">
        <f>#REF!</f>
        <v>#REF!</v>
      </c>
    </row>
    <row r="73" spans="1:19" x14ac:dyDescent="0.2">
      <c r="A73" s="59">
        <f t="shared" si="0"/>
        <v>1</v>
      </c>
      <c r="B73" s="58">
        <v>49</v>
      </c>
      <c r="C73" s="56">
        <f t="shared" si="3"/>
        <v>46357</v>
      </c>
      <c r="D73" s="56">
        <v>46388</v>
      </c>
      <c r="E73" s="56">
        <f t="shared" si="1"/>
        <v>46388</v>
      </c>
      <c r="F73" s="43" t="e">
        <f t="shared" si="10"/>
        <v>#REF!</v>
      </c>
      <c r="G73" s="43">
        <f t="shared" si="5"/>
        <v>0</v>
      </c>
      <c r="H73" s="43" t="e">
        <f t="shared" si="11"/>
        <v>#REF!</v>
      </c>
      <c r="I73" s="43">
        <f t="shared" si="6"/>
        <v>0</v>
      </c>
      <c r="J73" s="43" t="e">
        <f t="shared" si="7"/>
        <v>#REF!</v>
      </c>
      <c r="K73" s="49">
        <f t="shared" si="9"/>
        <v>1734</v>
      </c>
      <c r="L73" s="49">
        <f t="shared" si="8"/>
        <v>31</v>
      </c>
      <c r="M73" s="50">
        <f>((1+(28+K73)*VLOOKUP(28+K73,Curva!$B$4:$D$11612,3,FALSE)/360)/(1+K73*VLOOKUP(K73,Curva!$B$4:$D$11612,3,FALSE)/360)-1)*360/28</f>
        <v>8.6676182513376929E-2</v>
      </c>
      <c r="N73" s="51">
        <f>1/(1+(K73+L73)*(VLOOKUP(K73+L73,Curva!$B$4:$D$11612,3,FALSE))/360)</f>
        <v>0.6422986911630123</v>
      </c>
      <c r="O73" s="52" t="e">
        <f t="shared" si="4"/>
        <v>#REF!</v>
      </c>
      <c r="P73" s="53" t="e">
        <f t="shared" si="2"/>
        <v>#REF!</v>
      </c>
      <c r="Q73" s="38"/>
      <c r="R73" s="31">
        <v>48</v>
      </c>
      <c r="S73" s="32" t="e">
        <f>#REF!</f>
        <v>#REF!</v>
      </c>
    </row>
    <row r="74" spans="1:19" x14ac:dyDescent="0.2">
      <c r="A74" s="59">
        <f t="shared" si="0"/>
        <v>2</v>
      </c>
      <c r="B74" s="58">
        <v>50</v>
      </c>
      <c r="C74" s="56">
        <f t="shared" si="3"/>
        <v>46388</v>
      </c>
      <c r="D74" s="56">
        <v>46419</v>
      </c>
      <c r="E74" s="56">
        <f t="shared" si="1"/>
        <v>46419</v>
      </c>
      <c r="F74" s="43" t="e">
        <f t="shared" si="10"/>
        <v>#REF!</v>
      </c>
      <c r="G74" s="43" t="e">
        <f t="shared" si="5"/>
        <v>#REF!</v>
      </c>
      <c r="H74" s="43" t="e">
        <f t="shared" si="11"/>
        <v>#REF!</v>
      </c>
      <c r="I74" s="43">
        <f t="shared" si="6"/>
        <v>10487591.57</v>
      </c>
      <c r="J74" s="43" t="e">
        <f t="shared" si="7"/>
        <v>#REF!</v>
      </c>
      <c r="K74" s="49">
        <f t="shared" si="9"/>
        <v>1765</v>
      </c>
      <c r="L74" s="49">
        <f t="shared" si="8"/>
        <v>31</v>
      </c>
      <c r="M74" s="50">
        <f>((1+(28+K74)*VLOOKUP(28+K74,Curva!$B$4:$D$11612,3,FALSE)/360)/(1+K74*VLOOKUP(K74,Curva!$B$4:$D$11612,3,FALSE)/360)-1)*360/28</f>
        <v>8.6534881454226456E-2</v>
      </c>
      <c r="N74" s="51">
        <f>1/(1+(K74+L74)*(VLOOKUP(K74+L74,Curva!$B$4:$D$11612,3,FALSE))/360)</f>
        <v>0.63754660558144338</v>
      </c>
      <c r="O74" s="52" t="e">
        <f t="shared" si="4"/>
        <v>#REF!</v>
      </c>
      <c r="P74" s="53" t="e">
        <f t="shared" si="2"/>
        <v>#REF!</v>
      </c>
      <c r="Q74" s="38"/>
      <c r="R74" s="31">
        <v>49</v>
      </c>
      <c r="S74" s="32" t="e">
        <f>#REF!</f>
        <v>#REF!</v>
      </c>
    </row>
    <row r="75" spans="1:19" x14ac:dyDescent="0.2">
      <c r="A75" s="59">
        <f t="shared" si="0"/>
        <v>3</v>
      </c>
      <c r="B75" s="58">
        <v>51</v>
      </c>
      <c r="C75" s="56">
        <f t="shared" si="3"/>
        <v>46419</v>
      </c>
      <c r="D75" s="56">
        <v>46447</v>
      </c>
      <c r="E75" s="56">
        <f t="shared" si="1"/>
        <v>46447</v>
      </c>
      <c r="F75" s="43" t="e">
        <f t="shared" si="10"/>
        <v>#REF!</v>
      </c>
      <c r="G75" s="43" t="e">
        <f t="shared" si="5"/>
        <v>#REF!</v>
      </c>
      <c r="H75" s="43" t="e">
        <f t="shared" si="11"/>
        <v>#REF!</v>
      </c>
      <c r="I75" s="43">
        <f t="shared" si="6"/>
        <v>10487591.57</v>
      </c>
      <c r="J75" s="43" t="e">
        <f t="shared" si="7"/>
        <v>#REF!</v>
      </c>
      <c r="K75" s="49">
        <f t="shared" si="9"/>
        <v>1796</v>
      </c>
      <c r="L75" s="49">
        <f t="shared" si="8"/>
        <v>28</v>
      </c>
      <c r="M75" s="50">
        <f>((1+(28+K75)*VLOOKUP(28+K75,Curva!$B$4:$D$11612,3,FALSE)/360)/(1+K75*VLOOKUP(K75,Curva!$B$4:$D$11612,3,FALSE)/360)-1)*360/28</f>
        <v>8.7059683564658014E-2</v>
      </c>
      <c r="N75" s="51">
        <f>1/(1+(K75+L75)*(VLOOKUP(K75+L75,Curva!$B$4:$D$11612,3,FALSE))/360)</f>
        <v>0.6332586159918886</v>
      </c>
      <c r="O75" s="52" t="e">
        <f t="shared" si="4"/>
        <v>#REF!</v>
      </c>
      <c r="P75" s="53" t="e">
        <f t="shared" si="2"/>
        <v>#REF!</v>
      </c>
      <c r="Q75" s="38"/>
      <c r="R75" s="31">
        <v>50</v>
      </c>
      <c r="S75" s="32" t="e">
        <f>#REF!</f>
        <v>#REF!</v>
      </c>
    </row>
    <row r="76" spans="1:19" x14ac:dyDescent="0.2">
      <c r="A76" s="59">
        <f t="shared" si="0"/>
        <v>4</v>
      </c>
      <c r="B76" s="58">
        <v>52</v>
      </c>
      <c r="C76" s="56">
        <f t="shared" si="3"/>
        <v>46447</v>
      </c>
      <c r="D76" s="56">
        <v>46478</v>
      </c>
      <c r="E76" s="56">
        <f t="shared" si="1"/>
        <v>46478</v>
      </c>
      <c r="F76" s="43" t="e">
        <f t="shared" si="10"/>
        <v>#REF!</v>
      </c>
      <c r="G76" s="43" t="e">
        <f t="shared" si="5"/>
        <v>#REF!</v>
      </c>
      <c r="H76" s="43" t="e">
        <f t="shared" si="11"/>
        <v>#REF!</v>
      </c>
      <c r="I76" s="43">
        <f t="shared" si="6"/>
        <v>10487591.57</v>
      </c>
      <c r="J76" s="43" t="e">
        <f t="shared" si="7"/>
        <v>#REF!</v>
      </c>
      <c r="K76" s="49">
        <f t="shared" si="9"/>
        <v>1824</v>
      </c>
      <c r="L76" s="49">
        <f t="shared" si="8"/>
        <v>31</v>
      </c>
      <c r="M76" s="50">
        <f>((1+(28+K76)*VLOOKUP(28+K76,Curva!$B$4:$D$11612,3,FALSE)/360)/(1+K76*VLOOKUP(K76,Curva!$B$4:$D$11612,3,FALSE)/360)-1)*360/28</f>
        <v>9.101140738086512E-2</v>
      </c>
      <c r="N76" s="51">
        <f>1/(1+(K76+L76)*(VLOOKUP(K76+L76,Curva!$B$4:$D$11612,3,FALSE))/360)</f>
        <v>0.62833240693406955</v>
      </c>
      <c r="O76" s="52" t="e">
        <f t="shared" si="4"/>
        <v>#REF!</v>
      </c>
      <c r="P76" s="53" t="e">
        <f t="shared" si="2"/>
        <v>#REF!</v>
      </c>
      <c r="Q76" s="38"/>
      <c r="R76" s="31">
        <v>51</v>
      </c>
      <c r="S76" s="32" t="e">
        <f>#REF!</f>
        <v>#REF!</v>
      </c>
    </row>
    <row r="77" spans="1:19" x14ac:dyDescent="0.2">
      <c r="A77" s="59">
        <f t="shared" si="0"/>
        <v>5</v>
      </c>
      <c r="B77" s="58">
        <v>53</v>
      </c>
      <c r="C77" s="56">
        <f t="shared" si="3"/>
        <v>46478</v>
      </c>
      <c r="D77" s="56">
        <v>46508</v>
      </c>
      <c r="E77" s="56">
        <f t="shared" si="1"/>
        <v>46510</v>
      </c>
      <c r="F77" s="43" t="e">
        <f t="shared" si="10"/>
        <v>#REF!</v>
      </c>
      <c r="G77" s="43" t="e">
        <f t="shared" si="5"/>
        <v>#REF!</v>
      </c>
      <c r="H77" s="43" t="e">
        <f t="shared" si="11"/>
        <v>#REF!</v>
      </c>
      <c r="I77" s="43">
        <f t="shared" si="6"/>
        <v>10487591.57</v>
      </c>
      <c r="J77" s="43" t="e">
        <f t="shared" si="7"/>
        <v>#REF!</v>
      </c>
      <c r="K77" s="49">
        <f t="shared" si="9"/>
        <v>1855</v>
      </c>
      <c r="L77" s="49">
        <f t="shared" si="8"/>
        <v>32</v>
      </c>
      <c r="M77" s="50">
        <f>((1+(28+K77)*VLOOKUP(28+K77,Curva!$B$4:$D$11612,3,FALSE)/360)/(1+K77*VLOOKUP(K77,Curva!$B$4:$D$11612,3,FALSE)/360)-1)*360/28</f>
        <v>9.1028858655581857E-2</v>
      </c>
      <c r="N77" s="51">
        <f>1/(1+(K77+L77)*(VLOOKUP(K77+L77,Curva!$B$4:$D$11612,3,FALSE))/360)</f>
        <v>0.62328650494978444</v>
      </c>
      <c r="O77" s="52" t="e">
        <f t="shared" si="4"/>
        <v>#REF!</v>
      </c>
      <c r="P77" s="53" t="e">
        <f t="shared" si="2"/>
        <v>#REF!</v>
      </c>
      <c r="Q77" s="38"/>
      <c r="R77" s="31">
        <v>52</v>
      </c>
      <c r="S77" s="32" t="e">
        <f>#REF!</f>
        <v>#REF!</v>
      </c>
    </row>
    <row r="78" spans="1:19" x14ac:dyDescent="0.2">
      <c r="A78" s="59">
        <f t="shared" si="0"/>
        <v>6</v>
      </c>
      <c r="B78" s="58">
        <v>54</v>
      </c>
      <c r="C78" s="56">
        <f t="shared" si="3"/>
        <v>46510</v>
      </c>
      <c r="D78" s="56">
        <v>46539</v>
      </c>
      <c r="E78" s="56">
        <f t="shared" si="1"/>
        <v>46539</v>
      </c>
      <c r="F78" s="43" t="e">
        <f t="shared" si="10"/>
        <v>#REF!</v>
      </c>
      <c r="G78" s="43" t="e">
        <f t="shared" si="5"/>
        <v>#REF!</v>
      </c>
      <c r="H78" s="43" t="e">
        <f t="shared" si="11"/>
        <v>#REF!</v>
      </c>
      <c r="I78" s="43">
        <f t="shared" si="6"/>
        <v>10487591.57</v>
      </c>
      <c r="J78" s="43" t="e">
        <f t="shared" si="7"/>
        <v>#REF!</v>
      </c>
      <c r="K78" s="49">
        <f t="shared" si="9"/>
        <v>1887</v>
      </c>
      <c r="L78" s="49">
        <f t="shared" si="8"/>
        <v>29</v>
      </c>
      <c r="M78" s="50">
        <f>((1+(28+K78)*VLOOKUP(28+K78,Curva!$B$4:$D$11612,3,FALSE)/360)/(1+K78*VLOOKUP(K78,Curva!$B$4:$D$11612,3,FALSE)/360)-1)*360/28</f>
        <v>9.1046882204144045E-2</v>
      </c>
      <c r="N78" s="51">
        <f>1/(1+(K78+L78)*(VLOOKUP(K78+L78,Curva!$B$4:$D$11612,3,FALSE))/360)</f>
        <v>0.61874781637487697</v>
      </c>
      <c r="O78" s="52" t="e">
        <f t="shared" si="4"/>
        <v>#REF!</v>
      </c>
      <c r="P78" s="53" t="e">
        <f t="shared" si="2"/>
        <v>#REF!</v>
      </c>
      <c r="Q78" s="38"/>
      <c r="R78" s="31">
        <v>53</v>
      </c>
      <c r="S78" s="32" t="e">
        <f>#REF!</f>
        <v>#REF!</v>
      </c>
    </row>
    <row r="79" spans="1:19" x14ac:dyDescent="0.2">
      <c r="A79" s="59">
        <f t="shared" si="0"/>
        <v>7</v>
      </c>
      <c r="B79" s="58">
        <v>55</v>
      </c>
      <c r="C79" s="56">
        <f t="shared" si="3"/>
        <v>46539</v>
      </c>
      <c r="D79" s="56">
        <v>46569</v>
      </c>
      <c r="E79" s="56">
        <f t="shared" si="1"/>
        <v>46569</v>
      </c>
      <c r="F79" s="43" t="e">
        <f t="shared" si="10"/>
        <v>#REF!</v>
      </c>
      <c r="G79" s="43" t="e">
        <f t="shared" si="5"/>
        <v>#REF!</v>
      </c>
      <c r="H79" s="43" t="e">
        <f t="shared" si="11"/>
        <v>#REF!</v>
      </c>
      <c r="I79" s="43">
        <f t="shared" si="6"/>
        <v>10487591.57</v>
      </c>
      <c r="J79" s="43" t="e">
        <f t="shared" si="7"/>
        <v>#REF!</v>
      </c>
      <c r="K79" s="49">
        <f t="shared" si="9"/>
        <v>1916</v>
      </c>
      <c r="L79" s="49">
        <f t="shared" si="8"/>
        <v>30</v>
      </c>
      <c r="M79" s="50">
        <f>((1+(28+K79)*VLOOKUP(28+K79,Curva!$B$4:$D$11612,3,FALSE)/360)/(1+K79*VLOOKUP(K79,Curva!$B$4:$D$11612,3,FALSE)/360)-1)*360/28</f>
        <v>9.1063202827545348E-2</v>
      </c>
      <c r="N79" s="51">
        <f>1/(1+(K79+L79)*(VLOOKUP(K79+L79,Curva!$B$4:$D$11612,3,FALSE))/360)</f>
        <v>0.61408655382904831</v>
      </c>
      <c r="O79" s="52" t="e">
        <f t="shared" si="4"/>
        <v>#REF!</v>
      </c>
      <c r="P79" s="53" t="e">
        <f t="shared" si="2"/>
        <v>#REF!</v>
      </c>
      <c r="Q79" s="38"/>
      <c r="R79" s="31">
        <v>54</v>
      </c>
      <c r="S79" s="32" t="e">
        <f>#REF!</f>
        <v>#REF!</v>
      </c>
    </row>
    <row r="80" spans="1:19" x14ac:dyDescent="0.2">
      <c r="A80" s="59">
        <f t="shared" si="0"/>
        <v>8</v>
      </c>
      <c r="B80" s="58">
        <v>56</v>
      </c>
      <c r="C80" s="56">
        <f t="shared" si="3"/>
        <v>46569</v>
      </c>
      <c r="D80" s="56">
        <v>46600</v>
      </c>
      <c r="E80" s="56">
        <f t="shared" si="1"/>
        <v>46601</v>
      </c>
      <c r="F80" s="43" t="e">
        <f t="shared" si="10"/>
        <v>#REF!</v>
      </c>
      <c r="G80" s="43" t="e">
        <f t="shared" si="5"/>
        <v>#REF!</v>
      </c>
      <c r="H80" s="43" t="e">
        <f t="shared" si="11"/>
        <v>#REF!</v>
      </c>
      <c r="I80" s="43">
        <f t="shared" si="6"/>
        <v>10487591.57</v>
      </c>
      <c r="J80" s="43" t="e">
        <f t="shared" si="7"/>
        <v>#REF!</v>
      </c>
      <c r="K80" s="49">
        <f t="shared" si="9"/>
        <v>1946</v>
      </c>
      <c r="L80" s="49">
        <f t="shared" si="8"/>
        <v>32</v>
      </c>
      <c r="M80" s="50">
        <f>((1+(28+K80)*VLOOKUP(28+K80,Curva!$B$4:$D$11612,3,FALSE)/360)/(1+K80*VLOOKUP(K80,Curva!$B$4:$D$11612,3,FALSE)/360)-1)*360/28</f>
        <v>9.108009673703954E-2</v>
      </c>
      <c r="N80" s="51">
        <f>1/(1+(K80+L80)*(VLOOKUP(K80+L80,Curva!$B$4:$D$11612,3,FALSE))/360)</f>
        <v>0.60915230029049294</v>
      </c>
      <c r="O80" s="52" t="e">
        <f t="shared" si="4"/>
        <v>#REF!</v>
      </c>
      <c r="P80" s="53" t="e">
        <f t="shared" si="2"/>
        <v>#REF!</v>
      </c>
      <c r="Q80" s="38"/>
      <c r="R80" s="31">
        <v>55</v>
      </c>
      <c r="S80" s="32" t="e">
        <f>#REF!</f>
        <v>#REF!</v>
      </c>
    </row>
    <row r="81" spans="1:19" x14ac:dyDescent="0.2">
      <c r="A81" s="59">
        <f t="shared" si="0"/>
        <v>9</v>
      </c>
      <c r="B81" s="58">
        <v>57</v>
      </c>
      <c r="C81" s="56">
        <f t="shared" si="3"/>
        <v>46601</v>
      </c>
      <c r="D81" s="56">
        <v>46631</v>
      </c>
      <c r="E81" s="56">
        <f t="shared" si="1"/>
        <v>46631</v>
      </c>
      <c r="F81" s="43" t="e">
        <f>J80</f>
        <v>#REF!</v>
      </c>
      <c r="G81" s="43" t="e">
        <f t="shared" si="5"/>
        <v>#REF!</v>
      </c>
      <c r="H81" s="43" t="e">
        <f t="shared" si="11"/>
        <v>#REF!</v>
      </c>
      <c r="I81" s="43">
        <f t="shared" si="6"/>
        <v>10487591.57</v>
      </c>
      <c r="J81" s="43" t="e">
        <f t="shared" si="7"/>
        <v>#REF!</v>
      </c>
      <c r="K81" s="49">
        <f t="shared" si="9"/>
        <v>1978</v>
      </c>
      <c r="L81" s="49">
        <f t="shared" si="8"/>
        <v>30</v>
      </c>
      <c r="M81" s="50">
        <f>((1+(28+K81)*VLOOKUP(28+K81,Curva!$B$4:$D$11612,3,FALSE)/360)/(1+K81*VLOOKUP(K81,Curva!$B$4:$D$11612,3,FALSE)/360)-1)*360/28</f>
        <v>9.1098115219756845E-2</v>
      </c>
      <c r="N81" s="51">
        <f>1/(1+(K81+L81)*(VLOOKUP(K81+L81,Curva!$B$4:$D$11612,3,FALSE))/360)</f>
        <v>0.60456157811614408</v>
      </c>
      <c r="O81" s="52" t="e">
        <f t="shared" si="4"/>
        <v>#REF!</v>
      </c>
      <c r="P81" s="53" t="e">
        <f t="shared" si="2"/>
        <v>#REF!</v>
      </c>
      <c r="Q81" s="38"/>
      <c r="R81" s="31">
        <v>56</v>
      </c>
      <c r="S81" s="32" t="e">
        <f>#REF!</f>
        <v>#REF!</v>
      </c>
    </row>
    <row r="82" spans="1:19" x14ac:dyDescent="0.2">
      <c r="A82" s="38"/>
      <c r="B82" s="39"/>
      <c r="C82" s="40"/>
      <c r="D82" s="40"/>
      <c r="E82" s="40"/>
      <c r="F82" s="41"/>
      <c r="G82" s="41" t="e">
        <f>SUM(G19:G81)</f>
        <v>#REF!</v>
      </c>
      <c r="H82" s="41" t="e">
        <f>SUM(H19:H81)</f>
        <v>#REF!</v>
      </c>
      <c r="I82" s="41">
        <f>SUM(I19:I81)</f>
        <v>503404395.35999972</v>
      </c>
      <c r="J82" s="41"/>
      <c r="K82" s="54"/>
      <c r="L82" s="54"/>
      <c r="M82" s="54"/>
      <c r="N82" s="54"/>
      <c r="O82" s="54"/>
      <c r="P82" s="38"/>
      <c r="Q82" s="38"/>
      <c r="R82" s="38"/>
      <c r="S82" s="55" t="e">
        <f>SUM(S19:S81)</f>
        <v>#REF!</v>
      </c>
    </row>
  </sheetData>
  <mergeCells count="2">
    <mergeCell ref="B2:J3"/>
    <mergeCell ref="R17:S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Z84"/>
  <sheetViews>
    <sheetView topLeftCell="A3" zoomScale="74" workbookViewId="0">
      <selection activeCell="F21" sqref="F21"/>
    </sheetView>
  </sheetViews>
  <sheetFormatPr baseColWidth="10" defaultColWidth="11" defaultRowHeight="12.75" x14ac:dyDescent="0.2"/>
  <cols>
    <col min="1" max="1" width="3.875" style="44" customWidth="1"/>
    <col min="2" max="2" width="21.375" style="44" customWidth="1"/>
    <col min="3" max="3" width="15.5" style="44" customWidth="1"/>
    <col min="4" max="4" width="29.375" style="44" customWidth="1"/>
    <col min="5" max="5" width="16.25" style="44" customWidth="1"/>
    <col min="6" max="6" width="14.75" style="44" bestFit="1" customWidth="1"/>
    <col min="7" max="7" width="14.75" style="44" customWidth="1"/>
    <col min="8" max="8" width="16.125" style="44" bestFit="1" customWidth="1"/>
    <col min="9" max="11" width="16.125" style="44" customWidth="1"/>
    <col min="12" max="12" width="15.625" style="44" bestFit="1" customWidth="1"/>
    <col min="13" max="13" width="15.625" style="44" customWidth="1"/>
    <col min="14" max="14" width="15.125" style="44" bestFit="1" customWidth="1"/>
    <col min="15" max="15" width="14.75" style="44" bestFit="1" customWidth="1"/>
    <col min="16" max="16" width="14.625" style="44" hidden="1" customWidth="1"/>
    <col min="17" max="17" width="13.875" style="44" customWidth="1"/>
    <col min="18" max="18" width="19.75" style="44" customWidth="1"/>
    <col min="19" max="19" width="13.375" style="44" customWidth="1"/>
    <col min="20" max="20" width="12.875" style="44" customWidth="1"/>
    <col min="21" max="21" width="19.125" style="44" customWidth="1"/>
    <col min="22" max="22" width="4.875" style="44" customWidth="1"/>
    <col min="23" max="23" width="11.125" style="44" bestFit="1" customWidth="1"/>
    <col min="24" max="24" width="19.75" style="44" customWidth="1"/>
    <col min="25" max="16384" width="11" style="44"/>
  </cols>
  <sheetData>
    <row r="2" spans="2:20" x14ac:dyDescent="0.2">
      <c r="B2" s="207" t="s">
        <v>87</v>
      </c>
      <c r="C2" s="207"/>
      <c r="D2" s="207"/>
      <c r="E2" s="207"/>
      <c r="F2" s="207"/>
      <c r="G2" s="207"/>
      <c r="H2" s="207"/>
      <c r="I2" s="207"/>
      <c r="J2" s="207"/>
      <c r="K2" s="207"/>
      <c r="L2" s="207"/>
      <c r="M2" s="207"/>
      <c r="N2" s="207"/>
      <c r="O2" s="207"/>
    </row>
    <row r="3" spans="2:20" x14ac:dyDescent="0.2">
      <c r="B3" s="207"/>
      <c r="C3" s="207"/>
      <c r="D3" s="207"/>
      <c r="E3" s="207"/>
      <c r="F3" s="207"/>
      <c r="G3" s="207"/>
      <c r="H3" s="207"/>
      <c r="I3" s="207"/>
      <c r="J3" s="207"/>
      <c r="K3" s="207"/>
      <c r="L3" s="207"/>
      <c r="M3" s="207"/>
      <c r="N3" s="207"/>
      <c r="O3" s="207"/>
    </row>
    <row r="5" spans="2:20" x14ac:dyDescent="0.2">
      <c r="B5" s="104" t="s">
        <v>14</v>
      </c>
      <c r="C5" s="105">
        <v>419503663</v>
      </c>
      <c r="F5" s="44">
        <v>2022</v>
      </c>
      <c r="H5" s="44">
        <v>5</v>
      </c>
      <c r="L5" s="69"/>
      <c r="M5" s="69"/>
    </row>
    <row r="6" spans="2:20" x14ac:dyDescent="0.2">
      <c r="B6" s="104" t="s">
        <v>0</v>
      </c>
      <c r="C6" s="105">
        <f>TRUNC((C5/10)*0.25, 2)</f>
        <v>10487591.57</v>
      </c>
      <c r="F6" s="44">
        <v>2023</v>
      </c>
      <c r="H6" s="44">
        <v>10</v>
      </c>
      <c r="L6" s="69"/>
      <c r="M6" s="69"/>
      <c r="N6" s="70">
        <v>8.0561640269477056E-2</v>
      </c>
      <c r="O6" s="88"/>
      <c r="P6" s="88"/>
      <c r="Q6" s="88"/>
      <c r="R6" s="88"/>
      <c r="S6" s="88"/>
      <c r="T6" s="88"/>
    </row>
    <row r="7" spans="2:20" x14ac:dyDescent="0.2">
      <c r="B7" s="104" t="s">
        <v>1</v>
      </c>
      <c r="C7" s="105">
        <f>PV(C13/12,C15,-C6)</f>
        <v>459602972.93519604</v>
      </c>
      <c r="E7" s="44" t="s">
        <v>29</v>
      </c>
      <c r="F7" s="44">
        <v>2024</v>
      </c>
      <c r="H7" s="44">
        <v>10</v>
      </c>
      <c r="N7" s="71">
        <v>7.0000000000000001E-3</v>
      </c>
    </row>
    <row r="8" spans="2:20" x14ac:dyDescent="0.2">
      <c r="B8" s="141" t="s">
        <v>31</v>
      </c>
      <c r="C8" s="142">
        <v>442167149.27565587</v>
      </c>
      <c r="E8" s="63" t="e">
        <f>C8-C9</f>
        <v>#REF!</v>
      </c>
      <c r="F8" s="44">
        <v>2025</v>
      </c>
      <c r="H8" s="44">
        <v>10</v>
      </c>
      <c r="N8" s="70">
        <f>N6+N7</f>
        <v>8.7561640269477062E-2</v>
      </c>
    </row>
    <row r="9" spans="2:20" x14ac:dyDescent="0.2">
      <c r="B9" s="106" t="s">
        <v>30</v>
      </c>
      <c r="C9" s="107" t="e">
        <f>SUM(L21:L83)+C10</f>
        <v>#REF!</v>
      </c>
      <c r="E9" s="66" t="e">
        <f>C9-C8</f>
        <v>#REF!</v>
      </c>
      <c r="F9" s="44">
        <v>2026</v>
      </c>
      <c r="H9" s="44">
        <v>10</v>
      </c>
    </row>
    <row r="10" spans="2:20" x14ac:dyDescent="0.2">
      <c r="B10" s="106" t="s">
        <v>100</v>
      </c>
      <c r="C10" s="107">
        <v>100000</v>
      </c>
      <c r="E10" s="66"/>
    </row>
    <row r="11" spans="2:20" x14ac:dyDescent="0.2">
      <c r="B11" s="104" t="s">
        <v>2</v>
      </c>
      <c r="C11" s="108">
        <v>46660</v>
      </c>
      <c r="D11" s="69"/>
      <c r="E11" s="64" t="e">
        <f>+C9-C8</f>
        <v>#REF!</v>
      </c>
      <c r="F11" s="44">
        <v>2027</v>
      </c>
      <c r="H11" s="44">
        <v>8</v>
      </c>
      <c r="T11" s="89"/>
    </row>
    <row r="12" spans="2:20" x14ac:dyDescent="0.2">
      <c r="B12" s="104" t="s">
        <v>3</v>
      </c>
      <c r="C12" s="108">
        <v>46631</v>
      </c>
      <c r="D12" s="69"/>
      <c r="E12" s="90" t="s">
        <v>46</v>
      </c>
      <c r="H12" s="44">
        <f>SUM(H4:H11)</f>
        <v>53</v>
      </c>
    </row>
    <row r="13" spans="2:20" x14ac:dyDescent="0.2">
      <c r="B13" s="109" t="s">
        <v>98</v>
      </c>
      <c r="C13" s="110">
        <f>N8</f>
        <v>8.7561640269477062E-2</v>
      </c>
      <c r="D13" s="91"/>
      <c r="E13" s="92" t="e">
        <f>SUM(T21:T83)/SUM(U21:U83)+0.1%</f>
        <v>#REF!</v>
      </c>
      <c r="R13" s="93"/>
      <c r="S13" s="93"/>
    </row>
    <row r="14" spans="2:20" x14ac:dyDescent="0.2">
      <c r="B14" s="109" t="s">
        <v>99</v>
      </c>
      <c r="C14" s="110" t="e">
        <f>#REF!</f>
        <v>#REF!</v>
      </c>
      <c r="D14" s="91"/>
      <c r="E14" s="92"/>
      <c r="R14" s="93"/>
      <c r="S14" s="93"/>
    </row>
    <row r="15" spans="2:20" x14ac:dyDescent="0.2">
      <c r="B15" s="104" t="s">
        <v>4</v>
      </c>
      <c r="C15" s="105">
        <f>H12</f>
        <v>53</v>
      </c>
      <c r="E15" s="94" t="e">
        <f>C13-E13</f>
        <v>#REF!</v>
      </c>
      <c r="F15" s="44" t="s">
        <v>45</v>
      </c>
      <c r="L15" s="95"/>
      <c r="M15" s="95"/>
      <c r="P15" s="93"/>
    </row>
    <row r="16" spans="2:20" x14ac:dyDescent="0.2">
      <c r="B16" s="104" t="s">
        <v>5</v>
      </c>
      <c r="C16" s="111">
        <v>44713</v>
      </c>
      <c r="T16" s="96"/>
    </row>
    <row r="17" spans="1:26" x14ac:dyDescent="0.2">
      <c r="B17" s="112" t="s">
        <v>40</v>
      </c>
      <c r="C17" s="113">
        <v>44623</v>
      </c>
      <c r="P17" s="93"/>
      <c r="R17" s="97"/>
      <c r="T17" s="93"/>
    </row>
    <row r="18" spans="1:26" x14ac:dyDescent="0.2">
      <c r="B18" s="112" t="s">
        <v>41</v>
      </c>
      <c r="C18" s="114">
        <f>C16-C17</f>
        <v>90</v>
      </c>
      <c r="Q18" s="93"/>
      <c r="T18" s="93"/>
      <c r="V18" s="98"/>
      <c r="X18" s="98"/>
      <c r="Y18" s="98"/>
      <c r="Z18" s="98"/>
    </row>
    <row r="19" spans="1:26" x14ac:dyDescent="0.2">
      <c r="B19" s="115"/>
      <c r="Q19" s="93"/>
      <c r="T19" s="93"/>
      <c r="W19" s="208" t="s">
        <v>89</v>
      </c>
      <c r="X19" s="208"/>
    </row>
    <row r="20" spans="1:26" x14ac:dyDescent="0.2">
      <c r="A20" s="57"/>
      <c r="B20" s="116" t="s">
        <v>6</v>
      </c>
      <c r="C20" s="116" t="s">
        <v>7</v>
      </c>
      <c r="D20" s="116" t="s">
        <v>8</v>
      </c>
      <c r="E20" s="116" t="s">
        <v>28</v>
      </c>
      <c r="F20" s="116" t="s">
        <v>104</v>
      </c>
      <c r="G20" s="116" t="s">
        <v>105</v>
      </c>
      <c r="H20" s="116" t="s">
        <v>101</v>
      </c>
      <c r="I20" s="116" t="s">
        <v>102</v>
      </c>
      <c r="J20" s="116" t="s">
        <v>103</v>
      </c>
      <c r="K20" s="116" t="s">
        <v>109</v>
      </c>
      <c r="L20" s="116" t="s">
        <v>110</v>
      </c>
      <c r="M20" s="116" t="s">
        <v>108</v>
      </c>
      <c r="N20" s="116" t="s">
        <v>12</v>
      </c>
      <c r="O20" s="116" t="s">
        <v>13</v>
      </c>
      <c r="P20" s="117" t="s">
        <v>39</v>
      </c>
      <c r="Q20" s="117" t="s">
        <v>37</v>
      </c>
      <c r="R20" s="117" t="s">
        <v>38</v>
      </c>
      <c r="S20" s="117" t="s">
        <v>42</v>
      </c>
      <c r="T20" s="117" t="s">
        <v>43</v>
      </c>
      <c r="U20" s="118" t="s">
        <v>44</v>
      </c>
      <c r="V20" s="46"/>
      <c r="W20" s="116" t="s">
        <v>6</v>
      </c>
      <c r="X20" s="116" t="s">
        <v>88</v>
      </c>
    </row>
    <row r="21" spans="1:26" x14ac:dyDescent="0.2">
      <c r="A21" s="57">
        <f t="shared" ref="A21:A83" si="0">MONTH(E21)</f>
        <v>7</v>
      </c>
      <c r="B21" s="119">
        <v>1</v>
      </c>
      <c r="C21" s="120">
        <f>C16</f>
        <v>44713</v>
      </c>
      <c r="D21" s="120">
        <v>44743</v>
      </c>
      <c r="E21" s="120">
        <f t="shared" ref="E21:E83" si="1">IF(OR(WEEKDAY(D21)=1,WEEKDAY(D21)=7),WORKDAY(D21,1),IF(D21=DATE(YEAR(D21),5,1),WORKDAY(D21,1),D21))</f>
        <v>44743</v>
      </c>
      <c r="F21" s="121">
        <f>C8</f>
        <v>442167149.27565587</v>
      </c>
      <c r="G21" s="121"/>
      <c r="H21" s="121">
        <f>IF(A21=2,F21*(E21-#REF!)*$C$13/360,IF(A21=1,0,IF(A21=12,0,F21*(E21-C21)*$C$13/360)))</f>
        <v>3226406.7386545958</v>
      </c>
      <c r="I21" s="121">
        <f>IF(A21=2,G21*(E21-E19)*$C$14/360,IF(A21=1,0,IF(A21=12,0,G21*(E21-C21)*$C$13/360)))</f>
        <v>0</v>
      </c>
      <c r="J21" s="121">
        <f>H21+I21</f>
        <v>3226406.7386545958</v>
      </c>
      <c r="K21" s="121" t="e">
        <f>$C$10*#REF!</f>
        <v>#REF!</v>
      </c>
      <c r="L21" s="121" t="e">
        <f>N21-H21-I21-K21</f>
        <v>#REF!</v>
      </c>
      <c r="M21" s="121" t="e">
        <f>K21+L21</f>
        <v>#REF!</v>
      </c>
      <c r="N21" s="121">
        <f t="shared" ref="N21:N83" si="2">IF(A21="",0,IF(A21=1,0,IF(A21=12,0,$C$6)))</f>
        <v>10487591.57</v>
      </c>
      <c r="O21" s="121" t="e">
        <f t="shared" ref="O21:O83" si="3">F21-L21</f>
        <v>#REF!</v>
      </c>
      <c r="P21" s="97">
        <f>C21-C17</f>
        <v>90</v>
      </c>
      <c r="Q21" s="97">
        <f t="shared" ref="Q21:Q83" si="4">E21-C21</f>
        <v>30</v>
      </c>
      <c r="R21" s="122">
        <f>((1+(28+P21)*VLOOKUP(28+P21,Curva!$B$4:$D$11612,3,FALSE)/360)/(1+P21*VLOOKUP(P21,Curva!$B$4:$D$11612,3,FALSE)/360)-1)*360/28</f>
        <v>0.10653053937158699</v>
      </c>
      <c r="S21" s="123">
        <f>1/(1+(P21+Q21)*(VLOOKUP(P21+Q21,Curva!$B$4:$D$11612,3,FALSE))/360)</f>
        <v>0.96459394583363844</v>
      </c>
      <c r="T21" s="124">
        <f>F21*R21*S21*Q21/360</f>
        <v>3786377.2778172386</v>
      </c>
      <c r="U21" s="125">
        <f t="shared" ref="U21:U83" si="5">F21*S21*Q21/360</f>
        <v>35542646.26981803</v>
      </c>
      <c r="V21" s="46"/>
      <c r="W21" s="126">
        <v>1</v>
      </c>
      <c r="X21" s="127" t="e">
        <f>M21/$C$9</f>
        <v>#REF!</v>
      </c>
      <c r="Z21" s="93" t="e">
        <f>J21+M21-N21</f>
        <v>#REF!</v>
      </c>
    </row>
    <row r="22" spans="1:26" x14ac:dyDescent="0.2">
      <c r="A22" s="57">
        <f t="shared" si="0"/>
        <v>8</v>
      </c>
      <c r="B22" s="119">
        <v>2</v>
      </c>
      <c r="C22" s="120">
        <f t="shared" ref="C22:C83" si="6">E21</f>
        <v>44743</v>
      </c>
      <c r="D22" s="120">
        <v>44774</v>
      </c>
      <c r="E22" s="120">
        <f t="shared" si="1"/>
        <v>44774</v>
      </c>
      <c r="F22" s="121" t="e">
        <f t="shared" ref="F22:F82" si="7">O21</f>
        <v>#REF!</v>
      </c>
      <c r="G22" s="121"/>
      <c r="H22" s="121" t="e">
        <f>IF(A22=2,F22*(E22-#REF!)*$C$13/360,IF(A22=1,0,IF(A22=12,0,F22*(E22-C22)*$C$13/360)))</f>
        <v>#REF!</v>
      </c>
      <c r="I22" s="121">
        <f t="shared" ref="I22:I83" si="8">IF(A22=2,G22*(E22-E20)*$C$14/360,IF(A22=1,0,IF(A22=12,0,G22*(E22-C22)*$C$13/360)))</f>
        <v>0</v>
      </c>
      <c r="J22" s="121" t="e">
        <f t="shared" ref="J22:J83" si="9">H22+I22</f>
        <v>#REF!</v>
      </c>
      <c r="K22" s="121" t="e">
        <f>$C$10*#REF!</f>
        <v>#REF!</v>
      </c>
      <c r="L22" s="121" t="e">
        <f t="shared" ref="L22:L83" si="10">N22-H22-I22-K22</f>
        <v>#REF!</v>
      </c>
      <c r="M22" s="121" t="e">
        <f t="shared" ref="M22:M83" si="11">K22+L22</f>
        <v>#REF!</v>
      </c>
      <c r="N22" s="121">
        <f t="shared" si="2"/>
        <v>10487591.57</v>
      </c>
      <c r="O22" s="121" t="e">
        <f t="shared" si="3"/>
        <v>#REF!</v>
      </c>
      <c r="P22" s="97">
        <f t="shared" ref="P22:P83" si="12">P21+Q21</f>
        <v>120</v>
      </c>
      <c r="Q22" s="97">
        <f>E22-C22</f>
        <v>31</v>
      </c>
      <c r="R22" s="122">
        <f>((1+(28+P22)*VLOOKUP(28+P22,Curva!$B$4:$D$11612,3,FALSE)/360)/(1+P22*VLOOKUP(P22,Curva!$B$4:$D$11612,3,FALSE)/360)-1)*360/28</f>
        <v>0.10511710991434013</v>
      </c>
      <c r="S22" s="123">
        <f>1/(1+(P22+Q22)*(VLOOKUP(P22+Q22,Curva!$B$4:$D$11612,3,FALSE))/360)</f>
        <v>0.95594303313660844</v>
      </c>
      <c r="T22" s="124" t="e">
        <f t="shared" ref="T22:T83" si="13">F22*R22*S22*Q22/360</f>
        <v>#REF!</v>
      </c>
      <c r="U22" s="125" t="e">
        <f t="shared" si="5"/>
        <v>#REF!</v>
      </c>
      <c r="V22" s="46"/>
      <c r="W22" s="126">
        <v>2</v>
      </c>
      <c r="X22" s="127" t="e">
        <f t="shared" ref="X22:X83" si="14">M22/$C$9</f>
        <v>#REF!</v>
      </c>
      <c r="Z22" s="93" t="e">
        <f t="shared" ref="Z22:Z83" si="15">J22+M22-N22</f>
        <v>#REF!</v>
      </c>
    </row>
    <row r="23" spans="1:26" x14ac:dyDescent="0.2">
      <c r="A23" s="57">
        <f t="shared" si="0"/>
        <v>9</v>
      </c>
      <c r="B23" s="119">
        <v>3</v>
      </c>
      <c r="C23" s="120">
        <f t="shared" si="6"/>
        <v>44774</v>
      </c>
      <c r="D23" s="120">
        <v>44805</v>
      </c>
      <c r="E23" s="120">
        <f t="shared" si="1"/>
        <v>44805</v>
      </c>
      <c r="F23" s="121" t="e">
        <f t="shared" si="7"/>
        <v>#REF!</v>
      </c>
      <c r="G23" s="121"/>
      <c r="H23" s="121" t="e">
        <f t="shared" ref="H23:H83" si="16">IF(A23=2,F23*(E23-C21)*$C$13/360,IF(A23=1,0,IF(A23=12,0,F23*(E23-C23)*$C$13/360)))</f>
        <v>#REF!</v>
      </c>
      <c r="I23" s="121">
        <f t="shared" si="8"/>
        <v>0</v>
      </c>
      <c r="J23" s="121" t="e">
        <f t="shared" si="9"/>
        <v>#REF!</v>
      </c>
      <c r="K23" s="121" t="e">
        <f>$C$10*#REF!</f>
        <v>#REF!</v>
      </c>
      <c r="L23" s="121" t="e">
        <f t="shared" si="10"/>
        <v>#REF!</v>
      </c>
      <c r="M23" s="121" t="e">
        <f t="shared" si="11"/>
        <v>#REF!</v>
      </c>
      <c r="N23" s="121">
        <f t="shared" si="2"/>
        <v>10487591.57</v>
      </c>
      <c r="O23" s="121" t="e">
        <f t="shared" si="3"/>
        <v>#REF!</v>
      </c>
      <c r="P23" s="97">
        <f t="shared" si="12"/>
        <v>151</v>
      </c>
      <c r="Q23" s="97">
        <f t="shared" si="4"/>
        <v>31</v>
      </c>
      <c r="R23" s="122">
        <f>((1+(28+P23)*VLOOKUP(28+P23,Curva!$B$4:$D$11612,3,FALSE)/360)/(1+P23*VLOOKUP(P23,Curva!$B$4:$D$11612,3,FALSE)/360)-1)*360/28</f>
        <v>0.10351782762229129</v>
      </c>
      <c r="S23" s="123">
        <f>1/(1+(P23+Q23)*(VLOOKUP(P23+Q23,Curva!$B$4:$D$11612,3,FALSE))/360)</f>
        <v>0.94750101632912342</v>
      </c>
      <c r="T23" s="124" t="e">
        <f t="shared" si="13"/>
        <v>#REF!</v>
      </c>
      <c r="U23" s="125" t="e">
        <f t="shared" si="5"/>
        <v>#REF!</v>
      </c>
      <c r="V23" s="46"/>
      <c r="W23" s="126">
        <v>3</v>
      </c>
      <c r="X23" s="127" t="e">
        <f t="shared" si="14"/>
        <v>#REF!</v>
      </c>
      <c r="Z23" s="93" t="e">
        <f t="shared" si="15"/>
        <v>#REF!</v>
      </c>
    </row>
    <row r="24" spans="1:26" x14ac:dyDescent="0.2">
      <c r="A24" s="57">
        <f t="shared" si="0"/>
        <v>10</v>
      </c>
      <c r="B24" s="119">
        <v>4</v>
      </c>
      <c r="C24" s="120">
        <f t="shared" si="6"/>
        <v>44805</v>
      </c>
      <c r="D24" s="120">
        <v>44835</v>
      </c>
      <c r="E24" s="120">
        <f t="shared" si="1"/>
        <v>44837</v>
      </c>
      <c r="F24" s="121" t="e">
        <f t="shared" si="7"/>
        <v>#REF!</v>
      </c>
      <c r="G24" s="121"/>
      <c r="H24" s="121" t="e">
        <f t="shared" si="16"/>
        <v>#REF!</v>
      </c>
      <c r="I24" s="121">
        <f t="shared" si="8"/>
        <v>0</v>
      </c>
      <c r="J24" s="121" t="e">
        <f t="shared" si="9"/>
        <v>#REF!</v>
      </c>
      <c r="K24" s="121" t="e">
        <f>$C$10*#REF!</f>
        <v>#REF!</v>
      </c>
      <c r="L24" s="121" t="e">
        <f t="shared" si="10"/>
        <v>#REF!</v>
      </c>
      <c r="M24" s="121" t="e">
        <f t="shared" si="11"/>
        <v>#REF!</v>
      </c>
      <c r="N24" s="121">
        <f t="shared" si="2"/>
        <v>10487591.57</v>
      </c>
      <c r="O24" s="121" t="e">
        <f t="shared" si="3"/>
        <v>#REF!</v>
      </c>
      <c r="P24" s="97">
        <f t="shared" si="12"/>
        <v>182</v>
      </c>
      <c r="Q24" s="97">
        <f t="shared" si="4"/>
        <v>32</v>
      </c>
      <c r="R24" s="122">
        <f>((1+(28+P24)*VLOOKUP(28+P24,Curva!$B$4:$D$11612,3,FALSE)/360)/(1+P24*VLOOKUP(P24,Curva!$B$4:$D$11612,3,FALSE)/360)-1)*360/28</f>
        <v>0.10175392596275915</v>
      </c>
      <c r="S24" s="123">
        <f>1/(1+(P24+Q24)*(VLOOKUP(P24+Q24,Curva!$B$4:$D$11612,3,FALSE))/360)</f>
        <v>0.93901161106708686</v>
      </c>
      <c r="T24" s="124" t="e">
        <f t="shared" si="13"/>
        <v>#REF!</v>
      </c>
      <c r="U24" s="125" t="e">
        <f t="shared" si="5"/>
        <v>#REF!</v>
      </c>
      <c r="V24" s="46"/>
      <c r="W24" s="126">
        <v>4</v>
      </c>
      <c r="X24" s="127" t="e">
        <f t="shared" si="14"/>
        <v>#REF!</v>
      </c>
      <c r="Z24" s="93" t="e">
        <f t="shared" si="15"/>
        <v>#REF!</v>
      </c>
    </row>
    <row r="25" spans="1:26" x14ac:dyDescent="0.2">
      <c r="A25" s="57">
        <f t="shared" si="0"/>
        <v>11</v>
      </c>
      <c r="B25" s="119">
        <v>5</v>
      </c>
      <c r="C25" s="120">
        <f t="shared" si="6"/>
        <v>44837</v>
      </c>
      <c r="D25" s="120">
        <v>44866</v>
      </c>
      <c r="E25" s="120">
        <f t="shared" si="1"/>
        <v>44866</v>
      </c>
      <c r="F25" s="121" t="e">
        <f t="shared" si="7"/>
        <v>#REF!</v>
      </c>
      <c r="G25" s="121"/>
      <c r="H25" s="121" t="e">
        <f t="shared" si="16"/>
        <v>#REF!</v>
      </c>
      <c r="I25" s="121">
        <f t="shared" si="8"/>
        <v>0</v>
      </c>
      <c r="J25" s="121" t="e">
        <f t="shared" si="9"/>
        <v>#REF!</v>
      </c>
      <c r="K25" s="121" t="e">
        <f>$C$10*#REF!</f>
        <v>#REF!</v>
      </c>
      <c r="L25" s="121" t="e">
        <f t="shared" si="10"/>
        <v>#REF!</v>
      </c>
      <c r="M25" s="121" t="e">
        <f t="shared" si="11"/>
        <v>#REF!</v>
      </c>
      <c r="N25" s="121">
        <f t="shared" si="2"/>
        <v>10487591.57</v>
      </c>
      <c r="O25" s="121" t="e">
        <f t="shared" si="3"/>
        <v>#REF!</v>
      </c>
      <c r="P25" s="97">
        <f t="shared" si="12"/>
        <v>214</v>
      </c>
      <c r="Q25" s="97">
        <f t="shared" si="4"/>
        <v>29</v>
      </c>
      <c r="R25" s="122">
        <f>((1+(28+P25)*VLOOKUP(28+P25,Curva!$B$4:$D$11612,3,FALSE)/360)/(1+P25*VLOOKUP(P25,Curva!$B$4:$D$11612,3,FALSE)/360)-1)*360/28</f>
        <v>0.1001160660568355</v>
      </c>
      <c r="S25" s="123">
        <f>1/(1+(P25+Q25)*(VLOOKUP(P25+Q25,Curva!$B$4:$D$11612,3,FALSE))/360)</f>
        <v>0.93150003179125895</v>
      </c>
      <c r="T25" s="124" t="e">
        <f t="shared" si="13"/>
        <v>#REF!</v>
      </c>
      <c r="U25" s="125" t="e">
        <f t="shared" si="5"/>
        <v>#REF!</v>
      </c>
      <c r="V25" s="46"/>
      <c r="W25" s="126">
        <v>5</v>
      </c>
      <c r="X25" s="127" t="e">
        <f t="shared" si="14"/>
        <v>#REF!</v>
      </c>
      <c r="Z25" s="93" t="e">
        <f t="shared" si="15"/>
        <v>#REF!</v>
      </c>
    </row>
    <row r="26" spans="1:26" x14ac:dyDescent="0.2">
      <c r="A26" s="57">
        <f t="shared" si="0"/>
        <v>12</v>
      </c>
      <c r="B26" s="119">
        <v>6</v>
      </c>
      <c r="C26" s="120">
        <f t="shared" si="6"/>
        <v>44866</v>
      </c>
      <c r="D26" s="120">
        <v>44896</v>
      </c>
      <c r="E26" s="120">
        <f t="shared" si="1"/>
        <v>44896</v>
      </c>
      <c r="F26" s="121" t="e">
        <f t="shared" si="7"/>
        <v>#REF!</v>
      </c>
      <c r="G26" s="121"/>
      <c r="H26" s="121">
        <f t="shared" si="16"/>
        <v>0</v>
      </c>
      <c r="I26" s="121">
        <f t="shared" si="8"/>
        <v>0</v>
      </c>
      <c r="J26" s="121">
        <f t="shared" si="9"/>
        <v>0</v>
      </c>
      <c r="K26" s="121" t="e">
        <f>$C$10*#REF!</f>
        <v>#REF!</v>
      </c>
      <c r="L26" s="121" t="e">
        <f t="shared" si="10"/>
        <v>#REF!</v>
      </c>
      <c r="M26" s="121" t="e">
        <f t="shared" si="11"/>
        <v>#REF!</v>
      </c>
      <c r="N26" s="121">
        <f t="shared" si="2"/>
        <v>0</v>
      </c>
      <c r="O26" s="121" t="e">
        <f t="shared" si="3"/>
        <v>#REF!</v>
      </c>
      <c r="P26" s="97">
        <f t="shared" si="12"/>
        <v>243</v>
      </c>
      <c r="Q26" s="97">
        <f t="shared" si="4"/>
        <v>30</v>
      </c>
      <c r="R26" s="122">
        <f>((1+(28+P26)*VLOOKUP(28+P26,Curva!$B$4:$D$11612,3,FALSE)/360)/(1+P26*VLOOKUP(P26,Curva!$B$4:$D$11612,3,FALSE)/360)-1)*360/28</f>
        <v>9.843289480417429E-2</v>
      </c>
      <c r="S26" s="123">
        <f>1/(1+(P26+Q26)*(VLOOKUP(P26+Q26,Curva!$B$4:$D$11612,3,FALSE))/360)</f>
        <v>0.92392380283540132</v>
      </c>
      <c r="T26" s="124" t="e">
        <f t="shared" si="13"/>
        <v>#REF!</v>
      </c>
      <c r="U26" s="125" t="e">
        <f t="shared" si="5"/>
        <v>#REF!</v>
      </c>
      <c r="V26" s="46"/>
      <c r="W26" s="126">
        <v>6</v>
      </c>
      <c r="X26" s="127" t="e">
        <f t="shared" si="14"/>
        <v>#REF!</v>
      </c>
      <c r="Z26" s="93" t="e">
        <f t="shared" si="15"/>
        <v>#REF!</v>
      </c>
    </row>
    <row r="27" spans="1:26" x14ac:dyDescent="0.2">
      <c r="A27" s="57">
        <f t="shared" si="0"/>
        <v>1</v>
      </c>
      <c r="B27" s="119">
        <v>7</v>
      </c>
      <c r="C27" s="120">
        <f t="shared" si="6"/>
        <v>44896</v>
      </c>
      <c r="D27" s="120">
        <v>44927</v>
      </c>
      <c r="E27" s="120">
        <f t="shared" si="1"/>
        <v>44928</v>
      </c>
      <c r="F27" s="121" t="e">
        <f t="shared" si="7"/>
        <v>#REF!</v>
      </c>
      <c r="G27" s="121">
        <f>C10</f>
        <v>100000</v>
      </c>
      <c r="H27" s="121">
        <f t="shared" si="16"/>
        <v>0</v>
      </c>
      <c r="I27" s="121">
        <f t="shared" si="8"/>
        <v>0</v>
      </c>
      <c r="J27" s="121">
        <f t="shared" si="9"/>
        <v>0</v>
      </c>
      <c r="K27" s="121" t="e">
        <f>$C$10*#REF!</f>
        <v>#REF!</v>
      </c>
      <c r="L27" s="121" t="e">
        <f t="shared" si="10"/>
        <v>#REF!</v>
      </c>
      <c r="M27" s="121" t="e">
        <f t="shared" si="11"/>
        <v>#REF!</v>
      </c>
      <c r="N27" s="121">
        <f t="shared" si="2"/>
        <v>0</v>
      </c>
      <c r="O27" s="121" t="e">
        <f t="shared" si="3"/>
        <v>#REF!</v>
      </c>
      <c r="P27" s="97">
        <f t="shared" si="12"/>
        <v>273</v>
      </c>
      <c r="Q27" s="97">
        <f t="shared" si="4"/>
        <v>32</v>
      </c>
      <c r="R27" s="122">
        <f>((1+(28+P27)*VLOOKUP(28+P27,Curva!$B$4:$D$11612,3,FALSE)/360)/(1+P27*VLOOKUP(P27,Curva!$B$4:$D$11612,3,FALSE)/360)-1)*360/28</f>
        <v>9.6745682996659532E-2</v>
      </c>
      <c r="S27" s="123">
        <f>1/(1+(P27+Q27)*(VLOOKUP(P27+Q27,Curva!$B$4:$D$11612,3,FALSE))/360)</f>
        <v>0.91605061443118707</v>
      </c>
      <c r="T27" s="124" t="e">
        <f t="shared" si="13"/>
        <v>#REF!</v>
      </c>
      <c r="U27" s="125" t="e">
        <f t="shared" si="5"/>
        <v>#REF!</v>
      </c>
      <c r="V27" s="46"/>
      <c r="W27" s="126">
        <v>7</v>
      </c>
      <c r="X27" s="127" t="e">
        <f t="shared" si="14"/>
        <v>#REF!</v>
      </c>
      <c r="Z27" s="93" t="e">
        <f t="shared" si="15"/>
        <v>#REF!</v>
      </c>
    </row>
    <row r="28" spans="1:26" x14ac:dyDescent="0.2">
      <c r="A28" s="57">
        <f t="shared" si="0"/>
        <v>2</v>
      </c>
      <c r="B28" s="119">
        <v>8</v>
      </c>
      <c r="C28" s="120">
        <f t="shared" si="6"/>
        <v>44928</v>
      </c>
      <c r="D28" s="120">
        <v>44958</v>
      </c>
      <c r="E28" s="120">
        <f t="shared" si="1"/>
        <v>44958</v>
      </c>
      <c r="F28" s="121" t="e">
        <f>O27</f>
        <v>#REF!</v>
      </c>
      <c r="G28" s="121" t="e">
        <f>G27-K27</f>
        <v>#REF!</v>
      </c>
      <c r="H28" s="121" t="e">
        <f t="shared" si="16"/>
        <v>#REF!</v>
      </c>
      <c r="I28" s="121" t="e">
        <f t="shared" si="8"/>
        <v>#REF!</v>
      </c>
      <c r="J28" s="121" t="e">
        <f t="shared" si="9"/>
        <v>#REF!</v>
      </c>
      <c r="K28" s="121" t="e">
        <f>$C$10*#REF!</f>
        <v>#REF!</v>
      </c>
      <c r="L28" s="121" t="e">
        <f t="shared" si="10"/>
        <v>#REF!</v>
      </c>
      <c r="M28" s="121" t="e">
        <f t="shared" si="11"/>
        <v>#REF!</v>
      </c>
      <c r="N28" s="121">
        <f t="shared" si="2"/>
        <v>10487591.57</v>
      </c>
      <c r="O28" s="121" t="e">
        <f t="shared" si="3"/>
        <v>#REF!</v>
      </c>
      <c r="P28" s="97">
        <f t="shared" si="12"/>
        <v>305</v>
      </c>
      <c r="Q28" s="97">
        <f t="shared" si="4"/>
        <v>30</v>
      </c>
      <c r="R28" s="122">
        <f>((1+(28+P28)*VLOOKUP(28+P28,Curva!$B$4:$D$11612,3,FALSE)/360)/(1+P28*VLOOKUP(P28,Curva!$B$4:$D$11612,3,FALSE)/360)-1)*360/28</f>
        <v>9.5033432945106674E-2</v>
      </c>
      <c r="S28" s="123">
        <f>1/(1+(P28+Q28)*(VLOOKUP(P28+Q28,Curva!$B$4:$D$11612,3,FALSE))/360)</f>
        <v>0.90885514130099432</v>
      </c>
      <c r="T28" s="124" t="e">
        <f t="shared" si="13"/>
        <v>#REF!</v>
      </c>
      <c r="U28" s="125" t="e">
        <f t="shared" si="5"/>
        <v>#REF!</v>
      </c>
      <c r="V28" s="46"/>
      <c r="W28" s="126">
        <v>8</v>
      </c>
      <c r="X28" s="127" t="e">
        <f t="shared" si="14"/>
        <v>#REF!</v>
      </c>
      <c r="Z28" s="93" t="e">
        <f t="shared" si="15"/>
        <v>#REF!</v>
      </c>
    </row>
    <row r="29" spans="1:26" x14ac:dyDescent="0.2">
      <c r="A29" s="57">
        <f t="shared" si="0"/>
        <v>3</v>
      </c>
      <c r="B29" s="119">
        <v>9</v>
      </c>
      <c r="C29" s="120">
        <f t="shared" si="6"/>
        <v>44958</v>
      </c>
      <c r="D29" s="120">
        <v>44986</v>
      </c>
      <c r="E29" s="120">
        <f t="shared" si="1"/>
        <v>44986</v>
      </c>
      <c r="F29" s="121" t="e">
        <f t="shared" si="7"/>
        <v>#REF!</v>
      </c>
      <c r="G29" s="121" t="e">
        <f t="shared" ref="G29:G83" si="17">G28-K28</f>
        <v>#REF!</v>
      </c>
      <c r="H29" s="121" t="e">
        <f t="shared" si="16"/>
        <v>#REF!</v>
      </c>
      <c r="I29" s="121" t="e">
        <f t="shared" si="8"/>
        <v>#REF!</v>
      </c>
      <c r="J29" s="121" t="e">
        <f t="shared" si="9"/>
        <v>#REF!</v>
      </c>
      <c r="K29" s="121" t="e">
        <f>$C$10*#REF!</f>
        <v>#REF!</v>
      </c>
      <c r="L29" s="121" t="e">
        <f t="shared" si="10"/>
        <v>#REF!</v>
      </c>
      <c r="M29" s="121" t="e">
        <f t="shared" si="11"/>
        <v>#REF!</v>
      </c>
      <c r="N29" s="121">
        <f t="shared" si="2"/>
        <v>10487591.57</v>
      </c>
      <c r="O29" s="121" t="e">
        <f t="shared" si="3"/>
        <v>#REF!</v>
      </c>
      <c r="P29" s="97">
        <f t="shared" si="12"/>
        <v>335</v>
      </c>
      <c r="Q29" s="97">
        <f t="shared" si="4"/>
        <v>28</v>
      </c>
      <c r="R29" s="122">
        <f>((1+(28+P29)*VLOOKUP(28+P29,Curva!$B$4:$D$11612,3,FALSE)/360)/(1+P29*VLOOKUP(P29,Curva!$B$4:$D$11612,3,FALSE)/360)-1)*360/28</f>
        <v>9.3426424442409423E-2</v>
      </c>
      <c r="S29" s="123">
        <f>1/(1+(P29+Q29)*(VLOOKUP(P29+Q29,Curva!$B$4:$D$11612,3,FALSE))/360)</f>
        <v>0.90229858889456138</v>
      </c>
      <c r="T29" s="124" t="e">
        <f t="shared" si="13"/>
        <v>#REF!</v>
      </c>
      <c r="U29" s="125" t="e">
        <f t="shared" si="5"/>
        <v>#REF!</v>
      </c>
      <c r="V29" s="46"/>
      <c r="W29" s="126">
        <v>9</v>
      </c>
      <c r="X29" s="127" t="e">
        <f t="shared" si="14"/>
        <v>#REF!</v>
      </c>
      <c r="Z29" s="93" t="e">
        <f t="shared" si="15"/>
        <v>#REF!</v>
      </c>
    </row>
    <row r="30" spans="1:26" x14ac:dyDescent="0.2">
      <c r="A30" s="57">
        <f t="shared" si="0"/>
        <v>4</v>
      </c>
      <c r="B30" s="119">
        <v>10</v>
      </c>
      <c r="C30" s="120">
        <f t="shared" si="6"/>
        <v>44986</v>
      </c>
      <c r="D30" s="120">
        <v>45017</v>
      </c>
      <c r="E30" s="120">
        <f t="shared" si="1"/>
        <v>45019</v>
      </c>
      <c r="F30" s="121" t="e">
        <f>O29</f>
        <v>#REF!</v>
      </c>
      <c r="G30" s="121" t="e">
        <f t="shared" si="17"/>
        <v>#REF!</v>
      </c>
      <c r="H30" s="121" t="e">
        <f t="shared" si="16"/>
        <v>#REF!</v>
      </c>
      <c r="I30" s="121" t="e">
        <f t="shared" si="8"/>
        <v>#REF!</v>
      </c>
      <c r="J30" s="121" t="e">
        <f t="shared" si="9"/>
        <v>#REF!</v>
      </c>
      <c r="K30" s="121" t="e">
        <f>$C$10*#REF!</f>
        <v>#REF!</v>
      </c>
      <c r="L30" s="121" t="e">
        <f t="shared" si="10"/>
        <v>#REF!</v>
      </c>
      <c r="M30" s="121" t="e">
        <f t="shared" si="11"/>
        <v>#REF!</v>
      </c>
      <c r="N30" s="121">
        <f t="shared" si="2"/>
        <v>10487591.57</v>
      </c>
      <c r="O30" s="121" t="e">
        <f t="shared" si="3"/>
        <v>#REF!</v>
      </c>
      <c r="P30" s="97">
        <f t="shared" si="12"/>
        <v>363</v>
      </c>
      <c r="Q30" s="97">
        <f t="shared" si="4"/>
        <v>33</v>
      </c>
      <c r="R30" s="122">
        <f>((1+(28+P30)*VLOOKUP(28+P30,Curva!$B$4:$D$11612,3,FALSE)/360)/(1+P30*VLOOKUP(P30,Curva!$B$4:$D$11612,3,FALSE)/360)-1)*360/28</f>
        <v>9.5734251461571579E-2</v>
      </c>
      <c r="S30" s="123">
        <f>1/(1+(P30+Q30)*(VLOOKUP(P30+Q30,Curva!$B$4:$D$11612,3,FALSE))/360)</f>
        <v>0.89444922263850435</v>
      </c>
      <c r="T30" s="124" t="e">
        <f t="shared" si="13"/>
        <v>#REF!</v>
      </c>
      <c r="U30" s="125" t="e">
        <f t="shared" si="5"/>
        <v>#REF!</v>
      </c>
      <c r="V30" s="46"/>
      <c r="W30" s="126">
        <v>10</v>
      </c>
      <c r="X30" s="127" t="e">
        <f t="shared" si="14"/>
        <v>#REF!</v>
      </c>
      <c r="Z30" s="93" t="e">
        <f t="shared" si="15"/>
        <v>#REF!</v>
      </c>
    </row>
    <row r="31" spans="1:26" x14ac:dyDescent="0.2">
      <c r="A31" s="57">
        <f t="shared" si="0"/>
        <v>5</v>
      </c>
      <c r="B31" s="119">
        <v>11</v>
      </c>
      <c r="C31" s="120">
        <f t="shared" si="6"/>
        <v>45019</v>
      </c>
      <c r="D31" s="120">
        <v>45047</v>
      </c>
      <c r="E31" s="120">
        <f t="shared" si="1"/>
        <v>45048</v>
      </c>
      <c r="F31" s="121" t="e">
        <f t="shared" si="7"/>
        <v>#REF!</v>
      </c>
      <c r="G31" s="121" t="e">
        <f t="shared" si="17"/>
        <v>#REF!</v>
      </c>
      <c r="H31" s="121" t="e">
        <f t="shared" si="16"/>
        <v>#REF!</v>
      </c>
      <c r="I31" s="121" t="e">
        <f t="shared" si="8"/>
        <v>#REF!</v>
      </c>
      <c r="J31" s="121" t="e">
        <f t="shared" si="9"/>
        <v>#REF!</v>
      </c>
      <c r="K31" s="121" t="e">
        <f>$C$10*#REF!</f>
        <v>#REF!</v>
      </c>
      <c r="L31" s="121" t="e">
        <f t="shared" si="10"/>
        <v>#REF!</v>
      </c>
      <c r="M31" s="121" t="e">
        <f t="shared" si="11"/>
        <v>#REF!</v>
      </c>
      <c r="N31" s="121">
        <f t="shared" si="2"/>
        <v>10487591.57</v>
      </c>
      <c r="O31" s="121" t="e">
        <f t="shared" si="3"/>
        <v>#REF!</v>
      </c>
      <c r="P31" s="97">
        <f t="shared" si="12"/>
        <v>396</v>
      </c>
      <c r="Q31" s="97">
        <f t="shared" si="4"/>
        <v>29</v>
      </c>
      <c r="R31" s="122">
        <f>((1+(28+P31)*VLOOKUP(28+P31,Curva!$B$4:$D$11612,3,FALSE)/360)/(1+P31*VLOOKUP(P31,Curva!$B$4:$D$11612,3,FALSE)/360)-1)*360/28</f>
        <v>9.4766112648813544E-2</v>
      </c>
      <c r="S31" s="123">
        <f>1/(1+(P31+Q31)*(VLOOKUP(P31+Q31,Curva!$B$4:$D$11612,3,FALSE))/360)</f>
        <v>0.88767308421073676</v>
      </c>
      <c r="T31" s="124" t="e">
        <f t="shared" si="13"/>
        <v>#REF!</v>
      </c>
      <c r="U31" s="125" t="e">
        <f t="shared" si="5"/>
        <v>#REF!</v>
      </c>
      <c r="V31" s="46"/>
      <c r="W31" s="126">
        <v>11</v>
      </c>
      <c r="X31" s="127" t="e">
        <f t="shared" si="14"/>
        <v>#REF!</v>
      </c>
      <c r="Z31" s="93" t="e">
        <f t="shared" si="15"/>
        <v>#REF!</v>
      </c>
    </row>
    <row r="32" spans="1:26" x14ac:dyDescent="0.2">
      <c r="A32" s="57">
        <f t="shared" si="0"/>
        <v>6</v>
      </c>
      <c r="B32" s="119">
        <v>12</v>
      </c>
      <c r="C32" s="120">
        <f t="shared" si="6"/>
        <v>45048</v>
      </c>
      <c r="D32" s="120">
        <v>45078</v>
      </c>
      <c r="E32" s="120">
        <f t="shared" si="1"/>
        <v>45078</v>
      </c>
      <c r="F32" s="121" t="e">
        <f t="shared" si="7"/>
        <v>#REF!</v>
      </c>
      <c r="G32" s="121" t="e">
        <f t="shared" si="17"/>
        <v>#REF!</v>
      </c>
      <c r="H32" s="121" t="e">
        <f t="shared" si="16"/>
        <v>#REF!</v>
      </c>
      <c r="I32" s="121" t="e">
        <f t="shared" si="8"/>
        <v>#REF!</v>
      </c>
      <c r="J32" s="121" t="e">
        <f t="shared" si="9"/>
        <v>#REF!</v>
      </c>
      <c r="K32" s="121" t="e">
        <f>$C$10*#REF!</f>
        <v>#REF!</v>
      </c>
      <c r="L32" s="121" t="e">
        <f t="shared" si="10"/>
        <v>#REF!</v>
      </c>
      <c r="M32" s="121" t="e">
        <f t="shared" si="11"/>
        <v>#REF!</v>
      </c>
      <c r="N32" s="121">
        <f t="shared" si="2"/>
        <v>10487591.57</v>
      </c>
      <c r="O32" s="121" t="e">
        <f t="shared" si="3"/>
        <v>#REF!</v>
      </c>
      <c r="P32" s="97">
        <f t="shared" si="12"/>
        <v>425</v>
      </c>
      <c r="Q32" s="97">
        <f t="shared" si="4"/>
        <v>30</v>
      </c>
      <c r="R32" s="122">
        <f>((1+(28+P32)*VLOOKUP(28+P32,Curva!$B$4:$D$11612,3,FALSE)/360)/(1+P32*VLOOKUP(P32,Curva!$B$4:$D$11612,3,FALSE)/360)-1)*360/28</f>
        <v>9.3799608309997423E-2</v>
      </c>
      <c r="S32" s="123">
        <f>1/(1+(P32+Q32)*(VLOOKUP(P32+Q32,Curva!$B$4:$D$11612,3,FALSE))/360)</f>
        <v>0.88078893814654113</v>
      </c>
      <c r="T32" s="124" t="e">
        <f t="shared" si="13"/>
        <v>#REF!</v>
      </c>
      <c r="U32" s="125" t="e">
        <f t="shared" si="5"/>
        <v>#REF!</v>
      </c>
      <c r="V32" s="46"/>
      <c r="W32" s="126">
        <v>12</v>
      </c>
      <c r="X32" s="127" t="e">
        <f t="shared" si="14"/>
        <v>#REF!</v>
      </c>
      <c r="Z32" s="93" t="e">
        <f t="shared" si="15"/>
        <v>#REF!</v>
      </c>
    </row>
    <row r="33" spans="1:26" x14ac:dyDescent="0.2">
      <c r="A33" s="57">
        <f t="shared" si="0"/>
        <v>7</v>
      </c>
      <c r="B33" s="119">
        <v>13</v>
      </c>
      <c r="C33" s="120">
        <f t="shared" si="6"/>
        <v>45078</v>
      </c>
      <c r="D33" s="120">
        <v>45108</v>
      </c>
      <c r="E33" s="120">
        <f t="shared" si="1"/>
        <v>45110</v>
      </c>
      <c r="F33" s="121" t="e">
        <f>O32</f>
        <v>#REF!</v>
      </c>
      <c r="G33" s="121" t="e">
        <f t="shared" si="17"/>
        <v>#REF!</v>
      </c>
      <c r="H33" s="121" t="e">
        <f t="shared" si="16"/>
        <v>#REF!</v>
      </c>
      <c r="I33" s="121" t="e">
        <f t="shared" si="8"/>
        <v>#REF!</v>
      </c>
      <c r="J33" s="121" t="e">
        <f t="shared" si="9"/>
        <v>#REF!</v>
      </c>
      <c r="K33" s="121" t="e">
        <f>$C$10*#REF!</f>
        <v>#REF!</v>
      </c>
      <c r="L33" s="121" t="e">
        <f t="shared" si="10"/>
        <v>#REF!</v>
      </c>
      <c r="M33" s="121" t="e">
        <f t="shared" si="11"/>
        <v>#REF!</v>
      </c>
      <c r="N33" s="121">
        <f t="shared" si="2"/>
        <v>10487591.57</v>
      </c>
      <c r="O33" s="121" t="e">
        <f t="shared" si="3"/>
        <v>#REF!</v>
      </c>
      <c r="P33" s="97">
        <f t="shared" si="12"/>
        <v>455</v>
      </c>
      <c r="Q33" s="97">
        <f t="shared" si="4"/>
        <v>32</v>
      </c>
      <c r="R33" s="122">
        <f>((1+(28+P33)*VLOOKUP(28+P33,Curva!$B$4:$D$11612,3,FALSE)/360)/(1+P33*VLOOKUP(P33,Curva!$B$4:$D$11612,3,FALSE)/360)-1)*360/28</f>
        <v>9.2799121181344882E-2</v>
      </c>
      <c r="S33" s="123">
        <f>1/(1+(P33+Q33)*(VLOOKUP(P33+Q33,Curva!$B$4:$D$11612,3,FALSE))/360)</f>
        <v>0.87358438554199314</v>
      </c>
      <c r="T33" s="124" t="e">
        <f t="shared" si="13"/>
        <v>#REF!</v>
      </c>
      <c r="U33" s="125" t="e">
        <f t="shared" si="5"/>
        <v>#REF!</v>
      </c>
      <c r="V33" s="46"/>
      <c r="W33" s="126">
        <v>13</v>
      </c>
      <c r="X33" s="127" t="e">
        <f t="shared" si="14"/>
        <v>#REF!</v>
      </c>
      <c r="Z33" s="93" t="e">
        <f t="shared" si="15"/>
        <v>#REF!</v>
      </c>
    </row>
    <row r="34" spans="1:26" x14ac:dyDescent="0.2">
      <c r="A34" s="57">
        <f t="shared" si="0"/>
        <v>8</v>
      </c>
      <c r="B34" s="119">
        <v>14</v>
      </c>
      <c r="C34" s="120">
        <f t="shared" si="6"/>
        <v>45110</v>
      </c>
      <c r="D34" s="120">
        <v>45139</v>
      </c>
      <c r="E34" s="120">
        <f t="shared" si="1"/>
        <v>45139</v>
      </c>
      <c r="F34" s="121" t="e">
        <f>O33</f>
        <v>#REF!</v>
      </c>
      <c r="G34" s="121" t="e">
        <f t="shared" si="17"/>
        <v>#REF!</v>
      </c>
      <c r="H34" s="121" t="e">
        <f t="shared" si="16"/>
        <v>#REF!</v>
      </c>
      <c r="I34" s="121" t="e">
        <f t="shared" si="8"/>
        <v>#REF!</v>
      </c>
      <c r="J34" s="121" t="e">
        <f t="shared" si="9"/>
        <v>#REF!</v>
      </c>
      <c r="K34" s="121" t="e">
        <f>$C$10*#REF!</f>
        <v>#REF!</v>
      </c>
      <c r="L34" s="121" t="e">
        <f t="shared" si="10"/>
        <v>#REF!</v>
      </c>
      <c r="M34" s="121" t="e">
        <f t="shared" si="11"/>
        <v>#REF!</v>
      </c>
      <c r="N34" s="121">
        <f t="shared" si="2"/>
        <v>10487591.57</v>
      </c>
      <c r="O34" s="121" t="e">
        <f t="shared" si="3"/>
        <v>#REF!</v>
      </c>
      <c r="P34" s="97">
        <f t="shared" si="12"/>
        <v>487</v>
      </c>
      <c r="Q34" s="97">
        <f t="shared" si="4"/>
        <v>29</v>
      </c>
      <c r="R34" s="122">
        <f>((1+(28+P34)*VLOOKUP(28+P34,Curva!$B$4:$D$11612,3,FALSE)/360)/(1+P34*VLOOKUP(P34,Curva!$B$4:$D$11612,3,FALSE)/360)-1)*360/28</f>
        <v>9.1731200161247237E-2</v>
      </c>
      <c r="S34" s="123">
        <f>1/(1+(P34+Q34)*(VLOOKUP(P34+Q34,Curva!$B$4:$D$11612,3,FALSE))/360)</f>
        <v>0.86717677125938009</v>
      </c>
      <c r="T34" s="124" t="e">
        <f t="shared" si="13"/>
        <v>#REF!</v>
      </c>
      <c r="U34" s="125" t="e">
        <f t="shared" si="5"/>
        <v>#REF!</v>
      </c>
      <c r="V34" s="46"/>
      <c r="W34" s="126">
        <v>14</v>
      </c>
      <c r="X34" s="127" t="e">
        <f t="shared" si="14"/>
        <v>#REF!</v>
      </c>
      <c r="Z34" s="93" t="e">
        <f t="shared" si="15"/>
        <v>#REF!</v>
      </c>
    </row>
    <row r="35" spans="1:26" x14ac:dyDescent="0.2">
      <c r="A35" s="57">
        <f t="shared" si="0"/>
        <v>9</v>
      </c>
      <c r="B35" s="119">
        <v>15</v>
      </c>
      <c r="C35" s="120">
        <f t="shared" si="6"/>
        <v>45139</v>
      </c>
      <c r="D35" s="120">
        <v>45170</v>
      </c>
      <c r="E35" s="120">
        <f t="shared" si="1"/>
        <v>45170</v>
      </c>
      <c r="F35" s="121" t="e">
        <f t="shared" si="7"/>
        <v>#REF!</v>
      </c>
      <c r="G35" s="121" t="e">
        <f t="shared" si="17"/>
        <v>#REF!</v>
      </c>
      <c r="H35" s="121" t="e">
        <f t="shared" si="16"/>
        <v>#REF!</v>
      </c>
      <c r="I35" s="121" t="e">
        <f t="shared" si="8"/>
        <v>#REF!</v>
      </c>
      <c r="J35" s="121" t="e">
        <f t="shared" si="9"/>
        <v>#REF!</v>
      </c>
      <c r="K35" s="121" t="e">
        <f>$C$10*#REF!</f>
        <v>#REF!</v>
      </c>
      <c r="L35" s="121" t="e">
        <f t="shared" si="10"/>
        <v>#REF!</v>
      </c>
      <c r="M35" s="121" t="e">
        <f t="shared" si="11"/>
        <v>#REF!</v>
      </c>
      <c r="N35" s="121">
        <f t="shared" si="2"/>
        <v>10487591.57</v>
      </c>
      <c r="O35" s="121" t="e">
        <f t="shared" si="3"/>
        <v>#REF!</v>
      </c>
      <c r="P35" s="97">
        <f t="shared" si="12"/>
        <v>516</v>
      </c>
      <c r="Q35" s="97">
        <f t="shared" si="4"/>
        <v>31</v>
      </c>
      <c r="R35" s="122">
        <f>((1+(28+P35)*VLOOKUP(28+P35,Curva!$B$4:$D$11612,3,FALSE)/360)/(1+P35*VLOOKUP(P35,Curva!$B$4:$D$11612,3,FALSE)/360)-1)*360/28</f>
        <v>9.076274057882408E-2</v>
      </c>
      <c r="S35" s="123">
        <f>1/(1+(P35+Q35)*(VLOOKUP(P35+Q35,Curva!$B$4:$D$11612,3,FALSE))/360)</f>
        <v>0.86045292434804888</v>
      </c>
      <c r="T35" s="124" t="e">
        <f t="shared" si="13"/>
        <v>#REF!</v>
      </c>
      <c r="U35" s="125" t="e">
        <f t="shared" si="5"/>
        <v>#REF!</v>
      </c>
      <c r="V35" s="46"/>
      <c r="W35" s="126">
        <v>15</v>
      </c>
      <c r="X35" s="127" t="e">
        <f t="shared" si="14"/>
        <v>#REF!</v>
      </c>
      <c r="Z35" s="93" t="e">
        <f t="shared" si="15"/>
        <v>#REF!</v>
      </c>
    </row>
    <row r="36" spans="1:26" x14ac:dyDescent="0.2">
      <c r="A36" s="57">
        <f t="shared" si="0"/>
        <v>10</v>
      </c>
      <c r="B36" s="119">
        <v>16</v>
      </c>
      <c r="C36" s="120">
        <f t="shared" si="6"/>
        <v>45170</v>
      </c>
      <c r="D36" s="120">
        <v>45200</v>
      </c>
      <c r="E36" s="120">
        <f t="shared" si="1"/>
        <v>45201</v>
      </c>
      <c r="F36" s="121" t="e">
        <f t="shared" si="7"/>
        <v>#REF!</v>
      </c>
      <c r="G36" s="121" t="e">
        <f t="shared" si="17"/>
        <v>#REF!</v>
      </c>
      <c r="H36" s="121" t="e">
        <f t="shared" si="16"/>
        <v>#REF!</v>
      </c>
      <c r="I36" s="121" t="e">
        <f t="shared" si="8"/>
        <v>#REF!</v>
      </c>
      <c r="J36" s="121" t="e">
        <f t="shared" si="9"/>
        <v>#REF!</v>
      </c>
      <c r="K36" s="121" t="e">
        <f>$C$10*#REF!</f>
        <v>#REF!</v>
      </c>
      <c r="L36" s="121" t="e">
        <f t="shared" si="10"/>
        <v>#REF!</v>
      </c>
      <c r="M36" s="121" t="e">
        <f t="shared" si="11"/>
        <v>#REF!</v>
      </c>
      <c r="N36" s="121">
        <f t="shared" si="2"/>
        <v>10487591.57</v>
      </c>
      <c r="O36" s="121" t="e">
        <f t="shared" si="3"/>
        <v>#REF!</v>
      </c>
      <c r="P36" s="97">
        <f t="shared" si="12"/>
        <v>547</v>
      </c>
      <c r="Q36" s="97">
        <f t="shared" si="4"/>
        <v>31</v>
      </c>
      <c r="R36" s="122">
        <f>((1+(28+P36)*VLOOKUP(28+P36,Curva!$B$4:$D$11612,3,FALSE)/360)/(1+P36*VLOOKUP(P36,Curva!$B$4:$D$11612,3,FALSE)/360)-1)*360/28</f>
        <v>8.9726801164039055E-2</v>
      </c>
      <c r="S36" s="123">
        <f>1/(1+(P36+Q36)*(VLOOKUP(P36+Q36,Curva!$B$4:$D$11612,3,FALSE))/360)</f>
        <v>0.85385684988119204</v>
      </c>
      <c r="T36" s="124" t="e">
        <f t="shared" si="13"/>
        <v>#REF!</v>
      </c>
      <c r="U36" s="125" t="e">
        <f t="shared" si="5"/>
        <v>#REF!</v>
      </c>
      <c r="V36" s="46"/>
      <c r="W36" s="126">
        <v>16</v>
      </c>
      <c r="X36" s="127" t="e">
        <f t="shared" si="14"/>
        <v>#REF!</v>
      </c>
      <c r="Z36" s="93" t="e">
        <f t="shared" si="15"/>
        <v>#REF!</v>
      </c>
    </row>
    <row r="37" spans="1:26" x14ac:dyDescent="0.2">
      <c r="A37" s="57">
        <f t="shared" si="0"/>
        <v>11</v>
      </c>
      <c r="B37" s="119">
        <v>17</v>
      </c>
      <c r="C37" s="120">
        <f t="shared" si="6"/>
        <v>45201</v>
      </c>
      <c r="D37" s="120">
        <v>45231</v>
      </c>
      <c r="E37" s="120">
        <f t="shared" si="1"/>
        <v>45231</v>
      </c>
      <c r="F37" s="121" t="e">
        <f t="shared" si="7"/>
        <v>#REF!</v>
      </c>
      <c r="G37" s="121" t="e">
        <f t="shared" si="17"/>
        <v>#REF!</v>
      </c>
      <c r="H37" s="121" t="e">
        <f t="shared" si="16"/>
        <v>#REF!</v>
      </c>
      <c r="I37" s="121" t="e">
        <f t="shared" si="8"/>
        <v>#REF!</v>
      </c>
      <c r="J37" s="121" t="e">
        <f t="shared" si="9"/>
        <v>#REF!</v>
      </c>
      <c r="K37" s="121" t="e">
        <f>$C$10*#REF!</f>
        <v>#REF!</v>
      </c>
      <c r="L37" s="121" t="e">
        <f t="shared" si="10"/>
        <v>#REF!</v>
      </c>
      <c r="M37" s="121" t="e">
        <f t="shared" si="11"/>
        <v>#REF!</v>
      </c>
      <c r="N37" s="121">
        <f t="shared" si="2"/>
        <v>10487591.57</v>
      </c>
      <c r="O37" s="121" t="e">
        <f t="shared" si="3"/>
        <v>#REF!</v>
      </c>
      <c r="P37" s="97">
        <f t="shared" si="12"/>
        <v>578</v>
      </c>
      <c r="Q37" s="97">
        <f t="shared" si="4"/>
        <v>30</v>
      </c>
      <c r="R37" s="122">
        <f>((1+(28+P37)*VLOOKUP(28+P37,Curva!$B$4:$D$11612,3,FALSE)/360)/(1+P37*VLOOKUP(P37,Curva!$B$4:$D$11612,3,FALSE)/360)-1)*360/28</f>
        <v>8.8690146590792995E-2</v>
      </c>
      <c r="S37" s="123">
        <f>1/(1+(P37+Q37)*(VLOOKUP(P37+Q37,Curva!$B$4:$D$11612,3,FALSE))/360)</f>
        <v>0.84759324336563835</v>
      </c>
      <c r="T37" s="124" t="e">
        <f t="shared" si="13"/>
        <v>#REF!</v>
      </c>
      <c r="U37" s="125" t="e">
        <f t="shared" si="5"/>
        <v>#REF!</v>
      </c>
      <c r="V37" s="46"/>
      <c r="W37" s="126">
        <v>17</v>
      </c>
      <c r="X37" s="127" t="e">
        <f t="shared" si="14"/>
        <v>#REF!</v>
      </c>
      <c r="Z37" s="93" t="e">
        <f t="shared" si="15"/>
        <v>#REF!</v>
      </c>
    </row>
    <row r="38" spans="1:26" x14ac:dyDescent="0.2">
      <c r="A38" s="57">
        <f t="shared" si="0"/>
        <v>12</v>
      </c>
      <c r="B38" s="119">
        <v>18</v>
      </c>
      <c r="C38" s="120">
        <f t="shared" si="6"/>
        <v>45231</v>
      </c>
      <c r="D38" s="120">
        <v>45261</v>
      </c>
      <c r="E38" s="120">
        <f t="shared" si="1"/>
        <v>45261</v>
      </c>
      <c r="F38" s="121" t="e">
        <f t="shared" si="7"/>
        <v>#REF!</v>
      </c>
      <c r="G38" s="121" t="e">
        <f t="shared" si="17"/>
        <v>#REF!</v>
      </c>
      <c r="H38" s="121">
        <f t="shared" si="16"/>
        <v>0</v>
      </c>
      <c r="I38" s="121">
        <f t="shared" si="8"/>
        <v>0</v>
      </c>
      <c r="J38" s="121">
        <f t="shared" si="9"/>
        <v>0</v>
      </c>
      <c r="K38" s="121" t="e">
        <f>$C$10*#REF!</f>
        <v>#REF!</v>
      </c>
      <c r="L38" s="121" t="e">
        <f t="shared" si="10"/>
        <v>#REF!</v>
      </c>
      <c r="M38" s="121" t="e">
        <f t="shared" si="11"/>
        <v>#REF!</v>
      </c>
      <c r="N38" s="121">
        <f t="shared" si="2"/>
        <v>0</v>
      </c>
      <c r="O38" s="121" t="e">
        <f t="shared" si="3"/>
        <v>#REF!</v>
      </c>
      <c r="P38" s="97">
        <f t="shared" si="12"/>
        <v>608</v>
      </c>
      <c r="Q38" s="97">
        <f t="shared" si="4"/>
        <v>30</v>
      </c>
      <c r="R38" s="122">
        <f>((1+(28+P38)*VLOOKUP(28+P38,Curva!$B$4:$D$11612,3,FALSE)/360)/(1+P38*VLOOKUP(P38,Curva!$B$4:$D$11612,3,FALSE)/360)-1)*360/28</f>
        <v>8.7686251075578897E-2</v>
      </c>
      <c r="S38" s="123">
        <f>1/(1+(P38+Q38)*(VLOOKUP(P38+Q38,Curva!$B$4:$D$11612,3,FALSE))/360)</f>
        <v>0.84144549754830456</v>
      </c>
      <c r="T38" s="124" t="e">
        <f t="shared" si="13"/>
        <v>#REF!</v>
      </c>
      <c r="U38" s="125" t="e">
        <f t="shared" si="5"/>
        <v>#REF!</v>
      </c>
      <c r="V38" s="46"/>
      <c r="W38" s="126">
        <v>18</v>
      </c>
      <c r="X38" s="127" t="e">
        <f t="shared" si="14"/>
        <v>#REF!</v>
      </c>
      <c r="Z38" s="93" t="e">
        <f t="shared" si="15"/>
        <v>#REF!</v>
      </c>
    </row>
    <row r="39" spans="1:26" x14ac:dyDescent="0.2">
      <c r="A39" s="57">
        <f t="shared" si="0"/>
        <v>1</v>
      </c>
      <c r="B39" s="119">
        <v>19</v>
      </c>
      <c r="C39" s="120">
        <f t="shared" si="6"/>
        <v>45261</v>
      </c>
      <c r="D39" s="120">
        <v>45292</v>
      </c>
      <c r="E39" s="120">
        <f t="shared" si="1"/>
        <v>45292</v>
      </c>
      <c r="F39" s="121" t="e">
        <f>O38</f>
        <v>#REF!</v>
      </c>
      <c r="G39" s="121" t="e">
        <f t="shared" si="17"/>
        <v>#REF!</v>
      </c>
      <c r="H39" s="121">
        <f t="shared" si="16"/>
        <v>0</v>
      </c>
      <c r="I39" s="121">
        <f t="shared" si="8"/>
        <v>0</v>
      </c>
      <c r="J39" s="121">
        <f t="shared" si="9"/>
        <v>0</v>
      </c>
      <c r="K39" s="121" t="e">
        <f>$C$10*#REF!</f>
        <v>#REF!</v>
      </c>
      <c r="L39" s="121" t="e">
        <f t="shared" si="10"/>
        <v>#REF!</v>
      </c>
      <c r="M39" s="121" t="e">
        <f t="shared" si="11"/>
        <v>#REF!</v>
      </c>
      <c r="N39" s="121">
        <f t="shared" si="2"/>
        <v>0</v>
      </c>
      <c r="O39" s="121" t="e">
        <f t="shared" si="3"/>
        <v>#REF!</v>
      </c>
      <c r="P39" s="97">
        <f t="shared" si="12"/>
        <v>638</v>
      </c>
      <c r="Q39" s="97">
        <f t="shared" si="4"/>
        <v>31</v>
      </c>
      <c r="R39" s="122">
        <f>((1+(28+P39)*VLOOKUP(28+P39,Curva!$B$4:$D$11612,3,FALSE)/360)/(1+P39*VLOOKUP(P39,Curva!$B$4:$D$11612,3,FALSE)/360)-1)*360/28</f>
        <v>8.6681685270586825E-2</v>
      </c>
      <c r="S39" s="123">
        <f>1/(1+(P39+Q39)*(VLOOKUP(P39+Q39,Curva!$B$4:$D$11612,3,FALSE))/360)</f>
        <v>0.83521262613819769</v>
      </c>
      <c r="T39" s="124" t="e">
        <f t="shared" si="13"/>
        <v>#REF!</v>
      </c>
      <c r="U39" s="125" t="e">
        <f t="shared" si="5"/>
        <v>#REF!</v>
      </c>
      <c r="V39" s="46"/>
      <c r="W39" s="126">
        <v>19</v>
      </c>
      <c r="X39" s="127" t="e">
        <f t="shared" si="14"/>
        <v>#REF!</v>
      </c>
      <c r="Z39" s="93" t="e">
        <f t="shared" si="15"/>
        <v>#REF!</v>
      </c>
    </row>
    <row r="40" spans="1:26" x14ac:dyDescent="0.2">
      <c r="A40" s="57">
        <f t="shared" si="0"/>
        <v>2</v>
      </c>
      <c r="B40" s="119">
        <v>20</v>
      </c>
      <c r="C40" s="120">
        <f t="shared" si="6"/>
        <v>45292</v>
      </c>
      <c r="D40" s="120">
        <v>45323</v>
      </c>
      <c r="E40" s="120">
        <f t="shared" si="1"/>
        <v>45323</v>
      </c>
      <c r="F40" s="121" t="e">
        <f t="shared" si="7"/>
        <v>#REF!</v>
      </c>
      <c r="G40" s="121" t="e">
        <f t="shared" si="17"/>
        <v>#REF!</v>
      </c>
      <c r="H40" s="121" t="e">
        <f t="shared" si="16"/>
        <v>#REF!</v>
      </c>
      <c r="I40" s="121" t="e">
        <f t="shared" si="8"/>
        <v>#REF!</v>
      </c>
      <c r="J40" s="121" t="e">
        <f t="shared" si="9"/>
        <v>#REF!</v>
      </c>
      <c r="K40" s="121" t="e">
        <f>$C$10*#REF!</f>
        <v>#REF!</v>
      </c>
      <c r="L40" s="121" t="e">
        <f t="shared" si="10"/>
        <v>#REF!</v>
      </c>
      <c r="M40" s="121" t="e">
        <f t="shared" si="11"/>
        <v>#REF!</v>
      </c>
      <c r="N40" s="121">
        <f t="shared" si="2"/>
        <v>10487591.57</v>
      </c>
      <c r="O40" s="121" t="e">
        <f t="shared" si="3"/>
        <v>#REF!</v>
      </c>
      <c r="P40" s="97">
        <f t="shared" si="12"/>
        <v>669</v>
      </c>
      <c r="Q40" s="97">
        <f t="shared" si="4"/>
        <v>31</v>
      </c>
      <c r="R40" s="122">
        <f>((1+(28+P40)*VLOOKUP(28+P40,Curva!$B$4:$D$11612,3,FALSE)/360)/(1+P40*VLOOKUP(P40,Curva!$B$4:$D$11612,3,FALSE)/360)-1)*360/28</f>
        <v>8.5642928826977299E-2</v>
      </c>
      <c r="S40" s="123">
        <f>1/(1+(P40+Q40)*(VLOOKUP(P40+Q40,Curva!$B$4:$D$11612,3,FALSE))/360)</f>
        <v>0.82909959116053566</v>
      </c>
      <c r="T40" s="124" t="e">
        <f t="shared" si="13"/>
        <v>#REF!</v>
      </c>
      <c r="U40" s="125" t="e">
        <f t="shared" si="5"/>
        <v>#REF!</v>
      </c>
      <c r="V40" s="46"/>
      <c r="W40" s="126">
        <v>20</v>
      </c>
      <c r="X40" s="127" t="e">
        <f t="shared" si="14"/>
        <v>#REF!</v>
      </c>
      <c r="Z40" s="93" t="e">
        <f t="shared" si="15"/>
        <v>#REF!</v>
      </c>
    </row>
    <row r="41" spans="1:26" x14ac:dyDescent="0.2">
      <c r="A41" s="57">
        <f t="shared" si="0"/>
        <v>3</v>
      </c>
      <c r="B41" s="119">
        <v>21</v>
      </c>
      <c r="C41" s="120">
        <f t="shared" si="6"/>
        <v>45323</v>
      </c>
      <c r="D41" s="120">
        <v>45352</v>
      </c>
      <c r="E41" s="120">
        <f t="shared" si="1"/>
        <v>45352</v>
      </c>
      <c r="F41" s="121" t="e">
        <f t="shared" si="7"/>
        <v>#REF!</v>
      </c>
      <c r="G41" s="121" t="e">
        <f t="shared" si="17"/>
        <v>#REF!</v>
      </c>
      <c r="H41" s="121" t="e">
        <f t="shared" si="16"/>
        <v>#REF!</v>
      </c>
      <c r="I41" s="121" t="e">
        <f t="shared" si="8"/>
        <v>#REF!</v>
      </c>
      <c r="J41" s="121" t="e">
        <f t="shared" si="9"/>
        <v>#REF!</v>
      </c>
      <c r="K41" s="121" t="e">
        <f>$C$10*#REF!</f>
        <v>#REF!</v>
      </c>
      <c r="L41" s="121" t="e">
        <f t="shared" si="10"/>
        <v>#REF!</v>
      </c>
      <c r="M41" s="121" t="e">
        <f t="shared" si="11"/>
        <v>#REF!</v>
      </c>
      <c r="N41" s="121">
        <f t="shared" si="2"/>
        <v>10487591.57</v>
      </c>
      <c r="O41" s="121" t="e">
        <f t="shared" si="3"/>
        <v>#REF!</v>
      </c>
      <c r="P41" s="97">
        <f t="shared" si="12"/>
        <v>700</v>
      </c>
      <c r="Q41" s="97">
        <f t="shared" si="4"/>
        <v>29</v>
      </c>
      <c r="R41" s="122">
        <f>((1+(28+P41)*VLOOKUP(28+P41,Curva!$B$4:$D$11612,3,FALSE)/360)/(1+P41*VLOOKUP(P41,Curva!$B$4:$D$11612,3,FALSE)/360)-1)*360/28</f>
        <v>8.4603452736331519E-2</v>
      </c>
      <c r="S41" s="123">
        <f>1/(1+(P41+Q41)*(VLOOKUP(P41+Q41,Curva!$B$4:$D$11612,3,FALSE))/360)</f>
        <v>0.82347576690452551</v>
      </c>
      <c r="T41" s="124" t="e">
        <f t="shared" si="13"/>
        <v>#REF!</v>
      </c>
      <c r="U41" s="125" t="e">
        <f t="shared" si="5"/>
        <v>#REF!</v>
      </c>
      <c r="V41" s="46"/>
      <c r="W41" s="126">
        <v>21</v>
      </c>
      <c r="X41" s="127" t="e">
        <f t="shared" si="14"/>
        <v>#REF!</v>
      </c>
      <c r="Z41" s="93" t="e">
        <f t="shared" si="15"/>
        <v>#REF!</v>
      </c>
    </row>
    <row r="42" spans="1:26" x14ac:dyDescent="0.2">
      <c r="A42" s="57">
        <f t="shared" si="0"/>
        <v>4</v>
      </c>
      <c r="B42" s="119">
        <v>22</v>
      </c>
      <c r="C42" s="120">
        <f t="shared" si="6"/>
        <v>45352</v>
      </c>
      <c r="D42" s="120">
        <v>45383</v>
      </c>
      <c r="E42" s="120">
        <f t="shared" si="1"/>
        <v>45383</v>
      </c>
      <c r="F42" s="121" t="e">
        <f t="shared" si="7"/>
        <v>#REF!</v>
      </c>
      <c r="G42" s="121" t="e">
        <f t="shared" si="17"/>
        <v>#REF!</v>
      </c>
      <c r="H42" s="121" t="e">
        <f t="shared" si="16"/>
        <v>#REF!</v>
      </c>
      <c r="I42" s="121" t="e">
        <f t="shared" si="8"/>
        <v>#REF!</v>
      </c>
      <c r="J42" s="121" t="e">
        <f t="shared" si="9"/>
        <v>#REF!</v>
      </c>
      <c r="K42" s="121" t="e">
        <f>$C$10*#REF!</f>
        <v>#REF!</v>
      </c>
      <c r="L42" s="121" t="e">
        <f t="shared" si="10"/>
        <v>#REF!</v>
      </c>
      <c r="M42" s="121" t="e">
        <f t="shared" si="11"/>
        <v>#REF!</v>
      </c>
      <c r="N42" s="121">
        <f t="shared" si="2"/>
        <v>10487591.57</v>
      </c>
      <c r="O42" s="121" t="e">
        <f t="shared" si="3"/>
        <v>#REF!</v>
      </c>
      <c r="P42" s="97">
        <f t="shared" si="12"/>
        <v>729</v>
      </c>
      <c r="Q42" s="97">
        <f t="shared" si="4"/>
        <v>31</v>
      </c>
      <c r="R42" s="122">
        <f>((1+(28+P42)*VLOOKUP(28+P42,Curva!$B$4:$D$11612,3,FALSE)/360)/(1+P42*VLOOKUP(P42,Curva!$B$4:$D$11612,3,FALSE)/360)-1)*360/28</f>
        <v>8.9115148014986545E-2</v>
      </c>
      <c r="S42" s="123">
        <f>1/(1+(P42+Q42)*(VLOOKUP(P42+Q42,Curva!$B$4:$D$11612,3,FALSE))/360)</f>
        <v>0.81720438012597718</v>
      </c>
      <c r="T42" s="124" t="e">
        <f t="shared" si="13"/>
        <v>#REF!</v>
      </c>
      <c r="U42" s="125" t="e">
        <f t="shared" si="5"/>
        <v>#REF!</v>
      </c>
      <c r="V42" s="46"/>
      <c r="W42" s="126">
        <v>22</v>
      </c>
      <c r="X42" s="127" t="e">
        <f t="shared" si="14"/>
        <v>#REF!</v>
      </c>
      <c r="Z42" s="93" t="e">
        <f t="shared" si="15"/>
        <v>#REF!</v>
      </c>
    </row>
    <row r="43" spans="1:26" x14ac:dyDescent="0.2">
      <c r="A43" s="57">
        <f t="shared" si="0"/>
        <v>5</v>
      </c>
      <c r="B43" s="119">
        <v>23</v>
      </c>
      <c r="C43" s="120">
        <f t="shared" si="6"/>
        <v>45383</v>
      </c>
      <c r="D43" s="120">
        <v>45413</v>
      </c>
      <c r="E43" s="120">
        <f t="shared" si="1"/>
        <v>45414</v>
      </c>
      <c r="F43" s="121" t="e">
        <f t="shared" si="7"/>
        <v>#REF!</v>
      </c>
      <c r="G43" s="121" t="e">
        <f t="shared" si="17"/>
        <v>#REF!</v>
      </c>
      <c r="H43" s="121" t="e">
        <f t="shared" si="16"/>
        <v>#REF!</v>
      </c>
      <c r="I43" s="121" t="e">
        <f t="shared" si="8"/>
        <v>#REF!</v>
      </c>
      <c r="J43" s="121" t="e">
        <f t="shared" si="9"/>
        <v>#REF!</v>
      </c>
      <c r="K43" s="121" t="e">
        <f>$C$10*#REF!</f>
        <v>#REF!</v>
      </c>
      <c r="L43" s="121" t="e">
        <f t="shared" si="10"/>
        <v>#REF!</v>
      </c>
      <c r="M43" s="121" t="e">
        <f t="shared" si="11"/>
        <v>#REF!</v>
      </c>
      <c r="N43" s="121">
        <f t="shared" si="2"/>
        <v>10487591.57</v>
      </c>
      <c r="O43" s="121" t="e">
        <f t="shared" si="3"/>
        <v>#REF!</v>
      </c>
      <c r="P43" s="97">
        <f t="shared" si="12"/>
        <v>760</v>
      </c>
      <c r="Q43" s="97">
        <f t="shared" si="4"/>
        <v>31</v>
      </c>
      <c r="R43" s="122">
        <f>((1+(28+P43)*VLOOKUP(28+P43,Curva!$B$4:$D$11612,3,FALSE)/360)/(1+P43*VLOOKUP(P43,Curva!$B$4:$D$11612,3,FALSE)/360)-1)*360/28</f>
        <v>8.852712861818926E-2</v>
      </c>
      <c r="S43" s="123">
        <f>1/(1+(P43+Q43)*(VLOOKUP(P43+Q43,Curva!$B$4:$D$11612,3,FALSE))/360)</f>
        <v>0.81102153874417926</v>
      </c>
      <c r="T43" s="124" t="e">
        <f t="shared" si="13"/>
        <v>#REF!</v>
      </c>
      <c r="U43" s="125" t="e">
        <f t="shared" si="5"/>
        <v>#REF!</v>
      </c>
      <c r="V43" s="46"/>
      <c r="W43" s="126">
        <v>23</v>
      </c>
      <c r="X43" s="127" t="e">
        <f t="shared" si="14"/>
        <v>#REF!</v>
      </c>
      <c r="Z43" s="93" t="e">
        <f t="shared" si="15"/>
        <v>#REF!</v>
      </c>
    </row>
    <row r="44" spans="1:26" x14ac:dyDescent="0.2">
      <c r="A44" s="57">
        <f t="shared" si="0"/>
        <v>6</v>
      </c>
      <c r="B44" s="119">
        <v>24</v>
      </c>
      <c r="C44" s="120">
        <f t="shared" si="6"/>
        <v>45414</v>
      </c>
      <c r="D44" s="120">
        <v>45444</v>
      </c>
      <c r="E44" s="120">
        <f t="shared" si="1"/>
        <v>45446</v>
      </c>
      <c r="F44" s="121" t="e">
        <f t="shared" si="7"/>
        <v>#REF!</v>
      </c>
      <c r="G44" s="121" t="e">
        <f t="shared" si="17"/>
        <v>#REF!</v>
      </c>
      <c r="H44" s="121" t="e">
        <f t="shared" si="16"/>
        <v>#REF!</v>
      </c>
      <c r="I44" s="121" t="e">
        <f t="shared" si="8"/>
        <v>#REF!</v>
      </c>
      <c r="J44" s="121" t="e">
        <f t="shared" si="9"/>
        <v>#REF!</v>
      </c>
      <c r="K44" s="121" t="e">
        <f>$C$10*#REF!</f>
        <v>#REF!</v>
      </c>
      <c r="L44" s="121" t="e">
        <f t="shared" si="10"/>
        <v>#REF!</v>
      </c>
      <c r="M44" s="121" t="e">
        <f t="shared" si="11"/>
        <v>#REF!</v>
      </c>
      <c r="N44" s="121">
        <f t="shared" si="2"/>
        <v>10487591.57</v>
      </c>
      <c r="O44" s="121" t="e">
        <f t="shared" si="3"/>
        <v>#REF!</v>
      </c>
      <c r="P44" s="97">
        <f t="shared" si="12"/>
        <v>791</v>
      </c>
      <c r="Q44" s="97">
        <f t="shared" si="4"/>
        <v>32</v>
      </c>
      <c r="R44" s="122">
        <f>((1+(28+P44)*VLOOKUP(28+P44,Curva!$B$4:$D$11612,3,FALSE)/360)/(1+P44*VLOOKUP(P44,Curva!$B$4:$D$11612,3,FALSE)/360)-1)*360/28</f>
        <v>8.793887678214414E-2</v>
      </c>
      <c r="S44" s="123">
        <f>1/(1+(P44+Q44)*(VLOOKUP(P44+Q44,Curva!$B$4:$D$11612,3,FALSE))/360)</f>
        <v>0.80473077902280066</v>
      </c>
      <c r="T44" s="124" t="e">
        <f t="shared" si="13"/>
        <v>#REF!</v>
      </c>
      <c r="U44" s="125" t="e">
        <f t="shared" si="5"/>
        <v>#REF!</v>
      </c>
      <c r="V44" s="46"/>
      <c r="W44" s="126">
        <v>24</v>
      </c>
      <c r="X44" s="127" t="e">
        <f t="shared" si="14"/>
        <v>#REF!</v>
      </c>
      <c r="Z44" s="93" t="e">
        <f t="shared" si="15"/>
        <v>#REF!</v>
      </c>
    </row>
    <row r="45" spans="1:26" x14ac:dyDescent="0.2">
      <c r="A45" s="57">
        <f t="shared" si="0"/>
        <v>7</v>
      </c>
      <c r="B45" s="119">
        <v>25</v>
      </c>
      <c r="C45" s="120">
        <f t="shared" si="6"/>
        <v>45446</v>
      </c>
      <c r="D45" s="120">
        <v>45474</v>
      </c>
      <c r="E45" s="120">
        <f t="shared" si="1"/>
        <v>45474</v>
      </c>
      <c r="F45" s="121" t="e">
        <f t="shared" si="7"/>
        <v>#REF!</v>
      </c>
      <c r="G45" s="121" t="e">
        <f t="shared" si="17"/>
        <v>#REF!</v>
      </c>
      <c r="H45" s="121" t="e">
        <f t="shared" si="16"/>
        <v>#REF!</v>
      </c>
      <c r="I45" s="121" t="e">
        <f t="shared" si="8"/>
        <v>#REF!</v>
      </c>
      <c r="J45" s="121" t="e">
        <f t="shared" si="9"/>
        <v>#REF!</v>
      </c>
      <c r="K45" s="121" t="e">
        <f>$C$10*#REF!</f>
        <v>#REF!</v>
      </c>
      <c r="L45" s="121" t="e">
        <f t="shared" si="10"/>
        <v>#REF!</v>
      </c>
      <c r="M45" s="121" t="e">
        <f t="shared" si="11"/>
        <v>#REF!</v>
      </c>
      <c r="N45" s="121">
        <f t="shared" si="2"/>
        <v>10487591.57</v>
      </c>
      <c r="O45" s="121" t="e">
        <f t="shared" si="3"/>
        <v>#REF!</v>
      </c>
      <c r="P45" s="97">
        <f t="shared" si="12"/>
        <v>823</v>
      </c>
      <c r="Q45" s="97">
        <f t="shared" si="4"/>
        <v>28</v>
      </c>
      <c r="R45" s="122">
        <f>((1+(28+P45)*VLOOKUP(28+P45,Curva!$B$4:$D$11612,3,FALSE)/360)/(1+P45*VLOOKUP(P45,Curva!$B$4:$D$11612,3,FALSE)/360)-1)*360/28</f>
        <v>8.7331409626808992E-2</v>
      </c>
      <c r="S45" s="123">
        <f>1/(1+(P45+Q45)*(VLOOKUP(P45+Q45,Curva!$B$4:$D$11612,3,FALSE))/360)</f>
        <v>0.7993015687007905</v>
      </c>
      <c r="T45" s="124" t="e">
        <f t="shared" si="13"/>
        <v>#REF!</v>
      </c>
      <c r="U45" s="125" t="e">
        <f t="shared" si="5"/>
        <v>#REF!</v>
      </c>
      <c r="V45" s="46"/>
      <c r="W45" s="126">
        <v>25</v>
      </c>
      <c r="X45" s="127" t="e">
        <f t="shared" si="14"/>
        <v>#REF!</v>
      </c>
      <c r="Z45" s="93" t="e">
        <f t="shared" si="15"/>
        <v>#REF!</v>
      </c>
    </row>
    <row r="46" spans="1:26" x14ac:dyDescent="0.2">
      <c r="A46" s="57">
        <f t="shared" si="0"/>
        <v>8</v>
      </c>
      <c r="B46" s="119">
        <v>26</v>
      </c>
      <c r="C46" s="120">
        <f t="shared" si="6"/>
        <v>45474</v>
      </c>
      <c r="D46" s="120">
        <v>45505</v>
      </c>
      <c r="E46" s="120">
        <f t="shared" si="1"/>
        <v>45505</v>
      </c>
      <c r="F46" s="121" t="e">
        <f t="shared" si="7"/>
        <v>#REF!</v>
      </c>
      <c r="G46" s="121" t="e">
        <f t="shared" si="17"/>
        <v>#REF!</v>
      </c>
      <c r="H46" s="121" t="e">
        <f t="shared" si="16"/>
        <v>#REF!</v>
      </c>
      <c r="I46" s="121" t="e">
        <f t="shared" si="8"/>
        <v>#REF!</v>
      </c>
      <c r="J46" s="121" t="e">
        <f t="shared" si="9"/>
        <v>#REF!</v>
      </c>
      <c r="K46" s="121" t="e">
        <f>$C$10*#REF!</f>
        <v>#REF!</v>
      </c>
      <c r="L46" s="121" t="e">
        <f t="shared" si="10"/>
        <v>#REF!</v>
      </c>
      <c r="M46" s="121" t="e">
        <f t="shared" si="11"/>
        <v>#REF!</v>
      </c>
      <c r="N46" s="121">
        <f t="shared" si="2"/>
        <v>10487591.57</v>
      </c>
      <c r="O46" s="121" t="e">
        <f t="shared" si="3"/>
        <v>#REF!</v>
      </c>
      <c r="P46" s="97">
        <f t="shared" si="12"/>
        <v>851</v>
      </c>
      <c r="Q46" s="97">
        <f t="shared" si="4"/>
        <v>31</v>
      </c>
      <c r="R46" s="122">
        <f>((1+(28+P46)*VLOOKUP(28+P46,Curva!$B$4:$D$11612,3,FALSE)/360)/(1+P46*VLOOKUP(P46,Curva!$B$4:$D$11612,3,FALSE)/360)-1)*360/28</f>
        <v>8.6799674757407672E-2</v>
      </c>
      <c r="S46" s="123">
        <f>1/(1+(P46+Q46)*(VLOOKUP(P46+Q46,Curva!$B$4:$D$11612,3,FALSE))/360)</f>
        <v>0.7933713881608756</v>
      </c>
      <c r="T46" s="124" t="e">
        <f t="shared" si="13"/>
        <v>#REF!</v>
      </c>
      <c r="U46" s="125" t="e">
        <f t="shared" si="5"/>
        <v>#REF!</v>
      </c>
      <c r="V46" s="46"/>
      <c r="W46" s="126">
        <v>26</v>
      </c>
      <c r="X46" s="127" t="e">
        <f t="shared" si="14"/>
        <v>#REF!</v>
      </c>
      <c r="Z46" s="93" t="e">
        <f t="shared" si="15"/>
        <v>#REF!</v>
      </c>
    </row>
    <row r="47" spans="1:26" x14ac:dyDescent="0.2">
      <c r="A47" s="57">
        <f t="shared" si="0"/>
        <v>9</v>
      </c>
      <c r="B47" s="119">
        <v>27</v>
      </c>
      <c r="C47" s="120">
        <f t="shared" si="6"/>
        <v>45505</v>
      </c>
      <c r="D47" s="120">
        <v>45536</v>
      </c>
      <c r="E47" s="120">
        <f t="shared" si="1"/>
        <v>45537</v>
      </c>
      <c r="F47" s="121" t="e">
        <f t="shared" si="7"/>
        <v>#REF!</v>
      </c>
      <c r="G47" s="121" t="e">
        <f t="shared" si="17"/>
        <v>#REF!</v>
      </c>
      <c r="H47" s="121" t="e">
        <f t="shared" si="16"/>
        <v>#REF!</v>
      </c>
      <c r="I47" s="121" t="e">
        <f t="shared" si="8"/>
        <v>#REF!</v>
      </c>
      <c r="J47" s="121" t="e">
        <f t="shared" si="9"/>
        <v>#REF!</v>
      </c>
      <c r="K47" s="121" t="e">
        <f>$C$10*#REF!</f>
        <v>#REF!</v>
      </c>
      <c r="L47" s="121" t="e">
        <f t="shared" si="10"/>
        <v>#REF!</v>
      </c>
      <c r="M47" s="121" t="e">
        <f t="shared" si="11"/>
        <v>#REF!</v>
      </c>
      <c r="N47" s="121">
        <f t="shared" si="2"/>
        <v>10487591.57</v>
      </c>
      <c r="O47" s="121" t="e">
        <f t="shared" si="3"/>
        <v>#REF!</v>
      </c>
      <c r="P47" s="97">
        <f t="shared" si="12"/>
        <v>882</v>
      </c>
      <c r="Q47" s="97">
        <f t="shared" si="4"/>
        <v>32</v>
      </c>
      <c r="R47" s="122">
        <f>((1+(28+P47)*VLOOKUP(28+P47,Curva!$B$4:$D$11612,3,FALSE)/360)/(1+P47*VLOOKUP(P47,Curva!$B$4:$D$11612,3,FALSE)/360)-1)*360/28</f>
        <v>8.6210746278663528E-2</v>
      </c>
      <c r="S47" s="123">
        <f>1/(1+(P47+Q47)*(VLOOKUP(P47+Q47,Curva!$B$4:$D$11612,3,FALSE))/360)</f>
        <v>0.78733765826812152</v>
      </c>
      <c r="T47" s="124" t="e">
        <f t="shared" si="13"/>
        <v>#REF!</v>
      </c>
      <c r="U47" s="125" t="e">
        <f t="shared" si="5"/>
        <v>#REF!</v>
      </c>
      <c r="V47" s="46"/>
      <c r="W47" s="126">
        <v>27</v>
      </c>
      <c r="X47" s="127" t="e">
        <f t="shared" si="14"/>
        <v>#REF!</v>
      </c>
      <c r="Z47" s="93" t="e">
        <f t="shared" si="15"/>
        <v>#REF!</v>
      </c>
    </row>
    <row r="48" spans="1:26" x14ac:dyDescent="0.2">
      <c r="A48" s="57">
        <f t="shared" si="0"/>
        <v>10</v>
      </c>
      <c r="B48" s="119">
        <v>28</v>
      </c>
      <c r="C48" s="120">
        <f t="shared" si="6"/>
        <v>45537</v>
      </c>
      <c r="D48" s="120">
        <v>45566</v>
      </c>
      <c r="E48" s="120">
        <f t="shared" si="1"/>
        <v>45566</v>
      </c>
      <c r="F48" s="121" t="e">
        <f t="shared" si="7"/>
        <v>#REF!</v>
      </c>
      <c r="G48" s="121" t="e">
        <f t="shared" si="17"/>
        <v>#REF!</v>
      </c>
      <c r="H48" s="121" t="e">
        <f t="shared" si="16"/>
        <v>#REF!</v>
      </c>
      <c r="I48" s="121" t="e">
        <f t="shared" si="8"/>
        <v>#REF!</v>
      </c>
      <c r="J48" s="121" t="e">
        <f t="shared" si="9"/>
        <v>#REF!</v>
      </c>
      <c r="K48" s="121" t="e">
        <f>$C$10*#REF!</f>
        <v>#REF!</v>
      </c>
      <c r="L48" s="121" t="e">
        <f t="shared" si="10"/>
        <v>#REF!</v>
      </c>
      <c r="M48" s="121" t="e">
        <f t="shared" si="11"/>
        <v>#REF!</v>
      </c>
      <c r="N48" s="121">
        <f t="shared" si="2"/>
        <v>10487591.57</v>
      </c>
      <c r="O48" s="121" t="e">
        <f t="shared" si="3"/>
        <v>#REF!</v>
      </c>
      <c r="P48" s="97">
        <f t="shared" si="12"/>
        <v>914</v>
      </c>
      <c r="Q48" s="97">
        <f t="shared" si="4"/>
        <v>29</v>
      </c>
      <c r="R48" s="122">
        <f>((1+(28+P48)*VLOOKUP(28+P48,Curva!$B$4:$D$11612,3,FALSE)/360)/(1+P48*VLOOKUP(P48,Curva!$B$4:$D$11612,3,FALSE)/360)-1)*360/28</f>
        <v>8.560258025965288E-2</v>
      </c>
      <c r="S48" s="123">
        <f>1/(1+(P48+Q48)*(VLOOKUP(P48+Q48,Curva!$B$4:$D$11612,3,FALSE))/360)</f>
        <v>0.78194550622569825</v>
      </c>
      <c r="T48" s="124" t="e">
        <f t="shared" si="13"/>
        <v>#REF!</v>
      </c>
      <c r="U48" s="125" t="e">
        <f t="shared" si="5"/>
        <v>#REF!</v>
      </c>
      <c r="V48" s="46"/>
      <c r="W48" s="126">
        <v>28</v>
      </c>
      <c r="X48" s="127" t="e">
        <f t="shared" si="14"/>
        <v>#REF!</v>
      </c>
      <c r="Z48" s="93" t="e">
        <f t="shared" si="15"/>
        <v>#REF!</v>
      </c>
    </row>
    <row r="49" spans="1:26" x14ac:dyDescent="0.2">
      <c r="A49" s="57">
        <f t="shared" si="0"/>
        <v>11</v>
      </c>
      <c r="B49" s="119">
        <v>29</v>
      </c>
      <c r="C49" s="120">
        <f t="shared" si="6"/>
        <v>45566</v>
      </c>
      <c r="D49" s="120">
        <v>45597</v>
      </c>
      <c r="E49" s="120">
        <f t="shared" si="1"/>
        <v>45597</v>
      </c>
      <c r="F49" s="121" t="e">
        <f t="shared" si="7"/>
        <v>#REF!</v>
      </c>
      <c r="G49" s="121" t="e">
        <f t="shared" si="17"/>
        <v>#REF!</v>
      </c>
      <c r="H49" s="121" t="e">
        <f t="shared" si="16"/>
        <v>#REF!</v>
      </c>
      <c r="I49" s="121" t="e">
        <f t="shared" si="8"/>
        <v>#REF!</v>
      </c>
      <c r="J49" s="121" t="e">
        <f t="shared" si="9"/>
        <v>#REF!</v>
      </c>
      <c r="K49" s="121" t="e">
        <f>$C$10*#REF!</f>
        <v>#REF!</v>
      </c>
      <c r="L49" s="121" t="e">
        <f t="shared" si="10"/>
        <v>#REF!</v>
      </c>
      <c r="M49" s="121" t="e">
        <f t="shared" si="11"/>
        <v>#REF!</v>
      </c>
      <c r="N49" s="121">
        <f t="shared" si="2"/>
        <v>10487591.57</v>
      </c>
      <c r="O49" s="121" t="e">
        <f t="shared" si="3"/>
        <v>#REF!</v>
      </c>
      <c r="P49" s="97">
        <f t="shared" si="12"/>
        <v>943</v>
      </c>
      <c r="Q49" s="97">
        <f t="shared" si="4"/>
        <v>31</v>
      </c>
      <c r="R49" s="122">
        <f>((1+(28+P49)*VLOOKUP(28+P49,Curva!$B$4:$D$11612,3,FALSE)/360)/(1+P49*VLOOKUP(P49,Curva!$B$4:$D$11612,3,FALSE)/360)-1)*360/28</f>
        <v>8.5051213924795449E-2</v>
      </c>
      <c r="S49" s="123">
        <f>1/(1+(P49+Q49)*(VLOOKUP(P49+Q49,Curva!$B$4:$D$11612,3,FALSE))/360)</f>
        <v>0.77626018690635945</v>
      </c>
      <c r="T49" s="124" t="e">
        <f t="shared" si="13"/>
        <v>#REF!</v>
      </c>
      <c r="U49" s="125" t="e">
        <f t="shared" si="5"/>
        <v>#REF!</v>
      </c>
      <c r="V49" s="46"/>
      <c r="W49" s="126">
        <v>29</v>
      </c>
      <c r="X49" s="127" t="e">
        <f t="shared" si="14"/>
        <v>#REF!</v>
      </c>
      <c r="Z49" s="93" t="e">
        <f t="shared" si="15"/>
        <v>#REF!</v>
      </c>
    </row>
    <row r="50" spans="1:26" x14ac:dyDescent="0.2">
      <c r="A50" s="57">
        <f t="shared" si="0"/>
        <v>12</v>
      </c>
      <c r="B50" s="119">
        <v>30</v>
      </c>
      <c r="C50" s="120">
        <f t="shared" si="6"/>
        <v>45597</v>
      </c>
      <c r="D50" s="120">
        <v>45627</v>
      </c>
      <c r="E50" s="120">
        <f t="shared" si="1"/>
        <v>45628</v>
      </c>
      <c r="F50" s="121" t="e">
        <f t="shared" si="7"/>
        <v>#REF!</v>
      </c>
      <c r="G50" s="121" t="e">
        <f t="shared" si="17"/>
        <v>#REF!</v>
      </c>
      <c r="H50" s="121">
        <f t="shared" si="16"/>
        <v>0</v>
      </c>
      <c r="I50" s="121">
        <f t="shared" si="8"/>
        <v>0</v>
      </c>
      <c r="J50" s="121">
        <f t="shared" si="9"/>
        <v>0</v>
      </c>
      <c r="K50" s="121" t="e">
        <f>$C$10*#REF!</f>
        <v>#REF!</v>
      </c>
      <c r="L50" s="121" t="e">
        <f t="shared" si="10"/>
        <v>#REF!</v>
      </c>
      <c r="M50" s="121" t="e">
        <f t="shared" si="11"/>
        <v>#REF!</v>
      </c>
      <c r="N50" s="121">
        <f t="shared" si="2"/>
        <v>0</v>
      </c>
      <c r="O50" s="121" t="e">
        <f t="shared" si="3"/>
        <v>#REF!</v>
      </c>
      <c r="P50" s="97">
        <f t="shared" si="12"/>
        <v>974</v>
      </c>
      <c r="Q50" s="97">
        <f t="shared" si="4"/>
        <v>31</v>
      </c>
      <c r="R50" s="122">
        <f>((1+(28+P50)*VLOOKUP(28+P50,Curva!$B$4:$D$11612,3,FALSE)/360)/(1+P50*VLOOKUP(P50,Curva!$B$4:$D$11612,3,FALSE)/360)-1)*360/28</f>
        <v>8.4461602759912255E-2</v>
      </c>
      <c r="S50" s="123">
        <f>1/(1+(P50+Q50)*(VLOOKUP(P50+Q50,Curva!$B$4:$D$11612,3,FALSE))/360)</f>
        <v>0.77065507547023204</v>
      </c>
      <c r="T50" s="124" t="e">
        <f t="shared" si="13"/>
        <v>#REF!</v>
      </c>
      <c r="U50" s="125" t="e">
        <f t="shared" si="5"/>
        <v>#REF!</v>
      </c>
      <c r="V50" s="46"/>
      <c r="W50" s="126">
        <v>30</v>
      </c>
      <c r="X50" s="127" t="e">
        <f t="shared" si="14"/>
        <v>#REF!</v>
      </c>
      <c r="Z50" s="93" t="e">
        <f t="shared" si="15"/>
        <v>#REF!</v>
      </c>
    </row>
    <row r="51" spans="1:26" x14ac:dyDescent="0.2">
      <c r="A51" s="57">
        <f t="shared" si="0"/>
        <v>1</v>
      </c>
      <c r="B51" s="119">
        <v>31</v>
      </c>
      <c r="C51" s="120">
        <f t="shared" si="6"/>
        <v>45628</v>
      </c>
      <c r="D51" s="120">
        <v>45658</v>
      </c>
      <c r="E51" s="120">
        <f t="shared" si="1"/>
        <v>45658</v>
      </c>
      <c r="F51" s="121" t="e">
        <f t="shared" si="7"/>
        <v>#REF!</v>
      </c>
      <c r="G51" s="121" t="e">
        <f t="shared" si="17"/>
        <v>#REF!</v>
      </c>
      <c r="H51" s="121">
        <f t="shared" si="16"/>
        <v>0</v>
      </c>
      <c r="I51" s="121">
        <f t="shared" si="8"/>
        <v>0</v>
      </c>
      <c r="J51" s="121">
        <f t="shared" si="9"/>
        <v>0</v>
      </c>
      <c r="K51" s="121" t="e">
        <f>$C$10*#REF!</f>
        <v>#REF!</v>
      </c>
      <c r="L51" s="121" t="e">
        <f t="shared" si="10"/>
        <v>#REF!</v>
      </c>
      <c r="M51" s="121" t="e">
        <f t="shared" si="11"/>
        <v>#REF!</v>
      </c>
      <c r="N51" s="121">
        <f t="shared" si="2"/>
        <v>0</v>
      </c>
      <c r="O51" s="121" t="e">
        <f t="shared" si="3"/>
        <v>#REF!</v>
      </c>
      <c r="P51" s="97">
        <f t="shared" si="12"/>
        <v>1005</v>
      </c>
      <c r="Q51" s="97">
        <f t="shared" si="4"/>
        <v>30</v>
      </c>
      <c r="R51" s="122">
        <f>((1+(28+P51)*VLOOKUP(28+P51,Curva!$B$4:$D$11612,3,FALSE)/360)/(1+P51*VLOOKUP(P51,Curva!$B$4:$D$11612,3,FALSE)/360)-1)*360/28</f>
        <v>8.3871756085297358E-2</v>
      </c>
      <c r="S51" s="123">
        <f>1/(1+(P51+Q51)*(VLOOKUP(P51+Q51,Curva!$B$4:$D$11612,3,FALSE))/360)</f>
        <v>0.76530608231677766</v>
      </c>
      <c r="T51" s="124" t="e">
        <f t="shared" si="13"/>
        <v>#REF!</v>
      </c>
      <c r="U51" s="125" t="e">
        <f t="shared" si="5"/>
        <v>#REF!</v>
      </c>
      <c r="V51" s="46"/>
      <c r="W51" s="126">
        <v>31</v>
      </c>
      <c r="X51" s="127" t="e">
        <f t="shared" si="14"/>
        <v>#REF!</v>
      </c>
      <c r="Z51" s="93" t="e">
        <f t="shared" si="15"/>
        <v>#REF!</v>
      </c>
    </row>
    <row r="52" spans="1:26" x14ac:dyDescent="0.2">
      <c r="A52" s="57">
        <f t="shared" si="0"/>
        <v>2</v>
      </c>
      <c r="B52" s="119">
        <v>32</v>
      </c>
      <c r="C52" s="120">
        <f t="shared" si="6"/>
        <v>45658</v>
      </c>
      <c r="D52" s="120">
        <v>45689</v>
      </c>
      <c r="E52" s="120">
        <f t="shared" si="1"/>
        <v>45691</v>
      </c>
      <c r="F52" s="121" t="e">
        <f t="shared" si="7"/>
        <v>#REF!</v>
      </c>
      <c r="G52" s="121" t="e">
        <f t="shared" si="17"/>
        <v>#REF!</v>
      </c>
      <c r="H52" s="121" t="e">
        <f t="shared" si="16"/>
        <v>#REF!</v>
      </c>
      <c r="I52" s="121" t="e">
        <f t="shared" si="8"/>
        <v>#REF!</v>
      </c>
      <c r="J52" s="121" t="e">
        <f t="shared" si="9"/>
        <v>#REF!</v>
      </c>
      <c r="K52" s="121" t="e">
        <f>$C$10*#REF!</f>
        <v>#REF!</v>
      </c>
      <c r="L52" s="121" t="e">
        <f t="shared" si="10"/>
        <v>#REF!</v>
      </c>
      <c r="M52" s="121" t="e">
        <f t="shared" si="11"/>
        <v>#REF!</v>
      </c>
      <c r="N52" s="121">
        <f t="shared" si="2"/>
        <v>10487591.57</v>
      </c>
      <c r="O52" s="121" t="e">
        <f t="shared" si="3"/>
        <v>#REF!</v>
      </c>
      <c r="P52" s="97">
        <f t="shared" si="12"/>
        <v>1035</v>
      </c>
      <c r="Q52" s="97">
        <f t="shared" si="4"/>
        <v>33</v>
      </c>
      <c r="R52" s="122">
        <f>((1+(28+P52)*VLOOKUP(28+P52,Curva!$B$4:$D$11612,3,FALSE)/360)/(1+P52*VLOOKUP(P52,Curva!$B$4:$D$11612,3,FALSE)/360)-1)*360/28</f>
        <v>8.3300717893967563E-2</v>
      </c>
      <c r="S52" s="123">
        <f>1/(1+(P52+Q52)*(VLOOKUP(P52+Q52,Curva!$B$4:$D$11612,3,FALSE))/360)</f>
        <v>0.75950653576157412</v>
      </c>
      <c r="T52" s="124" t="e">
        <f t="shared" si="13"/>
        <v>#REF!</v>
      </c>
      <c r="U52" s="125" t="e">
        <f t="shared" si="5"/>
        <v>#REF!</v>
      </c>
      <c r="V52" s="46"/>
      <c r="W52" s="126">
        <v>32</v>
      </c>
      <c r="X52" s="127" t="e">
        <f t="shared" si="14"/>
        <v>#REF!</v>
      </c>
      <c r="Z52" s="93" t="e">
        <f t="shared" si="15"/>
        <v>#REF!</v>
      </c>
    </row>
    <row r="53" spans="1:26" x14ac:dyDescent="0.2">
      <c r="A53" s="57">
        <f t="shared" si="0"/>
        <v>3</v>
      </c>
      <c r="B53" s="119">
        <v>33</v>
      </c>
      <c r="C53" s="120">
        <f t="shared" si="6"/>
        <v>45691</v>
      </c>
      <c r="D53" s="120">
        <v>45717</v>
      </c>
      <c r="E53" s="120">
        <f t="shared" si="1"/>
        <v>45719</v>
      </c>
      <c r="F53" s="121" t="e">
        <f t="shared" si="7"/>
        <v>#REF!</v>
      </c>
      <c r="G53" s="121" t="e">
        <f t="shared" si="17"/>
        <v>#REF!</v>
      </c>
      <c r="H53" s="121" t="e">
        <f t="shared" si="16"/>
        <v>#REF!</v>
      </c>
      <c r="I53" s="121" t="e">
        <f t="shared" si="8"/>
        <v>#REF!</v>
      </c>
      <c r="J53" s="121" t="e">
        <f t="shared" si="9"/>
        <v>#REF!</v>
      </c>
      <c r="K53" s="121" t="e">
        <f>$C$10*#REF!</f>
        <v>#REF!</v>
      </c>
      <c r="L53" s="121" t="e">
        <f t="shared" si="10"/>
        <v>#REF!</v>
      </c>
      <c r="M53" s="121" t="e">
        <f t="shared" si="11"/>
        <v>#REF!</v>
      </c>
      <c r="N53" s="121">
        <f t="shared" si="2"/>
        <v>10487591.57</v>
      </c>
      <c r="O53" s="121" t="e">
        <f t="shared" si="3"/>
        <v>#REF!</v>
      </c>
      <c r="P53" s="97">
        <f t="shared" si="12"/>
        <v>1068</v>
      </c>
      <c r="Q53" s="97">
        <f t="shared" si="4"/>
        <v>28</v>
      </c>
      <c r="R53" s="122">
        <f>((1+(28+P53)*VLOOKUP(28+P53,Curva!$B$4:$D$11612,3,FALSE)/360)/(1+P53*VLOOKUP(P53,Curva!$B$4:$D$11612,3,FALSE)/360)-1)*360/28</f>
        <v>8.3504631887007116E-2</v>
      </c>
      <c r="S53" s="123">
        <f>1/(1+(P53+Q53)*(VLOOKUP(P53+Q53,Curva!$B$4:$D$11612,3,FALSE))/360)</f>
        <v>0.75460552028006045</v>
      </c>
      <c r="T53" s="124" t="e">
        <f t="shared" si="13"/>
        <v>#REF!</v>
      </c>
      <c r="U53" s="125" t="e">
        <f t="shared" si="5"/>
        <v>#REF!</v>
      </c>
      <c r="V53" s="46"/>
      <c r="W53" s="126">
        <v>33</v>
      </c>
      <c r="X53" s="127" t="e">
        <f t="shared" si="14"/>
        <v>#REF!</v>
      </c>
      <c r="Z53" s="93" t="e">
        <f t="shared" si="15"/>
        <v>#REF!</v>
      </c>
    </row>
    <row r="54" spans="1:26" x14ac:dyDescent="0.2">
      <c r="A54" s="57">
        <f t="shared" si="0"/>
        <v>4</v>
      </c>
      <c r="B54" s="119">
        <v>34</v>
      </c>
      <c r="C54" s="120">
        <f t="shared" si="6"/>
        <v>45719</v>
      </c>
      <c r="D54" s="120">
        <v>45748</v>
      </c>
      <c r="E54" s="120">
        <f t="shared" si="1"/>
        <v>45748</v>
      </c>
      <c r="F54" s="121" t="e">
        <f t="shared" si="7"/>
        <v>#REF!</v>
      </c>
      <c r="G54" s="121" t="e">
        <f t="shared" si="17"/>
        <v>#REF!</v>
      </c>
      <c r="H54" s="121" t="e">
        <f t="shared" si="16"/>
        <v>#REF!</v>
      </c>
      <c r="I54" s="121" t="e">
        <f t="shared" si="8"/>
        <v>#REF!</v>
      </c>
      <c r="J54" s="121" t="e">
        <f t="shared" si="9"/>
        <v>#REF!</v>
      </c>
      <c r="K54" s="121" t="e">
        <f>$C$10*#REF!</f>
        <v>#REF!</v>
      </c>
      <c r="L54" s="121" t="e">
        <f t="shared" si="10"/>
        <v>#REF!</v>
      </c>
      <c r="M54" s="121" t="e">
        <f t="shared" si="11"/>
        <v>#REF!</v>
      </c>
      <c r="N54" s="121">
        <f t="shared" si="2"/>
        <v>10487591.57</v>
      </c>
      <c r="O54" s="121" t="e">
        <f t="shared" si="3"/>
        <v>#REF!</v>
      </c>
      <c r="P54" s="97">
        <f t="shared" si="12"/>
        <v>1096</v>
      </c>
      <c r="Q54" s="97">
        <f t="shared" si="4"/>
        <v>29</v>
      </c>
      <c r="R54" s="122">
        <f>((1+(28+P54)*VLOOKUP(28+P54,Curva!$B$4:$D$11612,3,FALSE)/360)/(1+P54*VLOOKUP(P54,Curva!$B$4:$D$11612,3,FALSE)/360)-1)*360/28</f>
        <v>8.8137436883901951E-2</v>
      </c>
      <c r="S54" s="123">
        <f>1/(1+(P54+Q54)*(VLOOKUP(P54+Q54,Curva!$B$4:$D$11612,3,FALSE))/360)</f>
        <v>0.74928522696766231</v>
      </c>
      <c r="T54" s="124" t="e">
        <f t="shared" si="13"/>
        <v>#REF!</v>
      </c>
      <c r="U54" s="125" t="e">
        <f t="shared" si="5"/>
        <v>#REF!</v>
      </c>
      <c r="V54" s="46"/>
      <c r="W54" s="126">
        <v>34</v>
      </c>
      <c r="X54" s="127" t="e">
        <f t="shared" si="14"/>
        <v>#REF!</v>
      </c>
      <c r="Z54" s="93" t="e">
        <f t="shared" si="15"/>
        <v>#REF!</v>
      </c>
    </row>
    <row r="55" spans="1:26" x14ac:dyDescent="0.2">
      <c r="A55" s="57">
        <f t="shared" si="0"/>
        <v>5</v>
      </c>
      <c r="B55" s="119">
        <v>35</v>
      </c>
      <c r="C55" s="120">
        <f t="shared" si="6"/>
        <v>45748</v>
      </c>
      <c r="D55" s="120">
        <v>45778</v>
      </c>
      <c r="E55" s="120">
        <f t="shared" si="1"/>
        <v>45779</v>
      </c>
      <c r="F55" s="121" t="e">
        <f t="shared" si="7"/>
        <v>#REF!</v>
      </c>
      <c r="G55" s="121" t="e">
        <f t="shared" si="17"/>
        <v>#REF!</v>
      </c>
      <c r="H55" s="121" t="e">
        <f t="shared" si="16"/>
        <v>#REF!</v>
      </c>
      <c r="I55" s="121" t="e">
        <f t="shared" si="8"/>
        <v>#REF!</v>
      </c>
      <c r="J55" s="121" t="e">
        <f t="shared" si="9"/>
        <v>#REF!</v>
      </c>
      <c r="K55" s="121" t="e">
        <f>$C$10*#REF!</f>
        <v>#REF!</v>
      </c>
      <c r="L55" s="121" t="e">
        <f t="shared" si="10"/>
        <v>#REF!</v>
      </c>
      <c r="M55" s="121" t="e">
        <f t="shared" si="11"/>
        <v>#REF!</v>
      </c>
      <c r="N55" s="121">
        <f t="shared" si="2"/>
        <v>10487591.57</v>
      </c>
      <c r="O55" s="121" t="e">
        <f t="shared" si="3"/>
        <v>#REF!</v>
      </c>
      <c r="P55" s="97">
        <f t="shared" si="12"/>
        <v>1125</v>
      </c>
      <c r="Q55" s="97">
        <f t="shared" si="4"/>
        <v>31</v>
      </c>
      <c r="R55" s="122">
        <f>((1+(28+P55)*VLOOKUP(28+P55,Curva!$B$4:$D$11612,3,FALSE)/360)/(1+P55*VLOOKUP(P55,Curva!$B$4:$D$11612,3,FALSE)/360)-1)*360/28</f>
        <v>8.7895452347350425E-2</v>
      </c>
      <c r="S55" s="123">
        <f>1/(1+(P55+Q55)*(VLOOKUP(P55+Q55,Curva!$B$4:$D$11612,3,FALSE))/360)</f>
        <v>0.74365541148438374</v>
      </c>
      <c r="T55" s="124" t="e">
        <f t="shared" si="13"/>
        <v>#REF!</v>
      </c>
      <c r="U55" s="125" t="e">
        <f t="shared" si="5"/>
        <v>#REF!</v>
      </c>
      <c r="V55" s="46"/>
      <c r="W55" s="126">
        <v>35</v>
      </c>
      <c r="X55" s="127" t="e">
        <f t="shared" si="14"/>
        <v>#REF!</v>
      </c>
      <c r="Z55" s="93" t="e">
        <f t="shared" si="15"/>
        <v>#REF!</v>
      </c>
    </row>
    <row r="56" spans="1:26" x14ac:dyDescent="0.2">
      <c r="A56" s="57">
        <f t="shared" si="0"/>
        <v>6</v>
      </c>
      <c r="B56" s="119">
        <v>36</v>
      </c>
      <c r="C56" s="120">
        <f t="shared" si="6"/>
        <v>45779</v>
      </c>
      <c r="D56" s="120">
        <v>45809</v>
      </c>
      <c r="E56" s="120">
        <f t="shared" si="1"/>
        <v>45810</v>
      </c>
      <c r="F56" s="121" t="e">
        <f t="shared" si="7"/>
        <v>#REF!</v>
      </c>
      <c r="G56" s="121" t="e">
        <f t="shared" si="17"/>
        <v>#REF!</v>
      </c>
      <c r="H56" s="121" t="e">
        <f t="shared" si="16"/>
        <v>#REF!</v>
      </c>
      <c r="I56" s="121" t="e">
        <f t="shared" si="8"/>
        <v>#REF!</v>
      </c>
      <c r="J56" s="121" t="e">
        <f t="shared" si="9"/>
        <v>#REF!</v>
      </c>
      <c r="K56" s="121" t="e">
        <f>$C$10*#REF!</f>
        <v>#REF!</v>
      </c>
      <c r="L56" s="121" t="e">
        <f t="shared" si="10"/>
        <v>#REF!</v>
      </c>
      <c r="M56" s="121" t="e">
        <f t="shared" si="11"/>
        <v>#REF!</v>
      </c>
      <c r="N56" s="121">
        <f t="shared" si="2"/>
        <v>10487591.57</v>
      </c>
      <c r="O56" s="121" t="e">
        <f t="shared" si="3"/>
        <v>#REF!</v>
      </c>
      <c r="P56" s="97">
        <f t="shared" si="12"/>
        <v>1156</v>
      </c>
      <c r="Q56" s="97">
        <f t="shared" si="4"/>
        <v>31</v>
      </c>
      <c r="R56" s="122">
        <f>((1+(28+P56)*VLOOKUP(28+P56,Curva!$B$4:$D$11612,3,FALSE)/360)/(1+P56*VLOOKUP(P56,Curva!$B$4:$D$11612,3,FALSE)/360)-1)*360/28</f>
        <v>8.7636734701455055E-2</v>
      </c>
      <c r="S56" s="123">
        <f>1/(1+(P56+Q56)*(VLOOKUP(P56+Q56,Curva!$B$4:$D$11612,3,FALSE))/360)</f>
        <v>0.73808422801445561</v>
      </c>
      <c r="T56" s="124" t="e">
        <f t="shared" si="13"/>
        <v>#REF!</v>
      </c>
      <c r="U56" s="125" t="e">
        <f t="shared" si="5"/>
        <v>#REF!</v>
      </c>
      <c r="V56" s="46"/>
      <c r="W56" s="126">
        <v>36</v>
      </c>
      <c r="X56" s="127" t="e">
        <f t="shared" si="14"/>
        <v>#REF!</v>
      </c>
      <c r="Z56" s="93" t="e">
        <f t="shared" si="15"/>
        <v>#REF!</v>
      </c>
    </row>
    <row r="57" spans="1:26" x14ac:dyDescent="0.2">
      <c r="A57" s="57">
        <f t="shared" si="0"/>
        <v>7</v>
      </c>
      <c r="B57" s="119">
        <v>37</v>
      </c>
      <c r="C57" s="120">
        <f t="shared" si="6"/>
        <v>45810</v>
      </c>
      <c r="D57" s="120">
        <v>45839</v>
      </c>
      <c r="E57" s="120">
        <f t="shared" si="1"/>
        <v>45839</v>
      </c>
      <c r="F57" s="121" t="e">
        <f t="shared" si="7"/>
        <v>#REF!</v>
      </c>
      <c r="G57" s="121" t="e">
        <f t="shared" si="17"/>
        <v>#REF!</v>
      </c>
      <c r="H57" s="121" t="e">
        <f t="shared" si="16"/>
        <v>#REF!</v>
      </c>
      <c r="I57" s="121" t="e">
        <f t="shared" si="8"/>
        <v>#REF!</v>
      </c>
      <c r="J57" s="121" t="e">
        <f t="shared" si="9"/>
        <v>#REF!</v>
      </c>
      <c r="K57" s="121" t="e">
        <f>$C$10*#REF!</f>
        <v>#REF!</v>
      </c>
      <c r="L57" s="121" t="e">
        <f t="shared" si="10"/>
        <v>#REF!</v>
      </c>
      <c r="M57" s="121" t="e">
        <f t="shared" si="11"/>
        <v>#REF!</v>
      </c>
      <c r="N57" s="121">
        <f t="shared" si="2"/>
        <v>10487591.57</v>
      </c>
      <c r="O57" s="121" t="e">
        <f t="shared" si="3"/>
        <v>#REF!</v>
      </c>
      <c r="P57" s="97">
        <f t="shared" si="12"/>
        <v>1187</v>
      </c>
      <c r="Q57" s="97">
        <f t="shared" si="4"/>
        <v>29</v>
      </c>
      <c r="R57" s="122">
        <f>((1+(28+P57)*VLOOKUP(28+P57,Curva!$B$4:$D$11612,3,FALSE)/360)/(1+P57*VLOOKUP(P57,Curva!$B$4:$D$11612,3,FALSE)/360)-1)*360/28</f>
        <v>8.7377970637227645E-2</v>
      </c>
      <c r="S57" s="123">
        <f>1/(1+(P57+Q57)*(VLOOKUP(P57+Q57,Curva!$B$4:$D$11612,3,FALSE))/360)</f>
        <v>0.73292495148014936</v>
      </c>
      <c r="T57" s="124" t="e">
        <f t="shared" si="13"/>
        <v>#REF!</v>
      </c>
      <c r="U57" s="125" t="e">
        <f t="shared" si="5"/>
        <v>#REF!</v>
      </c>
      <c r="V57" s="46"/>
      <c r="W57" s="126">
        <v>37</v>
      </c>
      <c r="X57" s="127" t="e">
        <f t="shared" si="14"/>
        <v>#REF!</v>
      </c>
      <c r="Z57" s="93" t="e">
        <f t="shared" si="15"/>
        <v>#REF!</v>
      </c>
    </row>
    <row r="58" spans="1:26" x14ac:dyDescent="0.2">
      <c r="A58" s="57">
        <f t="shared" si="0"/>
        <v>8</v>
      </c>
      <c r="B58" s="119">
        <v>38</v>
      </c>
      <c r="C58" s="120">
        <f t="shared" si="6"/>
        <v>45839</v>
      </c>
      <c r="D58" s="120">
        <v>45870</v>
      </c>
      <c r="E58" s="120">
        <f t="shared" si="1"/>
        <v>45870</v>
      </c>
      <c r="F58" s="121" t="e">
        <f t="shared" si="7"/>
        <v>#REF!</v>
      </c>
      <c r="G58" s="121" t="e">
        <f t="shared" si="17"/>
        <v>#REF!</v>
      </c>
      <c r="H58" s="121" t="e">
        <f t="shared" si="16"/>
        <v>#REF!</v>
      </c>
      <c r="I58" s="121" t="e">
        <f t="shared" si="8"/>
        <v>#REF!</v>
      </c>
      <c r="J58" s="121" t="e">
        <f t="shared" si="9"/>
        <v>#REF!</v>
      </c>
      <c r="K58" s="121" t="e">
        <f>$C$10*#REF!</f>
        <v>#REF!</v>
      </c>
      <c r="L58" s="121" t="e">
        <f t="shared" si="10"/>
        <v>#REF!</v>
      </c>
      <c r="M58" s="121" t="e">
        <f t="shared" si="11"/>
        <v>#REF!</v>
      </c>
      <c r="N58" s="121">
        <f t="shared" si="2"/>
        <v>10487591.57</v>
      </c>
      <c r="O58" s="121" t="e">
        <f t="shared" si="3"/>
        <v>#REF!</v>
      </c>
      <c r="P58" s="97">
        <f t="shared" si="12"/>
        <v>1216</v>
      </c>
      <c r="Q58" s="97">
        <f t="shared" si="4"/>
        <v>31</v>
      </c>
      <c r="R58" s="122">
        <f>((1+(28+P58)*VLOOKUP(28+P58,Curva!$B$4:$D$11612,3,FALSE)/360)/(1+P58*VLOOKUP(P58,Curva!$B$4:$D$11612,3,FALSE)/360)-1)*360/28</f>
        <v>8.7135863065257127E-2</v>
      </c>
      <c r="S58" s="123">
        <f>1/(1+(P58+Q58)*(VLOOKUP(P58+Q58,Curva!$B$4:$D$11612,3,FALSE))/360)</f>
        <v>0.72746532033114641</v>
      </c>
      <c r="T58" s="124" t="e">
        <f t="shared" si="13"/>
        <v>#REF!</v>
      </c>
      <c r="U58" s="125" t="e">
        <f t="shared" si="5"/>
        <v>#REF!</v>
      </c>
      <c r="V58" s="46"/>
      <c r="W58" s="126">
        <v>38</v>
      </c>
      <c r="X58" s="127" t="e">
        <f t="shared" si="14"/>
        <v>#REF!</v>
      </c>
      <c r="Z58" s="93" t="e">
        <f t="shared" si="15"/>
        <v>#REF!</v>
      </c>
    </row>
    <row r="59" spans="1:26" x14ac:dyDescent="0.2">
      <c r="A59" s="57">
        <f t="shared" si="0"/>
        <v>9</v>
      </c>
      <c r="B59" s="119">
        <v>39</v>
      </c>
      <c r="C59" s="120">
        <f t="shared" si="6"/>
        <v>45870</v>
      </c>
      <c r="D59" s="120">
        <v>45901</v>
      </c>
      <c r="E59" s="120">
        <f t="shared" si="1"/>
        <v>45901</v>
      </c>
      <c r="F59" s="121" t="e">
        <f t="shared" si="7"/>
        <v>#REF!</v>
      </c>
      <c r="G59" s="121" t="e">
        <f t="shared" si="17"/>
        <v>#REF!</v>
      </c>
      <c r="H59" s="121" t="e">
        <f t="shared" si="16"/>
        <v>#REF!</v>
      </c>
      <c r="I59" s="121" t="e">
        <f t="shared" si="8"/>
        <v>#REF!</v>
      </c>
      <c r="J59" s="121" t="e">
        <f t="shared" si="9"/>
        <v>#REF!</v>
      </c>
      <c r="K59" s="121" t="e">
        <f>$C$10*#REF!</f>
        <v>#REF!</v>
      </c>
      <c r="L59" s="121" t="e">
        <f t="shared" si="10"/>
        <v>#REF!</v>
      </c>
      <c r="M59" s="121" t="e">
        <f t="shared" si="11"/>
        <v>#REF!</v>
      </c>
      <c r="N59" s="121">
        <f t="shared" si="2"/>
        <v>10487591.57</v>
      </c>
      <c r="O59" s="121" t="e">
        <f t="shared" si="3"/>
        <v>#REF!</v>
      </c>
      <c r="P59" s="97">
        <f t="shared" si="12"/>
        <v>1247</v>
      </c>
      <c r="Q59" s="97">
        <f t="shared" si="4"/>
        <v>31</v>
      </c>
      <c r="R59" s="122">
        <f>((1+(28+P59)*VLOOKUP(28+P59,Curva!$B$4:$D$11612,3,FALSE)/360)/(1+P59*VLOOKUP(P59,Curva!$B$4:$D$11612,3,FALSE)/360)-1)*360/28</f>
        <v>8.6877018509761789E-2</v>
      </c>
      <c r="S59" s="123">
        <f>1/(1+(P59+Q59)*(VLOOKUP(P59+Q59,Curva!$B$4:$D$11612,3,FALSE))/360)</f>
        <v>0.72206234477039177</v>
      </c>
      <c r="T59" s="124" t="e">
        <f t="shared" si="13"/>
        <v>#REF!</v>
      </c>
      <c r="U59" s="125" t="e">
        <f t="shared" si="5"/>
        <v>#REF!</v>
      </c>
      <c r="V59" s="46"/>
      <c r="W59" s="126">
        <v>39</v>
      </c>
      <c r="X59" s="127" t="e">
        <f t="shared" si="14"/>
        <v>#REF!</v>
      </c>
      <c r="Z59" s="93" t="e">
        <f t="shared" si="15"/>
        <v>#REF!</v>
      </c>
    </row>
    <row r="60" spans="1:26" x14ac:dyDescent="0.2">
      <c r="A60" s="57">
        <f t="shared" si="0"/>
        <v>10</v>
      </c>
      <c r="B60" s="119">
        <v>40</v>
      </c>
      <c r="C60" s="120">
        <f t="shared" si="6"/>
        <v>45901</v>
      </c>
      <c r="D60" s="120">
        <v>45931</v>
      </c>
      <c r="E60" s="120">
        <f t="shared" si="1"/>
        <v>45931</v>
      </c>
      <c r="F60" s="121" t="e">
        <f t="shared" si="7"/>
        <v>#REF!</v>
      </c>
      <c r="G60" s="121" t="e">
        <f t="shared" si="17"/>
        <v>#REF!</v>
      </c>
      <c r="H60" s="121" t="e">
        <f t="shared" si="16"/>
        <v>#REF!</v>
      </c>
      <c r="I60" s="121" t="e">
        <f t="shared" si="8"/>
        <v>#REF!</v>
      </c>
      <c r="J60" s="121" t="e">
        <f t="shared" si="9"/>
        <v>#REF!</v>
      </c>
      <c r="K60" s="121" t="e">
        <f>$C$10*#REF!</f>
        <v>#REF!</v>
      </c>
      <c r="L60" s="121" t="e">
        <f t="shared" si="10"/>
        <v>#REF!</v>
      </c>
      <c r="M60" s="121" t="e">
        <f t="shared" si="11"/>
        <v>#REF!</v>
      </c>
      <c r="N60" s="121">
        <f t="shared" si="2"/>
        <v>10487591.57</v>
      </c>
      <c r="O60" s="121" t="e">
        <f t="shared" si="3"/>
        <v>#REF!</v>
      </c>
      <c r="P60" s="97">
        <f t="shared" si="12"/>
        <v>1278</v>
      </c>
      <c r="Q60" s="97">
        <f t="shared" si="4"/>
        <v>30</v>
      </c>
      <c r="R60" s="122">
        <f>((1+(28+P60)*VLOOKUP(28+P60,Curva!$B$4:$D$11612,3,FALSE)/360)/(1+P60*VLOOKUP(P60,Curva!$B$4:$D$11612,3,FALSE)/360)-1)*360/28</f>
        <v>8.6618122338137926E-2</v>
      </c>
      <c r="S60" s="123">
        <f>1/(1+(P60+Q60)*(VLOOKUP(P60+Q60,Curva!$B$4:$D$11612,3,FALSE))/360)</f>
        <v>0.71688698448556787</v>
      </c>
      <c r="T60" s="124" t="e">
        <f t="shared" si="13"/>
        <v>#REF!</v>
      </c>
      <c r="U60" s="125" t="e">
        <f t="shared" si="5"/>
        <v>#REF!</v>
      </c>
      <c r="V60" s="46"/>
      <c r="W60" s="126">
        <v>40</v>
      </c>
      <c r="X60" s="127" t="e">
        <f t="shared" si="14"/>
        <v>#REF!</v>
      </c>
      <c r="Z60" s="93" t="e">
        <f t="shared" si="15"/>
        <v>#REF!</v>
      </c>
    </row>
    <row r="61" spans="1:26" x14ac:dyDescent="0.2">
      <c r="A61" s="57">
        <f t="shared" si="0"/>
        <v>11</v>
      </c>
      <c r="B61" s="119">
        <v>41</v>
      </c>
      <c r="C61" s="120">
        <f t="shared" si="6"/>
        <v>45931</v>
      </c>
      <c r="D61" s="120">
        <v>45962</v>
      </c>
      <c r="E61" s="120">
        <f t="shared" si="1"/>
        <v>45964</v>
      </c>
      <c r="F61" s="121" t="e">
        <f t="shared" si="7"/>
        <v>#REF!</v>
      </c>
      <c r="G61" s="121" t="e">
        <f t="shared" si="17"/>
        <v>#REF!</v>
      </c>
      <c r="H61" s="121" t="e">
        <f t="shared" si="16"/>
        <v>#REF!</v>
      </c>
      <c r="I61" s="121" t="e">
        <f t="shared" si="8"/>
        <v>#REF!</v>
      </c>
      <c r="J61" s="121" t="e">
        <f t="shared" si="9"/>
        <v>#REF!</v>
      </c>
      <c r="K61" s="121" t="e">
        <f>$C$10*#REF!</f>
        <v>#REF!</v>
      </c>
      <c r="L61" s="121" t="e">
        <f t="shared" si="10"/>
        <v>#REF!</v>
      </c>
      <c r="M61" s="121" t="e">
        <f t="shared" si="11"/>
        <v>#REF!</v>
      </c>
      <c r="N61" s="121">
        <f t="shared" si="2"/>
        <v>10487591.57</v>
      </c>
      <c r="O61" s="121" t="e">
        <f t="shared" si="3"/>
        <v>#REF!</v>
      </c>
      <c r="P61" s="97">
        <f t="shared" si="12"/>
        <v>1308</v>
      </c>
      <c r="Q61" s="97">
        <f t="shared" si="4"/>
        <v>33</v>
      </c>
      <c r="R61" s="122">
        <f>((1+(28+P61)*VLOOKUP(28+P61,Curva!$B$4:$D$11612,3,FALSE)/360)/(1+P61*VLOOKUP(P61,Curva!$B$4:$D$11612,3,FALSE)/360)-1)*360/28</f>
        <v>8.6367538587928117E-2</v>
      </c>
      <c r="S61" s="123">
        <f>1/(1+(P61+Q61)*(VLOOKUP(P61+Q61,Curva!$B$4:$D$11612,3,FALSE))/360)</f>
        <v>0.7112539616454252</v>
      </c>
      <c r="T61" s="124" t="e">
        <f t="shared" si="13"/>
        <v>#REF!</v>
      </c>
      <c r="U61" s="125" t="e">
        <f t="shared" si="5"/>
        <v>#REF!</v>
      </c>
      <c r="V61" s="46"/>
      <c r="W61" s="126">
        <v>41</v>
      </c>
      <c r="X61" s="127" t="e">
        <f t="shared" si="14"/>
        <v>#REF!</v>
      </c>
      <c r="Z61" s="93" t="e">
        <f t="shared" si="15"/>
        <v>#REF!</v>
      </c>
    </row>
    <row r="62" spans="1:26" x14ac:dyDescent="0.2">
      <c r="A62" s="57">
        <f t="shared" si="0"/>
        <v>12</v>
      </c>
      <c r="B62" s="119">
        <v>42</v>
      </c>
      <c r="C62" s="120">
        <f t="shared" si="6"/>
        <v>45964</v>
      </c>
      <c r="D62" s="120">
        <v>45992</v>
      </c>
      <c r="E62" s="120">
        <f t="shared" si="1"/>
        <v>45992</v>
      </c>
      <c r="F62" s="121" t="e">
        <f t="shared" si="7"/>
        <v>#REF!</v>
      </c>
      <c r="G62" s="121" t="e">
        <f t="shared" si="17"/>
        <v>#REF!</v>
      </c>
      <c r="H62" s="121">
        <f t="shared" si="16"/>
        <v>0</v>
      </c>
      <c r="I62" s="121">
        <f t="shared" si="8"/>
        <v>0</v>
      </c>
      <c r="J62" s="121">
        <f t="shared" si="9"/>
        <v>0</v>
      </c>
      <c r="K62" s="121" t="e">
        <f>$C$10*#REF!</f>
        <v>#REF!</v>
      </c>
      <c r="L62" s="121" t="e">
        <f t="shared" si="10"/>
        <v>#REF!</v>
      </c>
      <c r="M62" s="121" t="e">
        <f t="shared" si="11"/>
        <v>#REF!</v>
      </c>
      <c r="N62" s="121">
        <f t="shared" si="2"/>
        <v>0</v>
      </c>
      <c r="O62" s="121" t="e">
        <f t="shared" si="3"/>
        <v>#REF!</v>
      </c>
      <c r="P62" s="97">
        <f t="shared" si="12"/>
        <v>1341</v>
      </c>
      <c r="Q62" s="97">
        <f t="shared" si="4"/>
        <v>28</v>
      </c>
      <c r="R62" s="122">
        <f>((1+(28+P62)*VLOOKUP(28+P62,Curva!$B$4:$D$11612,3,FALSE)/360)/(1+P62*VLOOKUP(P62,Curva!$B$4:$D$11612,3,FALSE)/360)-1)*360/28</f>
        <v>8.6091848650257888E-2</v>
      </c>
      <c r="S62" s="123">
        <f>1/(1+(P62+Q62)*(VLOOKUP(P62+Q62,Curva!$B$4:$D$11612,3,FALSE))/360)</f>
        <v>0.70652306015057187</v>
      </c>
      <c r="T62" s="124" t="e">
        <f t="shared" si="13"/>
        <v>#REF!</v>
      </c>
      <c r="U62" s="125" t="e">
        <f t="shared" si="5"/>
        <v>#REF!</v>
      </c>
      <c r="V62" s="46"/>
      <c r="W62" s="126">
        <v>42</v>
      </c>
      <c r="X62" s="127" t="e">
        <f t="shared" si="14"/>
        <v>#REF!</v>
      </c>
      <c r="Z62" s="93" t="e">
        <f t="shared" si="15"/>
        <v>#REF!</v>
      </c>
    </row>
    <row r="63" spans="1:26" x14ac:dyDescent="0.2">
      <c r="A63" s="57">
        <f t="shared" si="0"/>
        <v>1</v>
      </c>
      <c r="B63" s="119">
        <v>43</v>
      </c>
      <c r="C63" s="120">
        <f t="shared" si="6"/>
        <v>45992</v>
      </c>
      <c r="D63" s="120">
        <v>46023</v>
      </c>
      <c r="E63" s="120">
        <f t="shared" si="1"/>
        <v>46023</v>
      </c>
      <c r="F63" s="121" t="e">
        <f t="shared" si="7"/>
        <v>#REF!</v>
      </c>
      <c r="G63" s="121" t="e">
        <f t="shared" si="17"/>
        <v>#REF!</v>
      </c>
      <c r="H63" s="121">
        <f t="shared" si="16"/>
        <v>0</v>
      </c>
      <c r="I63" s="121">
        <f t="shared" si="8"/>
        <v>0</v>
      </c>
      <c r="J63" s="121">
        <f t="shared" si="9"/>
        <v>0</v>
      </c>
      <c r="K63" s="121" t="e">
        <f>$C$10*#REF!</f>
        <v>#REF!</v>
      </c>
      <c r="L63" s="121" t="e">
        <f t="shared" si="10"/>
        <v>#REF!</v>
      </c>
      <c r="M63" s="121" t="e">
        <f t="shared" si="11"/>
        <v>#REF!</v>
      </c>
      <c r="N63" s="121">
        <f t="shared" si="2"/>
        <v>0</v>
      </c>
      <c r="O63" s="121" t="e">
        <f t="shared" si="3"/>
        <v>#REF!</v>
      </c>
      <c r="P63" s="97">
        <f t="shared" si="12"/>
        <v>1369</v>
      </c>
      <c r="Q63" s="97">
        <f t="shared" si="4"/>
        <v>31</v>
      </c>
      <c r="R63" s="122">
        <f>((1+(28+P63)*VLOOKUP(28+P63,Curva!$B$4:$D$11612,3,FALSE)/360)/(1+P63*VLOOKUP(P63,Curva!$B$4:$D$11612,3,FALSE)/360)-1)*360/28</f>
        <v>8.5857886003113393E-2</v>
      </c>
      <c r="S63" s="123">
        <f>1/(1+(P63+Q63)*(VLOOKUP(P63+Q63,Curva!$B$4:$D$11612,3,FALSE))/360)</f>
        <v>0.7013367605949562</v>
      </c>
      <c r="T63" s="124" t="e">
        <f t="shared" si="13"/>
        <v>#REF!</v>
      </c>
      <c r="U63" s="125" t="e">
        <f t="shared" si="5"/>
        <v>#REF!</v>
      </c>
      <c r="V63" s="46"/>
      <c r="W63" s="126">
        <v>43</v>
      </c>
      <c r="X63" s="127" t="e">
        <f t="shared" si="14"/>
        <v>#REF!</v>
      </c>
      <c r="Z63" s="93" t="e">
        <f t="shared" si="15"/>
        <v>#REF!</v>
      </c>
    </row>
    <row r="64" spans="1:26" x14ac:dyDescent="0.2">
      <c r="A64" s="57">
        <f t="shared" si="0"/>
        <v>2</v>
      </c>
      <c r="B64" s="119">
        <v>44</v>
      </c>
      <c r="C64" s="120">
        <f t="shared" si="6"/>
        <v>46023</v>
      </c>
      <c r="D64" s="120">
        <v>46054</v>
      </c>
      <c r="E64" s="120">
        <f t="shared" si="1"/>
        <v>46055</v>
      </c>
      <c r="F64" s="121" t="e">
        <f t="shared" si="7"/>
        <v>#REF!</v>
      </c>
      <c r="G64" s="121" t="e">
        <f t="shared" si="17"/>
        <v>#REF!</v>
      </c>
      <c r="H64" s="121" t="e">
        <f t="shared" si="16"/>
        <v>#REF!</v>
      </c>
      <c r="I64" s="121" t="e">
        <f t="shared" si="8"/>
        <v>#REF!</v>
      </c>
      <c r="J64" s="121" t="e">
        <f t="shared" si="9"/>
        <v>#REF!</v>
      </c>
      <c r="K64" s="121" t="e">
        <f>$C$10*#REF!</f>
        <v>#REF!</v>
      </c>
      <c r="L64" s="121" t="e">
        <f t="shared" si="10"/>
        <v>#REF!</v>
      </c>
      <c r="M64" s="121" t="e">
        <f t="shared" si="11"/>
        <v>#REF!</v>
      </c>
      <c r="N64" s="121">
        <f t="shared" si="2"/>
        <v>10487591.57</v>
      </c>
      <c r="O64" s="121" t="e">
        <f t="shared" si="3"/>
        <v>#REF!</v>
      </c>
      <c r="P64" s="97">
        <f t="shared" si="12"/>
        <v>1400</v>
      </c>
      <c r="Q64" s="97">
        <f t="shared" si="4"/>
        <v>32</v>
      </c>
      <c r="R64" s="122">
        <f>((1+(28+P64)*VLOOKUP(28+P64,Curva!$B$4:$D$11612,3,FALSE)/360)/(1+P64*VLOOKUP(P64,Curva!$B$4:$D$11612,3,FALSE)/360)-1)*360/28</f>
        <v>8.5598815796525951E-2</v>
      </c>
      <c r="S64" s="123">
        <f>1/(1+(P64+Q64)*(VLOOKUP(P64+Q64,Curva!$B$4:$D$11612,3,FALSE))/360)</f>
        <v>0.69603926968368057</v>
      </c>
      <c r="T64" s="124" t="e">
        <f t="shared" si="13"/>
        <v>#REF!</v>
      </c>
      <c r="U64" s="125" t="e">
        <f t="shared" si="5"/>
        <v>#REF!</v>
      </c>
      <c r="V64" s="46"/>
      <c r="W64" s="126">
        <v>44</v>
      </c>
      <c r="X64" s="127" t="e">
        <f t="shared" si="14"/>
        <v>#REF!</v>
      </c>
      <c r="Z64" s="93" t="e">
        <f t="shared" si="15"/>
        <v>#REF!</v>
      </c>
    </row>
    <row r="65" spans="1:26" x14ac:dyDescent="0.2">
      <c r="A65" s="57">
        <f t="shared" si="0"/>
        <v>3</v>
      </c>
      <c r="B65" s="119">
        <v>45</v>
      </c>
      <c r="C65" s="120">
        <f t="shared" si="6"/>
        <v>46055</v>
      </c>
      <c r="D65" s="120">
        <v>46082</v>
      </c>
      <c r="E65" s="120">
        <f t="shared" si="1"/>
        <v>46083</v>
      </c>
      <c r="F65" s="121" t="e">
        <f t="shared" si="7"/>
        <v>#REF!</v>
      </c>
      <c r="G65" s="121" t="e">
        <f t="shared" si="17"/>
        <v>#REF!</v>
      </c>
      <c r="H65" s="121" t="e">
        <f t="shared" si="16"/>
        <v>#REF!</v>
      </c>
      <c r="I65" s="121" t="e">
        <f t="shared" si="8"/>
        <v>#REF!</v>
      </c>
      <c r="J65" s="121" t="e">
        <f t="shared" si="9"/>
        <v>#REF!</v>
      </c>
      <c r="K65" s="121" t="e">
        <f>$C$10*#REF!</f>
        <v>#REF!</v>
      </c>
      <c r="L65" s="121" t="e">
        <f t="shared" si="10"/>
        <v>#REF!</v>
      </c>
      <c r="M65" s="121" t="e">
        <f t="shared" si="11"/>
        <v>#REF!</v>
      </c>
      <c r="N65" s="121">
        <f t="shared" si="2"/>
        <v>10487591.57</v>
      </c>
      <c r="O65" s="121" t="e">
        <f t="shared" si="3"/>
        <v>#REF!</v>
      </c>
      <c r="P65" s="97">
        <f t="shared" si="12"/>
        <v>1432</v>
      </c>
      <c r="Q65" s="97">
        <f t="shared" si="4"/>
        <v>28</v>
      </c>
      <c r="R65" s="122">
        <f>((1+(28+P65)*VLOOKUP(28+P65,Curva!$B$4:$D$11612,3,FALSE)/360)/(1+P65*VLOOKUP(P65,Curva!$B$4:$D$11612,3,FALSE)/360)-1)*360/28</f>
        <v>8.5726507781899955E-2</v>
      </c>
      <c r="S65" s="123">
        <f>1/(1+(P65+Q65)*(VLOOKUP(P65+Q65,Curva!$B$4:$D$11612,3,FALSE))/360)</f>
        <v>0.69142908517306889</v>
      </c>
      <c r="T65" s="124" t="e">
        <f t="shared" si="13"/>
        <v>#REF!</v>
      </c>
      <c r="U65" s="125" t="e">
        <f t="shared" si="5"/>
        <v>#REF!</v>
      </c>
      <c r="V65" s="46"/>
      <c r="W65" s="126">
        <v>45</v>
      </c>
      <c r="X65" s="127" t="e">
        <f t="shared" si="14"/>
        <v>#REF!</v>
      </c>
      <c r="Z65" s="93" t="e">
        <f t="shared" si="15"/>
        <v>#REF!</v>
      </c>
    </row>
    <row r="66" spans="1:26" x14ac:dyDescent="0.2">
      <c r="A66" s="57">
        <f t="shared" si="0"/>
        <v>4</v>
      </c>
      <c r="B66" s="119">
        <v>46</v>
      </c>
      <c r="C66" s="120">
        <f t="shared" si="6"/>
        <v>46083</v>
      </c>
      <c r="D66" s="120">
        <v>46113</v>
      </c>
      <c r="E66" s="120">
        <f t="shared" si="1"/>
        <v>46113</v>
      </c>
      <c r="F66" s="121" t="e">
        <f t="shared" si="7"/>
        <v>#REF!</v>
      </c>
      <c r="G66" s="121" t="e">
        <f t="shared" si="17"/>
        <v>#REF!</v>
      </c>
      <c r="H66" s="121" t="e">
        <f t="shared" si="16"/>
        <v>#REF!</v>
      </c>
      <c r="I66" s="121" t="e">
        <f t="shared" si="8"/>
        <v>#REF!</v>
      </c>
      <c r="J66" s="121" t="e">
        <f t="shared" si="9"/>
        <v>#REF!</v>
      </c>
      <c r="K66" s="121" t="e">
        <f>$C$10*#REF!</f>
        <v>#REF!</v>
      </c>
      <c r="L66" s="121" t="e">
        <f t="shared" si="10"/>
        <v>#REF!</v>
      </c>
      <c r="M66" s="121" t="e">
        <f t="shared" si="11"/>
        <v>#REF!</v>
      </c>
      <c r="N66" s="121">
        <f t="shared" si="2"/>
        <v>10487591.57</v>
      </c>
      <c r="O66" s="121" t="e">
        <f t="shared" si="3"/>
        <v>#REF!</v>
      </c>
      <c r="P66" s="97">
        <f t="shared" si="12"/>
        <v>1460</v>
      </c>
      <c r="Q66" s="97">
        <f t="shared" si="4"/>
        <v>30</v>
      </c>
      <c r="R66" s="122">
        <f>((1+(28+P66)*VLOOKUP(28+P66,Curva!$B$4:$D$11612,3,FALSE)/360)/(1+P66*VLOOKUP(P66,Curva!$B$4:$D$11612,3,FALSE)/360)-1)*360/28</f>
        <v>8.7924555332986126E-2</v>
      </c>
      <c r="S66" s="123">
        <f>1/(1+(P66+Q66)*(VLOOKUP(P66+Q66,Curva!$B$4:$D$11612,3,FALSE))/360)</f>
        <v>0.68639884410474927</v>
      </c>
      <c r="T66" s="124" t="e">
        <f t="shared" si="13"/>
        <v>#REF!</v>
      </c>
      <c r="U66" s="125" t="e">
        <f t="shared" si="5"/>
        <v>#REF!</v>
      </c>
      <c r="V66" s="46"/>
      <c r="W66" s="126">
        <v>46</v>
      </c>
      <c r="X66" s="127" t="e">
        <f t="shared" si="14"/>
        <v>#REF!</v>
      </c>
      <c r="Z66" s="93" t="e">
        <f t="shared" si="15"/>
        <v>#REF!</v>
      </c>
    </row>
    <row r="67" spans="1:26" x14ac:dyDescent="0.2">
      <c r="A67" s="57">
        <f t="shared" si="0"/>
        <v>5</v>
      </c>
      <c r="B67" s="119">
        <v>47</v>
      </c>
      <c r="C67" s="120">
        <f t="shared" si="6"/>
        <v>46113</v>
      </c>
      <c r="D67" s="120">
        <v>46143</v>
      </c>
      <c r="E67" s="120">
        <f t="shared" si="1"/>
        <v>46146</v>
      </c>
      <c r="F67" s="121" t="e">
        <f t="shared" si="7"/>
        <v>#REF!</v>
      </c>
      <c r="G67" s="121" t="e">
        <f t="shared" si="17"/>
        <v>#REF!</v>
      </c>
      <c r="H67" s="121" t="e">
        <f t="shared" si="16"/>
        <v>#REF!</v>
      </c>
      <c r="I67" s="121" t="e">
        <f t="shared" si="8"/>
        <v>#REF!</v>
      </c>
      <c r="J67" s="121" t="e">
        <f t="shared" si="9"/>
        <v>#REF!</v>
      </c>
      <c r="K67" s="121" t="e">
        <f>$C$10*#REF!</f>
        <v>#REF!</v>
      </c>
      <c r="L67" s="121" t="e">
        <f t="shared" si="10"/>
        <v>#REF!</v>
      </c>
      <c r="M67" s="121" t="e">
        <f t="shared" si="11"/>
        <v>#REF!</v>
      </c>
      <c r="N67" s="121">
        <f t="shared" si="2"/>
        <v>10487591.57</v>
      </c>
      <c r="O67" s="121" t="e">
        <f t="shared" si="3"/>
        <v>#REF!</v>
      </c>
      <c r="P67" s="97">
        <f t="shared" si="12"/>
        <v>1490</v>
      </c>
      <c r="Q67" s="97">
        <f t="shared" si="4"/>
        <v>33</v>
      </c>
      <c r="R67" s="122">
        <f>((1+(28+P67)*VLOOKUP(28+P67,Curva!$B$4:$D$11612,3,FALSE)/360)/(1+P67*VLOOKUP(P67,Curva!$B$4:$D$11612,3,FALSE)/360)-1)*360/28</f>
        <v>8.7787923004229357E-2</v>
      </c>
      <c r="S67" s="123">
        <f>1/(1+(P67+Q67)*(VLOOKUP(P67+Q67,Curva!$B$4:$D$11612,3,FALSE))/360)</f>
        <v>0.68091673054568647</v>
      </c>
      <c r="T67" s="124" t="e">
        <f t="shared" si="13"/>
        <v>#REF!</v>
      </c>
      <c r="U67" s="125" t="e">
        <f t="shared" si="5"/>
        <v>#REF!</v>
      </c>
      <c r="V67" s="46"/>
      <c r="W67" s="126">
        <v>47</v>
      </c>
      <c r="X67" s="127" t="e">
        <f t="shared" si="14"/>
        <v>#REF!</v>
      </c>
      <c r="Z67" s="93" t="e">
        <f t="shared" si="15"/>
        <v>#REF!</v>
      </c>
    </row>
    <row r="68" spans="1:26" x14ac:dyDescent="0.2">
      <c r="A68" s="57">
        <f t="shared" si="0"/>
        <v>6</v>
      </c>
      <c r="B68" s="119">
        <v>48</v>
      </c>
      <c r="C68" s="120">
        <f t="shared" si="6"/>
        <v>46146</v>
      </c>
      <c r="D68" s="120">
        <v>46174</v>
      </c>
      <c r="E68" s="120">
        <f t="shared" si="1"/>
        <v>46174</v>
      </c>
      <c r="F68" s="121" t="e">
        <f t="shared" si="7"/>
        <v>#REF!</v>
      </c>
      <c r="G68" s="121" t="e">
        <f t="shared" si="17"/>
        <v>#REF!</v>
      </c>
      <c r="H68" s="121" t="e">
        <f t="shared" si="16"/>
        <v>#REF!</v>
      </c>
      <c r="I68" s="121" t="e">
        <f t="shared" si="8"/>
        <v>#REF!</v>
      </c>
      <c r="J68" s="121" t="e">
        <f t="shared" si="9"/>
        <v>#REF!</v>
      </c>
      <c r="K68" s="121" t="e">
        <f>$C$10*#REF!</f>
        <v>#REF!</v>
      </c>
      <c r="L68" s="121" t="e">
        <f t="shared" si="10"/>
        <v>#REF!</v>
      </c>
      <c r="M68" s="121" t="e">
        <f t="shared" si="11"/>
        <v>#REF!</v>
      </c>
      <c r="N68" s="121">
        <f t="shared" si="2"/>
        <v>10487591.57</v>
      </c>
      <c r="O68" s="121" t="e">
        <f t="shared" si="3"/>
        <v>#REF!</v>
      </c>
      <c r="P68" s="97">
        <f t="shared" si="12"/>
        <v>1523</v>
      </c>
      <c r="Q68" s="97">
        <f t="shared" si="4"/>
        <v>28</v>
      </c>
      <c r="R68" s="122">
        <f>((1+(28+P68)*VLOOKUP(28+P68,Curva!$B$4:$D$11612,3,FALSE)/360)/(1+P68*VLOOKUP(P68,Curva!$B$4:$D$11612,3,FALSE)/360)-1)*360/28</f>
        <v>8.763761076620151E-2</v>
      </c>
      <c r="S68" s="123">
        <f>1/(1+(P68+Q68)*(VLOOKUP(P68+Q68,Curva!$B$4:$D$11612,3,FALSE))/360)</f>
        <v>0.67630684816539488</v>
      </c>
      <c r="T68" s="124" t="e">
        <f t="shared" si="13"/>
        <v>#REF!</v>
      </c>
      <c r="U68" s="125" t="e">
        <f t="shared" si="5"/>
        <v>#REF!</v>
      </c>
      <c r="V68" s="46"/>
      <c r="W68" s="126">
        <v>48</v>
      </c>
      <c r="X68" s="127" t="e">
        <f t="shared" si="14"/>
        <v>#REF!</v>
      </c>
      <c r="Z68" s="93" t="e">
        <f t="shared" si="15"/>
        <v>#REF!</v>
      </c>
    </row>
    <row r="69" spans="1:26" x14ac:dyDescent="0.2">
      <c r="A69" s="57">
        <f t="shared" si="0"/>
        <v>7</v>
      </c>
      <c r="B69" s="119">
        <v>49</v>
      </c>
      <c r="C69" s="120">
        <f t="shared" si="6"/>
        <v>46174</v>
      </c>
      <c r="D69" s="120">
        <v>46204</v>
      </c>
      <c r="E69" s="120">
        <f t="shared" si="1"/>
        <v>46204</v>
      </c>
      <c r="F69" s="121" t="e">
        <f t="shared" si="7"/>
        <v>#REF!</v>
      </c>
      <c r="G69" s="121" t="e">
        <f t="shared" si="17"/>
        <v>#REF!</v>
      </c>
      <c r="H69" s="121" t="e">
        <f t="shared" si="16"/>
        <v>#REF!</v>
      </c>
      <c r="I69" s="121" t="e">
        <f t="shared" si="8"/>
        <v>#REF!</v>
      </c>
      <c r="J69" s="121" t="e">
        <f t="shared" si="9"/>
        <v>#REF!</v>
      </c>
      <c r="K69" s="121" t="e">
        <f>$C$10*#REF!</f>
        <v>#REF!</v>
      </c>
      <c r="L69" s="121" t="e">
        <f t="shared" si="10"/>
        <v>#REF!</v>
      </c>
      <c r="M69" s="121" t="e">
        <f t="shared" si="11"/>
        <v>#REF!</v>
      </c>
      <c r="N69" s="121">
        <f t="shared" si="2"/>
        <v>10487591.57</v>
      </c>
      <c r="O69" s="121" t="e">
        <f t="shared" si="3"/>
        <v>#REF!</v>
      </c>
      <c r="P69" s="97">
        <f t="shared" si="12"/>
        <v>1551</v>
      </c>
      <c r="Q69" s="97">
        <f t="shared" si="4"/>
        <v>30</v>
      </c>
      <c r="R69" s="122">
        <f>((1+(28+P69)*VLOOKUP(28+P69,Curva!$B$4:$D$11612,3,FALSE)/360)/(1+P69*VLOOKUP(P69,Curva!$B$4:$D$11612,3,FALSE)/360)-1)*360/28</f>
        <v>8.751006600659908E-2</v>
      </c>
      <c r="S69" s="123">
        <f>1/(1+(P69+Q69)*(VLOOKUP(P69+Q69,Curva!$B$4:$D$11612,3,FALSE))/360)</f>
        <v>0.67140965680091413</v>
      </c>
      <c r="T69" s="124" t="e">
        <f t="shared" si="13"/>
        <v>#REF!</v>
      </c>
      <c r="U69" s="125" t="e">
        <f t="shared" si="5"/>
        <v>#REF!</v>
      </c>
      <c r="V69" s="46"/>
      <c r="W69" s="126">
        <v>49</v>
      </c>
      <c r="X69" s="127" t="e">
        <f t="shared" si="14"/>
        <v>#REF!</v>
      </c>
      <c r="Z69" s="93" t="e">
        <f t="shared" si="15"/>
        <v>#REF!</v>
      </c>
    </row>
    <row r="70" spans="1:26" x14ac:dyDescent="0.2">
      <c r="A70" s="57">
        <f t="shared" si="0"/>
        <v>8</v>
      </c>
      <c r="B70" s="119">
        <v>50</v>
      </c>
      <c r="C70" s="120">
        <f t="shared" si="6"/>
        <v>46204</v>
      </c>
      <c r="D70" s="120">
        <v>46235</v>
      </c>
      <c r="E70" s="120">
        <f t="shared" si="1"/>
        <v>46237</v>
      </c>
      <c r="F70" s="121" t="e">
        <f t="shared" si="7"/>
        <v>#REF!</v>
      </c>
      <c r="G70" s="121" t="e">
        <f t="shared" si="17"/>
        <v>#REF!</v>
      </c>
      <c r="H70" s="121" t="e">
        <f t="shared" si="16"/>
        <v>#REF!</v>
      </c>
      <c r="I70" s="121" t="e">
        <f t="shared" si="8"/>
        <v>#REF!</v>
      </c>
      <c r="J70" s="121" t="e">
        <f t="shared" si="9"/>
        <v>#REF!</v>
      </c>
      <c r="K70" s="121" t="e">
        <f>$C$10*#REF!</f>
        <v>#REF!</v>
      </c>
      <c r="L70" s="121" t="e">
        <f t="shared" si="10"/>
        <v>#REF!</v>
      </c>
      <c r="M70" s="121" t="e">
        <f t="shared" si="11"/>
        <v>#REF!</v>
      </c>
      <c r="N70" s="121">
        <f t="shared" si="2"/>
        <v>10487591.57</v>
      </c>
      <c r="O70" s="121" t="e">
        <f t="shared" si="3"/>
        <v>#REF!</v>
      </c>
      <c r="P70" s="97">
        <f t="shared" si="12"/>
        <v>1581</v>
      </c>
      <c r="Q70" s="97">
        <f t="shared" si="4"/>
        <v>33</v>
      </c>
      <c r="R70" s="122">
        <f>((1+(28+P70)*VLOOKUP(28+P70,Curva!$B$4:$D$11612,3,FALSE)/360)/(1+P70*VLOOKUP(P70,Curva!$B$4:$D$11612,3,FALSE)/360)-1)*360/28</f>
        <v>8.737339174688076E-2</v>
      </c>
      <c r="S70" s="123">
        <f>1/(1+(P70+Q70)*(VLOOKUP(P70+Q70,Curva!$B$4:$D$11612,3,FALSE))/360)</f>
        <v>0.66607239676474128</v>
      </c>
      <c r="T70" s="124" t="e">
        <f t="shared" si="13"/>
        <v>#REF!</v>
      </c>
      <c r="U70" s="125" t="e">
        <f t="shared" si="5"/>
        <v>#REF!</v>
      </c>
      <c r="V70" s="46"/>
      <c r="W70" s="126">
        <v>50</v>
      </c>
      <c r="X70" s="127" t="e">
        <f t="shared" si="14"/>
        <v>#REF!</v>
      </c>
      <c r="Z70" s="93" t="e">
        <f t="shared" si="15"/>
        <v>#REF!</v>
      </c>
    </row>
    <row r="71" spans="1:26" x14ac:dyDescent="0.2">
      <c r="A71" s="57">
        <f t="shared" si="0"/>
        <v>9</v>
      </c>
      <c r="B71" s="119">
        <v>51</v>
      </c>
      <c r="C71" s="120">
        <f t="shared" si="6"/>
        <v>46237</v>
      </c>
      <c r="D71" s="120">
        <v>46266</v>
      </c>
      <c r="E71" s="120">
        <f t="shared" si="1"/>
        <v>46266</v>
      </c>
      <c r="F71" s="121" t="e">
        <f t="shared" si="7"/>
        <v>#REF!</v>
      </c>
      <c r="G71" s="121" t="e">
        <f t="shared" si="17"/>
        <v>#REF!</v>
      </c>
      <c r="H71" s="121" t="e">
        <f t="shared" si="16"/>
        <v>#REF!</v>
      </c>
      <c r="I71" s="121" t="e">
        <f t="shared" si="8"/>
        <v>#REF!</v>
      </c>
      <c r="J71" s="121" t="e">
        <f t="shared" si="9"/>
        <v>#REF!</v>
      </c>
      <c r="K71" s="121" t="e">
        <f>$C$10*#REF!</f>
        <v>#REF!</v>
      </c>
      <c r="L71" s="121" t="e">
        <f t="shared" si="10"/>
        <v>#REF!</v>
      </c>
      <c r="M71" s="121" t="e">
        <f t="shared" si="11"/>
        <v>#REF!</v>
      </c>
      <c r="N71" s="121">
        <f t="shared" si="2"/>
        <v>10487591.57</v>
      </c>
      <c r="O71" s="121" t="e">
        <f t="shared" si="3"/>
        <v>#REF!</v>
      </c>
      <c r="P71" s="97">
        <f t="shared" si="12"/>
        <v>1614</v>
      </c>
      <c r="Q71" s="97">
        <f t="shared" si="4"/>
        <v>29</v>
      </c>
      <c r="R71" s="122">
        <f>((1+(28+P71)*VLOOKUP(28+P71,Curva!$B$4:$D$11612,3,FALSE)/360)/(1+P71*VLOOKUP(P71,Curva!$B$4:$D$11612,3,FALSE)/360)-1)*360/28</f>
        <v>8.722304669767629E-2</v>
      </c>
      <c r="S71" s="123">
        <f>1/(1+(P71+Q71)*(VLOOKUP(P71+Q71,Curva!$B$4:$D$11612,3,FALSE))/360)</f>
        <v>0.66142458833711182</v>
      </c>
      <c r="T71" s="124" t="e">
        <f t="shared" si="13"/>
        <v>#REF!</v>
      </c>
      <c r="U71" s="125" t="e">
        <f t="shared" si="5"/>
        <v>#REF!</v>
      </c>
      <c r="V71" s="46"/>
      <c r="W71" s="126">
        <v>51</v>
      </c>
      <c r="X71" s="127" t="e">
        <f t="shared" si="14"/>
        <v>#REF!</v>
      </c>
      <c r="Z71" s="93" t="e">
        <f t="shared" si="15"/>
        <v>#REF!</v>
      </c>
    </row>
    <row r="72" spans="1:26" x14ac:dyDescent="0.2">
      <c r="A72" s="57">
        <f t="shared" si="0"/>
        <v>10</v>
      </c>
      <c r="B72" s="119">
        <v>52</v>
      </c>
      <c r="C72" s="120">
        <f t="shared" si="6"/>
        <v>46266</v>
      </c>
      <c r="D72" s="120">
        <v>46296</v>
      </c>
      <c r="E72" s="120">
        <f t="shared" si="1"/>
        <v>46296</v>
      </c>
      <c r="F72" s="121" t="e">
        <f t="shared" si="7"/>
        <v>#REF!</v>
      </c>
      <c r="G72" s="121" t="e">
        <f t="shared" si="17"/>
        <v>#REF!</v>
      </c>
      <c r="H72" s="121" t="e">
        <f t="shared" si="16"/>
        <v>#REF!</v>
      </c>
      <c r="I72" s="121" t="e">
        <f t="shared" si="8"/>
        <v>#REF!</v>
      </c>
      <c r="J72" s="121" t="e">
        <f t="shared" si="9"/>
        <v>#REF!</v>
      </c>
      <c r="K72" s="121" t="e">
        <f>$C$10*#REF!</f>
        <v>#REF!</v>
      </c>
      <c r="L72" s="121" t="e">
        <f t="shared" si="10"/>
        <v>#REF!</v>
      </c>
      <c r="M72" s="121" t="e">
        <f t="shared" si="11"/>
        <v>#REF!</v>
      </c>
      <c r="N72" s="121">
        <f t="shared" si="2"/>
        <v>10487591.57</v>
      </c>
      <c r="O72" s="121" t="e">
        <f t="shared" si="3"/>
        <v>#REF!</v>
      </c>
      <c r="P72" s="97">
        <f t="shared" si="12"/>
        <v>1643</v>
      </c>
      <c r="Q72" s="97">
        <f t="shared" si="4"/>
        <v>30</v>
      </c>
      <c r="R72" s="122">
        <f>((1+(28+P72)*VLOOKUP(28+P72,Curva!$B$4:$D$11612,3,FALSE)/360)/(1+P72*VLOOKUP(P72,Curva!$B$4:$D$11612,3,FALSE)/360)-1)*360/28</f>
        <v>8.7090904940642561E-2</v>
      </c>
      <c r="S72" s="123">
        <f>1/(1+(P72+Q72)*(VLOOKUP(P72+Q72,Curva!$B$4:$D$11612,3,FALSE))/360)</f>
        <v>0.65665794267125943</v>
      </c>
      <c r="T72" s="124" t="e">
        <f t="shared" si="13"/>
        <v>#REF!</v>
      </c>
      <c r="U72" s="125" t="e">
        <f t="shared" si="5"/>
        <v>#REF!</v>
      </c>
      <c r="V72" s="46"/>
      <c r="W72" s="126">
        <v>52</v>
      </c>
      <c r="X72" s="127" t="e">
        <f t="shared" si="14"/>
        <v>#REF!</v>
      </c>
      <c r="Z72" s="93" t="e">
        <f t="shared" si="15"/>
        <v>#REF!</v>
      </c>
    </row>
    <row r="73" spans="1:26" x14ac:dyDescent="0.2">
      <c r="A73" s="57">
        <f t="shared" si="0"/>
        <v>11</v>
      </c>
      <c r="B73" s="119">
        <v>53</v>
      </c>
      <c r="C73" s="120">
        <f t="shared" si="6"/>
        <v>46296</v>
      </c>
      <c r="D73" s="120">
        <v>46327</v>
      </c>
      <c r="E73" s="120">
        <f t="shared" si="1"/>
        <v>46328</v>
      </c>
      <c r="F73" s="121" t="e">
        <f t="shared" si="7"/>
        <v>#REF!</v>
      </c>
      <c r="G73" s="121" t="e">
        <f t="shared" si="17"/>
        <v>#REF!</v>
      </c>
      <c r="H73" s="121" t="e">
        <f t="shared" si="16"/>
        <v>#REF!</v>
      </c>
      <c r="I73" s="121" t="e">
        <f t="shared" si="8"/>
        <v>#REF!</v>
      </c>
      <c r="J73" s="121" t="e">
        <f t="shared" si="9"/>
        <v>#REF!</v>
      </c>
      <c r="K73" s="121" t="e">
        <f>$C$10*#REF!</f>
        <v>#REF!</v>
      </c>
      <c r="L73" s="121" t="e">
        <f t="shared" si="10"/>
        <v>#REF!</v>
      </c>
      <c r="M73" s="121" t="e">
        <f t="shared" si="11"/>
        <v>#REF!</v>
      </c>
      <c r="N73" s="121">
        <f t="shared" si="2"/>
        <v>10487591.57</v>
      </c>
      <c r="O73" s="121" t="e">
        <f t="shared" si="3"/>
        <v>#REF!</v>
      </c>
      <c r="P73" s="97">
        <f t="shared" si="12"/>
        <v>1673</v>
      </c>
      <c r="Q73" s="97">
        <f t="shared" si="4"/>
        <v>32</v>
      </c>
      <c r="R73" s="122">
        <f>((1+(28+P73)*VLOOKUP(28+P73,Curva!$B$4:$D$11612,3,FALSE)/360)/(1+P73*VLOOKUP(P73,Curva!$B$4:$D$11612,3,FALSE)/360)-1)*360/28</f>
        <v>8.6954197387470539E-2</v>
      </c>
      <c r="S73" s="123">
        <f>1/(1+(P73+Q73)*(VLOOKUP(P73+Q73,Curva!$B$4:$D$11612,3,FALSE))/360)</f>
        <v>0.65161950489036424</v>
      </c>
      <c r="T73" s="124" t="e">
        <f t="shared" si="13"/>
        <v>#REF!</v>
      </c>
      <c r="U73" s="125" t="e">
        <f t="shared" si="5"/>
        <v>#REF!</v>
      </c>
      <c r="V73" s="46"/>
      <c r="W73" s="126">
        <v>53</v>
      </c>
      <c r="X73" s="127" t="e">
        <f t="shared" si="14"/>
        <v>#REF!</v>
      </c>
      <c r="Z73" s="93" t="e">
        <f t="shared" si="15"/>
        <v>#REF!</v>
      </c>
    </row>
    <row r="74" spans="1:26" x14ac:dyDescent="0.2">
      <c r="A74" s="57">
        <f t="shared" si="0"/>
        <v>12</v>
      </c>
      <c r="B74" s="119">
        <v>54</v>
      </c>
      <c r="C74" s="120">
        <f t="shared" si="6"/>
        <v>46328</v>
      </c>
      <c r="D74" s="120">
        <v>46357</v>
      </c>
      <c r="E74" s="120">
        <f t="shared" si="1"/>
        <v>46357</v>
      </c>
      <c r="F74" s="121" t="e">
        <f t="shared" si="7"/>
        <v>#REF!</v>
      </c>
      <c r="G74" s="121" t="e">
        <f t="shared" si="17"/>
        <v>#REF!</v>
      </c>
      <c r="H74" s="121">
        <f t="shared" si="16"/>
        <v>0</v>
      </c>
      <c r="I74" s="121">
        <f t="shared" si="8"/>
        <v>0</v>
      </c>
      <c r="J74" s="121">
        <f t="shared" si="9"/>
        <v>0</v>
      </c>
      <c r="K74" s="121" t="e">
        <f>$C$10*#REF!</f>
        <v>#REF!</v>
      </c>
      <c r="L74" s="121" t="e">
        <f t="shared" si="10"/>
        <v>#REF!</v>
      </c>
      <c r="M74" s="121" t="e">
        <f t="shared" si="11"/>
        <v>#REF!</v>
      </c>
      <c r="N74" s="121">
        <f t="shared" si="2"/>
        <v>0</v>
      </c>
      <c r="O74" s="121" t="e">
        <f t="shared" si="3"/>
        <v>#REF!</v>
      </c>
      <c r="P74" s="97">
        <f t="shared" si="12"/>
        <v>1705</v>
      </c>
      <c r="Q74" s="97">
        <f t="shared" si="4"/>
        <v>29</v>
      </c>
      <c r="R74" s="122">
        <f>((1+(28+P74)*VLOOKUP(28+P74,Curva!$B$4:$D$11612,3,FALSE)/360)/(1+P74*VLOOKUP(P74,Curva!$B$4:$D$11612,3,FALSE)/360)-1)*360/28</f>
        <v>8.6808360389041592E-2</v>
      </c>
      <c r="S74" s="123">
        <f>1/(1+(P74+Q74)*(VLOOKUP(P74+Q74,Curva!$B$4:$D$11612,3,FALSE))/360)</f>
        <v>0.64709401834576907</v>
      </c>
      <c r="T74" s="124" t="e">
        <f t="shared" si="13"/>
        <v>#REF!</v>
      </c>
      <c r="U74" s="125" t="e">
        <f t="shared" si="5"/>
        <v>#REF!</v>
      </c>
      <c r="V74" s="46"/>
      <c r="W74" s="126">
        <v>54</v>
      </c>
      <c r="X74" s="127" t="e">
        <f t="shared" si="14"/>
        <v>#REF!</v>
      </c>
      <c r="Z74" s="93" t="e">
        <f t="shared" si="15"/>
        <v>#REF!</v>
      </c>
    </row>
    <row r="75" spans="1:26" x14ac:dyDescent="0.2">
      <c r="A75" s="57">
        <f t="shared" si="0"/>
        <v>1</v>
      </c>
      <c r="B75" s="119">
        <v>55</v>
      </c>
      <c r="C75" s="120">
        <f t="shared" si="6"/>
        <v>46357</v>
      </c>
      <c r="D75" s="120">
        <v>46388</v>
      </c>
      <c r="E75" s="120">
        <f t="shared" si="1"/>
        <v>46388</v>
      </c>
      <c r="F75" s="121" t="e">
        <f t="shared" si="7"/>
        <v>#REF!</v>
      </c>
      <c r="G75" s="121" t="e">
        <f t="shared" si="17"/>
        <v>#REF!</v>
      </c>
      <c r="H75" s="121">
        <f t="shared" si="16"/>
        <v>0</v>
      </c>
      <c r="I75" s="121">
        <f t="shared" si="8"/>
        <v>0</v>
      </c>
      <c r="J75" s="121">
        <f t="shared" si="9"/>
        <v>0</v>
      </c>
      <c r="K75" s="121" t="e">
        <f>$C$10*#REF!</f>
        <v>#REF!</v>
      </c>
      <c r="L75" s="121" t="e">
        <f t="shared" si="10"/>
        <v>#REF!</v>
      </c>
      <c r="M75" s="121" t="e">
        <f t="shared" si="11"/>
        <v>#REF!</v>
      </c>
      <c r="N75" s="121">
        <f t="shared" si="2"/>
        <v>0</v>
      </c>
      <c r="O75" s="121" t="e">
        <f t="shared" si="3"/>
        <v>#REF!</v>
      </c>
      <c r="P75" s="97">
        <f t="shared" si="12"/>
        <v>1734</v>
      </c>
      <c r="Q75" s="97">
        <f t="shared" si="4"/>
        <v>31</v>
      </c>
      <c r="R75" s="122">
        <f>((1+(28+P75)*VLOOKUP(28+P75,Curva!$B$4:$D$11612,3,FALSE)/360)/(1+P75*VLOOKUP(P75,Curva!$B$4:$D$11612,3,FALSE)/360)-1)*360/28</f>
        <v>8.6676182513376929E-2</v>
      </c>
      <c r="S75" s="123">
        <f>1/(1+(P75+Q75)*(VLOOKUP(P75+Q75,Curva!$B$4:$D$11612,3,FALSE))/360)</f>
        <v>0.6422986911630123</v>
      </c>
      <c r="T75" s="124" t="e">
        <f t="shared" si="13"/>
        <v>#REF!</v>
      </c>
      <c r="U75" s="125" t="e">
        <f t="shared" si="5"/>
        <v>#REF!</v>
      </c>
      <c r="V75" s="46"/>
      <c r="W75" s="126">
        <v>55</v>
      </c>
      <c r="X75" s="127" t="e">
        <f t="shared" si="14"/>
        <v>#REF!</v>
      </c>
      <c r="Z75" s="93" t="e">
        <f t="shared" si="15"/>
        <v>#REF!</v>
      </c>
    </row>
    <row r="76" spans="1:26" x14ac:dyDescent="0.2">
      <c r="A76" s="57">
        <f t="shared" si="0"/>
        <v>2</v>
      </c>
      <c r="B76" s="119">
        <v>56</v>
      </c>
      <c r="C76" s="120">
        <f t="shared" si="6"/>
        <v>46388</v>
      </c>
      <c r="D76" s="120">
        <v>46419</v>
      </c>
      <c r="E76" s="120">
        <f t="shared" si="1"/>
        <v>46419</v>
      </c>
      <c r="F76" s="121" t="e">
        <f t="shared" si="7"/>
        <v>#REF!</v>
      </c>
      <c r="G76" s="121" t="e">
        <f t="shared" si="17"/>
        <v>#REF!</v>
      </c>
      <c r="H76" s="121" t="e">
        <f t="shared" si="16"/>
        <v>#REF!</v>
      </c>
      <c r="I76" s="121" t="e">
        <f t="shared" si="8"/>
        <v>#REF!</v>
      </c>
      <c r="J76" s="121" t="e">
        <f t="shared" si="9"/>
        <v>#REF!</v>
      </c>
      <c r="K76" s="121" t="e">
        <f>$C$10*#REF!</f>
        <v>#REF!</v>
      </c>
      <c r="L76" s="121" t="e">
        <f t="shared" si="10"/>
        <v>#REF!</v>
      </c>
      <c r="M76" s="121" t="e">
        <f t="shared" si="11"/>
        <v>#REF!</v>
      </c>
      <c r="N76" s="121">
        <f t="shared" si="2"/>
        <v>10487591.57</v>
      </c>
      <c r="O76" s="121" t="e">
        <f t="shared" si="3"/>
        <v>#REF!</v>
      </c>
      <c r="P76" s="97">
        <f t="shared" si="12"/>
        <v>1765</v>
      </c>
      <c r="Q76" s="97">
        <f t="shared" si="4"/>
        <v>31</v>
      </c>
      <c r="R76" s="122">
        <f>((1+(28+P76)*VLOOKUP(28+P76,Curva!$B$4:$D$11612,3,FALSE)/360)/(1+P76*VLOOKUP(P76,Curva!$B$4:$D$11612,3,FALSE)/360)-1)*360/28</f>
        <v>8.6534881454226456E-2</v>
      </c>
      <c r="S76" s="123">
        <f>1/(1+(P76+Q76)*(VLOOKUP(P76+Q76,Curva!$B$4:$D$11612,3,FALSE))/360)</f>
        <v>0.63754660558144338</v>
      </c>
      <c r="T76" s="124" t="e">
        <f t="shared" si="13"/>
        <v>#REF!</v>
      </c>
      <c r="U76" s="125" t="e">
        <f t="shared" si="5"/>
        <v>#REF!</v>
      </c>
      <c r="V76" s="46"/>
      <c r="W76" s="126">
        <v>56</v>
      </c>
      <c r="X76" s="127" t="e">
        <f t="shared" si="14"/>
        <v>#REF!</v>
      </c>
      <c r="Z76" s="93" t="e">
        <f t="shared" si="15"/>
        <v>#REF!</v>
      </c>
    </row>
    <row r="77" spans="1:26" x14ac:dyDescent="0.2">
      <c r="A77" s="57">
        <f t="shared" si="0"/>
        <v>3</v>
      </c>
      <c r="B77" s="119">
        <v>57</v>
      </c>
      <c r="C77" s="120">
        <f t="shared" si="6"/>
        <v>46419</v>
      </c>
      <c r="D77" s="120">
        <v>46447</v>
      </c>
      <c r="E77" s="120">
        <f t="shared" si="1"/>
        <v>46447</v>
      </c>
      <c r="F77" s="121" t="e">
        <f t="shared" si="7"/>
        <v>#REF!</v>
      </c>
      <c r="G77" s="121" t="e">
        <f t="shared" si="17"/>
        <v>#REF!</v>
      </c>
      <c r="H77" s="121" t="e">
        <f t="shared" si="16"/>
        <v>#REF!</v>
      </c>
      <c r="I77" s="121" t="e">
        <f t="shared" si="8"/>
        <v>#REF!</v>
      </c>
      <c r="J77" s="121" t="e">
        <f t="shared" si="9"/>
        <v>#REF!</v>
      </c>
      <c r="K77" s="121" t="e">
        <f>$C$10*#REF!</f>
        <v>#REF!</v>
      </c>
      <c r="L77" s="121" t="e">
        <f t="shared" si="10"/>
        <v>#REF!</v>
      </c>
      <c r="M77" s="121" t="e">
        <f t="shared" si="11"/>
        <v>#REF!</v>
      </c>
      <c r="N77" s="121">
        <f t="shared" si="2"/>
        <v>10487591.57</v>
      </c>
      <c r="O77" s="121" t="e">
        <f t="shared" si="3"/>
        <v>#REF!</v>
      </c>
      <c r="P77" s="97">
        <f t="shared" si="12"/>
        <v>1796</v>
      </c>
      <c r="Q77" s="97">
        <f t="shared" si="4"/>
        <v>28</v>
      </c>
      <c r="R77" s="122">
        <f>((1+(28+P77)*VLOOKUP(28+P77,Curva!$B$4:$D$11612,3,FALSE)/360)/(1+P77*VLOOKUP(P77,Curva!$B$4:$D$11612,3,FALSE)/360)-1)*360/28</f>
        <v>8.7059683564658014E-2</v>
      </c>
      <c r="S77" s="123">
        <f>1/(1+(P77+Q77)*(VLOOKUP(P77+Q77,Curva!$B$4:$D$11612,3,FALSE))/360)</f>
        <v>0.6332586159918886</v>
      </c>
      <c r="T77" s="124" t="e">
        <f t="shared" si="13"/>
        <v>#REF!</v>
      </c>
      <c r="U77" s="125" t="e">
        <f t="shared" si="5"/>
        <v>#REF!</v>
      </c>
      <c r="V77" s="46"/>
      <c r="W77" s="126">
        <v>57</v>
      </c>
      <c r="X77" s="127" t="e">
        <f t="shared" si="14"/>
        <v>#REF!</v>
      </c>
      <c r="Z77" s="93" t="e">
        <f t="shared" si="15"/>
        <v>#REF!</v>
      </c>
    </row>
    <row r="78" spans="1:26" x14ac:dyDescent="0.2">
      <c r="A78" s="57">
        <f t="shared" si="0"/>
        <v>4</v>
      </c>
      <c r="B78" s="119">
        <v>58</v>
      </c>
      <c r="C78" s="120">
        <f t="shared" si="6"/>
        <v>46447</v>
      </c>
      <c r="D78" s="120">
        <v>46478</v>
      </c>
      <c r="E78" s="120">
        <f t="shared" si="1"/>
        <v>46478</v>
      </c>
      <c r="F78" s="121" t="e">
        <f t="shared" si="7"/>
        <v>#REF!</v>
      </c>
      <c r="G78" s="121" t="e">
        <f t="shared" si="17"/>
        <v>#REF!</v>
      </c>
      <c r="H78" s="121" t="e">
        <f t="shared" si="16"/>
        <v>#REF!</v>
      </c>
      <c r="I78" s="121" t="e">
        <f t="shared" si="8"/>
        <v>#REF!</v>
      </c>
      <c r="J78" s="121" t="e">
        <f t="shared" si="9"/>
        <v>#REF!</v>
      </c>
      <c r="K78" s="121" t="e">
        <f>$C$10*#REF!</f>
        <v>#REF!</v>
      </c>
      <c r="L78" s="121" t="e">
        <f t="shared" si="10"/>
        <v>#REF!</v>
      </c>
      <c r="M78" s="121" t="e">
        <f t="shared" si="11"/>
        <v>#REF!</v>
      </c>
      <c r="N78" s="121">
        <f t="shared" si="2"/>
        <v>10487591.57</v>
      </c>
      <c r="O78" s="121" t="e">
        <f t="shared" si="3"/>
        <v>#REF!</v>
      </c>
      <c r="P78" s="97">
        <f t="shared" si="12"/>
        <v>1824</v>
      </c>
      <c r="Q78" s="97">
        <f t="shared" si="4"/>
        <v>31</v>
      </c>
      <c r="R78" s="122">
        <f>((1+(28+P78)*VLOOKUP(28+P78,Curva!$B$4:$D$11612,3,FALSE)/360)/(1+P78*VLOOKUP(P78,Curva!$B$4:$D$11612,3,FALSE)/360)-1)*360/28</f>
        <v>9.101140738086512E-2</v>
      </c>
      <c r="S78" s="123">
        <f>1/(1+(P78+Q78)*(VLOOKUP(P78+Q78,Curva!$B$4:$D$11612,3,FALSE))/360)</f>
        <v>0.62833240693406955</v>
      </c>
      <c r="T78" s="124" t="e">
        <f t="shared" si="13"/>
        <v>#REF!</v>
      </c>
      <c r="U78" s="125" t="e">
        <f t="shared" si="5"/>
        <v>#REF!</v>
      </c>
      <c r="V78" s="46"/>
      <c r="W78" s="126">
        <v>58</v>
      </c>
      <c r="X78" s="127" t="e">
        <f t="shared" si="14"/>
        <v>#REF!</v>
      </c>
      <c r="Z78" s="93" t="e">
        <f t="shared" si="15"/>
        <v>#REF!</v>
      </c>
    </row>
    <row r="79" spans="1:26" x14ac:dyDescent="0.2">
      <c r="A79" s="57">
        <f t="shared" si="0"/>
        <v>5</v>
      </c>
      <c r="B79" s="119">
        <v>59</v>
      </c>
      <c r="C79" s="120">
        <f t="shared" si="6"/>
        <v>46478</v>
      </c>
      <c r="D79" s="120">
        <v>46508</v>
      </c>
      <c r="E79" s="120">
        <f t="shared" si="1"/>
        <v>46510</v>
      </c>
      <c r="F79" s="121" t="e">
        <f t="shared" si="7"/>
        <v>#REF!</v>
      </c>
      <c r="G79" s="121" t="e">
        <f t="shared" si="17"/>
        <v>#REF!</v>
      </c>
      <c r="H79" s="121" t="e">
        <f t="shared" si="16"/>
        <v>#REF!</v>
      </c>
      <c r="I79" s="121" t="e">
        <f t="shared" si="8"/>
        <v>#REF!</v>
      </c>
      <c r="J79" s="121" t="e">
        <f t="shared" si="9"/>
        <v>#REF!</v>
      </c>
      <c r="K79" s="121" t="e">
        <f>$C$10*#REF!</f>
        <v>#REF!</v>
      </c>
      <c r="L79" s="121" t="e">
        <f t="shared" si="10"/>
        <v>#REF!</v>
      </c>
      <c r="M79" s="121" t="e">
        <f t="shared" si="11"/>
        <v>#REF!</v>
      </c>
      <c r="N79" s="121">
        <f t="shared" si="2"/>
        <v>10487591.57</v>
      </c>
      <c r="O79" s="121" t="e">
        <f t="shared" si="3"/>
        <v>#REF!</v>
      </c>
      <c r="P79" s="97">
        <f t="shared" si="12"/>
        <v>1855</v>
      </c>
      <c r="Q79" s="97">
        <f t="shared" si="4"/>
        <v>32</v>
      </c>
      <c r="R79" s="122">
        <f>((1+(28+P79)*VLOOKUP(28+P79,Curva!$B$4:$D$11612,3,FALSE)/360)/(1+P79*VLOOKUP(P79,Curva!$B$4:$D$11612,3,FALSE)/360)-1)*360/28</f>
        <v>9.1028858655581857E-2</v>
      </c>
      <c r="S79" s="123">
        <f>1/(1+(P79+Q79)*(VLOOKUP(P79+Q79,Curva!$B$4:$D$11612,3,FALSE))/360)</f>
        <v>0.62328650494978444</v>
      </c>
      <c r="T79" s="124" t="e">
        <f t="shared" si="13"/>
        <v>#REF!</v>
      </c>
      <c r="U79" s="125" t="e">
        <f t="shared" si="5"/>
        <v>#REF!</v>
      </c>
      <c r="V79" s="46"/>
      <c r="W79" s="126">
        <v>59</v>
      </c>
      <c r="X79" s="127" t="e">
        <f t="shared" si="14"/>
        <v>#REF!</v>
      </c>
      <c r="Z79" s="93" t="e">
        <f t="shared" si="15"/>
        <v>#REF!</v>
      </c>
    </row>
    <row r="80" spans="1:26" x14ac:dyDescent="0.2">
      <c r="A80" s="57">
        <f t="shared" si="0"/>
        <v>6</v>
      </c>
      <c r="B80" s="119">
        <v>60</v>
      </c>
      <c r="C80" s="120">
        <f t="shared" si="6"/>
        <v>46510</v>
      </c>
      <c r="D80" s="120">
        <v>46539</v>
      </c>
      <c r="E80" s="120">
        <f t="shared" si="1"/>
        <v>46539</v>
      </c>
      <c r="F80" s="121" t="e">
        <f t="shared" si="7"/>
        <v>#REF!</v>
      </c>
      <c r="G80" s="121" t="e">
        <f t="shared" si="17"/>
        <v>#REF!</v>
      </c>
      <c r="H80" s="121" t="e">
        <f t="shared" si="16"/>
        <v>#REF!</v>
      </c>
      <c r="I80" s="121" t="e">
        <f t="shared" si="8"/>
        <v>#REF!</v>
      </c>
      <c r="J80" s="121" t="e">
        <f t="shared" si="9"/>
        <v>#REF!</v>
      </c>
      <c r="K80" s="121" t="e">
        <f>$C$10*#REF!</f>
        <v>#REF!</v>
      </c>
      <c r="L80" s="121" t="e">
        <f t="shared" si="10"/>
        <v>#REF!</v>
      </c>
      <c r="M80" s="121" t="e">
        <f t="shared" si="11"/>
        <v>#REF!</v>
      </c>
      <c r="N80" s="121">
        <f t="shared" si="2"/>
        <v>10487591.57</v>
      </c>
      <c r="O80" s="121" t="e">
        <f t="shared" si="3"/>
        <v>#REF!</v>
      </c>
      <c r="P80" s="97">
        <f t="shared" si="12"/>
        <v>1887</v>
      </c>
      <c r="Q80" s="97">
        <f t="shared" si="4"/>
        <v>29</v>
      </c>
      <c r="R80" s="122">
        <f>((1+(28+P80)*VLOOKUP(28+P80,Curva!$B$4:$D$11612,3,FALSE)/360)/(1+P80*VLOOKUP(P80,Curva!$B$4:$D$11612,3,FALSE)/360)-1)*360/28</f>
        <v>9.1046882204144045E-2</v>
      </c>
      <c r="S80" s="123">
        <f>1/(1+(P80+Q80)*(VLOOKUP(P80+Q80,Curva!$B$4:$D$11612,3,FALSE))/360)</f>
        <v>0.61874781637487697</v>
      </c>
      <c r="T80" s="124" t="e">
        <f t="shared" si="13"/>
        <v>#REF!</v>
      </c>
      <c r="U80" s="125" t="e">
        <f t="shared" si="5"/>
        <v>#REF!</v>
      </c>
      <c r="V80" s="46"/>
      <c r="W80" s="126">
        <v>60</v>
      </c>
      <c r="X80" s="127" t="e">
        <f t="shared" si="14"/>
        <v>#REF!</v>
      </c>
      <c r="Z80" s="93" t="e">
        <f t="shared" si="15"/>
        <v>#REF!</v>
      </c>
    </row>
    <row r="81" spans="1:26" x14ac:dyDescent="0.2">
      <c r="A81" s="57">
        <f t="shared" si="0"/>
        <v>7</v>
      </c>
      <c r="B81" s="119">
        <v>61</v>
      </c>
      <c r="C81" s="120">
        <f t="shared" si="6"/>
        <v>46539</v>
      </c>
      <c r="D81" s="120">
        <v>46569</v>
      </c>
      <c r="E81" s="120">
        <f t="shared" si="1"/>
        <v>46569</v>
      </c>
      <c r="F81" s="121" t="e">
        <f t="shared" si="7"/>
        <v>#REF!</v>
      </c>
      <c r="G81" s="121" t="e">
        <f t="shared" si="17"/>
        <v>#REF!</v>
      </c>
      <c r="H81" s="121" t="e">
        <f t="shared" si="16"/>
        <v>#REF!</v>
      </c>
      <c r="I81" s="121" t="e">
        <f t="shared" si="8"/>
        <v>#REF!</v>
      </c>
      <c r="J81" s="121" t="e">
        <f t="shared" si="9"/>
        <v>#REF!</v>
      </c>
      <c r="K81" s="121" t="e">
        <f>$C$10*#REF!</f>
        <v>#REF!</v>
      </c>
      <c r="L81" s="121" t="e">
        <f t="shared" si="10"/>
        <v>#REF!</v>
      </c>
      <c r="M81" s="121" t="e">
        <f t="shared" si="11"/>
        <v>#REF!</v>
      </c>
      <c r="N81" s="121">
        <f t="shared" si="2"/>
        <v>10487591.57</v>
      </c>
      <c r="O81" s="121" t="e">
        <f t="shared" si="3"/>
        <v>#REF!</v>
      </c>
      <c r="P81" s="97">
        <f t="shared" si="12"/>
        <v>1916</v>
      </c>
      <c r="Q81" s="97">
        <f t="shared" si="4"/>
        <v>30</v>
      </c>
      <c r="R81" s="122">
        <f>((1+(28+P81)*VLOOKUP(28+P81,Curva!$B$4:$D$11612,3,FALSE)/360)/(1+P81*VLOOKUP(P81,Curva!$B$4:$D$11612,3,FALSE)/360)-1)*360/28</f>
        <v>9.1063202827545348E-2</v>
      </c>
      <c r="S81" s="123">
        <f>1/(1+(P81+Q81)*(VLOOKUP(P81+Q81,Curva!$B$4:$D$11612,3,FALSE))/360)</f>
        <v>0.61408655382904831</v>
      </c>
      <c r="T81" s="124" t="e">
        <f t="shared" si="13"/>
        <v>#REF!</v>
      </c>
      <c r="U81" s="125" t="e">
        <f t="shared" si="5"/>
        <v>#REF!</v>
      </c>
      <c r="V81" s="46"/>
      <c r="W81" s="126">
        <v>61</v>
      </c>
      <c r="X81" s="127" t="e">
        <f t="shared" si="14"/>
        <v>#REF!</v>
      </c>
      <c r="Z81" s="93" t="e">
        <f t="shared" si="15"/>
        <v>#REF!</v>
      </c>
    </row>
    <row r="82" spans="1:26" x14ac:dyDescent="0.2">
      <c r="A82" s="57">
        <f t="shared" si="0"/>
        <v>8</v>
      </c>
      <c r="B82" s="119">
        <v>62</v>
      </c>
      <c r="C82" s="120">
        <f t="shared" si="6"/>
        <v>46569</v>
      </c>
      <c r="D82" s="120">
        <v>46600</v>
      </c>
      <c r="E82" s="120">
        <f t="shared" si="1"/>
        <v>46601</v>
      </c>
      <c r="F82" s="121" t="e">
        <f t="shared" si="7"/>
        <v>#REF!</v>
      </c>
      <c r="G82" s="121" t="e">
        <f t="shared" si="17"/>
        <v>#REF!</v>
      </c>
      <c r="H82" s="121" t="e">
        <f t="shared" si="16"/>
        <v>#REF!</v>
      </c>
      <c r="I82" s="121" t="e">
        <f t="shared" si="8"/>
        <v>#REF!</v>
      </c>
      <c r="J82" s="121" t="e">
        <f t="shared" si="9"/>
        <v>#REF!</v>
      </c>
      <c r="K82" s="121" t="e">
        <f>$C$10*#REF!</f>
        <v>#REF!</v>
      </c>
      <c r="L82" s="121" t="e">
        <f t="shared" si="10"/>
        <v>#REF!</v>
      </c>
      <c r="M82" s="121" t="e">
        <f t="shared" si="11"/>
        <v>#REF!</v>
      </c>
      <c r="N82" s="121">
        <f t="shared" si="2"/>
        <v>10487591.57</v>
      </c>
      <c r="O82" s="121" t="e">
        <f t="shared" si="3"/>
        <v>#REF!</v>
      </c>
      <c r="P82" s="97">
        <f t="shared" si="12"/>
        <v>1946</v>
      </c>
      <c r="Q82" s="97">
        <f t="shared" si="4"/>
        <v>32</v>
      </c>
      <c r="R82" s="122">
        <f>((1+(28+P82)*VLOOKUP(28+P82,Curva!$B$4:$D$11612,3,FALSE)/360)/(1+P82*VLOOKUP(P82,Curva!$B$4:$D$11612,3,FALSE)/360)-1)*360/28</f>
        <v>9.108009673703954E-2</v>
      </c>
      <c r="S82" s="123">
        <f>1/(1+(P82+Q82)*(VLOOKUP(P82+Q82,Curva!$B$4:$D$11612,3,FALSE))/360)</f>
        <v>0.60915230029049294</v>
      </c>
      <c r="T82" s="124" t="e">
        <f t="shared" si="13"/>
        <v>#REF!</v>
      </c>
      <c r="U82" s="125" t="e">
        <f t="shared" si="5"/>
        <v>#REF!</v>
      </c>
      <c r="V82" s="46"/>
      <c r="W82" s="126">
        <v>62</v>
      </c>
      <c r="X82" s="127" t="e">
        <f t="shared" si="14"/>
        <v>#REF!</v>
      </c>
      <c r="Z82" s="93" t="e">
        <f t="shared" si="15"/>
        <v>#REF!</v>
      </c>
    </row>
    <row r="83" spans="1:26" x14ac:dyDescent="0.2">
      <c r="A83" s="57">
        <f t="shared" si="0"/>
        <v>9</v>
      </c>
      <c r="B83" s="119">
        <v>63</v>
      </c>
      <c r="C83" s="120">
        <f t="shared" si="6"/>
        <v>46601</v>
      </c>
      <c r="D83" s="120">
        <v>46631</v>
      </c>
      <c r="E83" s="120">
        <f t="shared" si="1"/>
        <v>46631</v>
      </c>
      <c r="F83" s="121" t="e">
        <f>O82</f>
        <v>#REF!</v>
      </c>
      <c r="G83" s="121" t="e">
        <f t="shared" si="17"/>
        <v>#REF!</v>
      </c>
      <c r="H83" s="121" t="e">
        <f t="shared" si="16"/>
        <v>#REF!</v>
      </c>
      <c r="I83" s="121" t="e">
        <f t="shared" si="8"/>
        <v>#REF!</v>
      </c>
      <c r="J83" s="121" t="e">
        <f t="shared" si="9"/>
        <v>#REF!</v>
      </c>
      <c r="K83" s="121" t="e">
        <f>$C$10*#REF!</f>
        <v>#REF!</v>
      </c>
      <c r="L83" s="121" t="e">
        <f t="shared" si="10"/>
        <v>#REF!</v>
      </c>
      <c r="M83" s="121" t="e">
        <f t="shared" si="11"/>
        <v>#REF!</v>
      </c>
      <c r="N83" s="121">
        <f t="shared" si="2"/>
        <v>10487591.57</v>
      </c>
      <c r="O83" s="121" t="e">
        <f t="shared" si="3"/>
        <v>#REF!</v>
      </c>
      <c r="P83" s="97">
        <f t="shared" si="12"/>
        <v>1978</v>
      </c>
      <c r="Q83" s="97">
        <f t="shared" si="4"/>
        <v>30</v>
      </c>
      <c r="R83" s="122">
        <f>((1+(28+P83)*VLOOKUP(28+P83,Curva!$B$4:$D$11612,3,FALSE)/360)/(1+P83*VLOOKUP(P83,Curva!$B$4:$D$11612,3,FALSE)/360)-1)*360/28</f>
        <v>9.1098115219756845E-2</v>
      </c>
      <c r="S83" s="123">
        <f>1/(1+(P83+Q83)*(VLOOKUP(P83+Q83,Curva!$B$4:$D$11612,3,FALSE))/360)</f>
        <v>0.60456157811614408</v>
      </c>
      <c r="T83" s="124" t="e">
        <f t="shared" si="13"/>
        <v>#REF!</v>
      </c>
      <c r="U83" s="125" t="e">
        <f t="shared" si="5"/>
        <v>#REF!</v>
      </c>
      <c r="V83" s="46"/>
      <c r="W83" s="126">
        <v>63</v>
      </c>
      <c r="X83" s="127" t="e">
        <f t="shared" si="14"/>
        <v>#REF!</v>
      </c>
      <c r="Z83" s="93" t="e">
        <f t="shared" si="15"/>
        <v>#REF!</v>
      </c>
    </row>
    <row r="84" spans="1:26" x14ac:dyDescent="0.2">
      <c r="A84" s="46"/>
      <c r="B84" s="128"/>
      <c r="C84" s="129"/>
      <c r="D84" s="129"/>
      <c r="E84" s="129"/>
      <c r="F84" s="130"/>
      <c r="G84" s="130"/>
      <c r="H84" s="130" t="e">
        <f>SUM(H21:H83)</f>
        <v>#REF!</v>
      </c>
      <c r="I84" s="130" t="e">
        <f>SUM(I21:I83)</f>
        <v>#REF!</v>
      </c>
      <c r="J84" s="130"/>
      <c r="K84" s="130" t="e">
        <f>SUM(K21:K83)</f>
        <v>#REF!</v>
      </c>
      <c r="L84" s="130" t="e">
        <f>SUM(L21:L83)</f>
        <v>#REF!</v>
      </c>
      <c r="M84" s="130" t="e">
        <f>SUM(M21:M83)</f>
        <v>#REF!</v>
      </c>
      <c r="N84" s="130">
        <f>SUM(N21:N83)</f>
        <v>555842353.2099998</v>
      </c>
      <c r="O84" s="130"/>
      <c r="P84" s="131"/>
      <c r="Q84" s="131"/>
      <c r="R84" s="131"/>
      <c r="S84" s="131"/>
      <c r="T84" s="131"/>
      <c r="U84" s="46"/>
      <c r="V84" s="46"/>
      <c r="W84" s="46"/>
      <c r="X84" s="132" t="e">
        <f>SUM(X21:X83)</f>
        <v>#REF!</v>
      </c>
    </row>
  </sheetData>
  <mergeCells count="2">
    <mergeCell ref="B2:O3"/>
    <mergeCell ref="W19:X1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D12004"/>
  <sheetViews>
    <sheetView zoomScale="115" zoomScaleNormal="115" workbookViewId="0">
      <selection activeCell="B3" sqref="B3"/>
    </sheetView>
  </sheetViews>
  <sheetFormatPr baseColWidth="10" defaultColWidth="11" defaultRowHeight="12.75" x14ac:dyDescent="0.2"/>
  <cols>
    <col min="1" max="3" width="11" style="30"/>
    <col min="4" max="4" width="11.875" style="30" bestFit="1" customWidth="1"/>
    <col min="5" max="16384" width="11" style="30"/>
  </cols>
  <sheetData>
    <row r="3" spans="2:4" x14ac:dyDescent="0.2">
      <c r="B3" s="30" t="s">
        <v>34</v>
      </c>
      <c r="C3" s="30" t="s">
        <v>35</v>
      </c>
      <c r="D3" s="30" t="s">
        <v>36</v>
      </c>
    </row>
    <row r="4" spans="2:4" x14ac:dyDescent="0.2">
      <c r="B4" s="30">
        <v>0</v>
      </c>
      <c r="C4" s="36">
        <v>45533</v>
      </c>
      <c r="D4" s="61"/>
    </row>
    <row r="5" spans="2:4" x14ac:dyDescent="0.2">
      <c r="B5" s="30">
        <v>1</v>
      </c>
      <c r="C5" s="36">
        <f>C4+1</f>
        <v>45534</v>
      </c>
      <c r="D5" s="61">
        <v>0.1090802515</v>
      </c>
    </row>
    <row r="6" spans="2:4" x14ac:dyDescent="0.2">
      <c r="B6" s="30">
        <v>2</v>
      </c>
      <c r="C6" s="36">
        <f t="shared" ref="C6:C69" si="0">C5+1</f>
        <v>45535</v>
      </c>
      <c r="D6" s="61">
        <v>0.1091134039</v>
      </c>
    </row>
    <row r="7" spans="2:4" x14ac:dyDescent="0.2">
      <c r="B7" s="30">
        <v>3</v>
      </c>
      <c r="C7" s="36">
        <f t="shared" si="0"/>
        <v>45536</v>
      </c>
      <c r="D7" s="61">
        <v>0.1091465695</v>
      </c>
    </row>
    <row r="8" spans="2:4" x14ac:dyDescent="0.2">
      <c r="B8" s="30">
        <v>4</v>
      </c>
      <c r="C8" s="36">
        <f t="shared" si="0"/>
        <v>45537</v>
      </c>
      <c r="D8" s="61">
        <v>0.1091797481</v>
      </c>
    </row>
    <row r="9" spans="2:4" x14ac:dyDescent="0.2">
      <c r="B9" s="30">
        <v>5</v>
      </c>
      <c r="C9" s="36">
        <f t="shared" si="0"/>
        <v>45538</v>
      </c>
      <c r="D9" s="61">
        <v>0.10921293999999999</v>
      </c>
    </row>
    <row r="10" spans="2:4" x14ac:dyDescent="0.2">
      <c r="B10" s="30">
        <v>6</v>
      </c>
      <c r="C10" s="36">
        <f t="shared" si="0"/>
        <v>45539</v>
      </c>
      <c r="D10" s="61">
        <v>0.10924614489999999</v>
      </c>
    </row>
    <row r="11" spans="2:4" x14ac:dyDescent="0.2">
      <c r="B11" s="30">
        <v>7</v>
      </c>
      <c r="C11" s="36">
        <f t="shared" si="0"/>
        <v>45540</v>
      </c>
      <c r="D11" s="61">
        <v>0.1092793631</v>
      </c>
    </row>
    <row r="12" spans="2:4" x14ac:dyDescent="0.2">
      <c r="B12" s="30">
        <v>8</v>
      </c>
      <c r="C12" s="36">
        <f t="shared" si="0"/>
        <v>45541</v>
      </c>
      <c r="D12" s="61">
        <v>0.1093125944</v>
      </c>
    </row>
    <row r="13" spans="2:4" x14ac:dyDescent="0.2">
      <c r="B13" s="30">
        <v>9</v>
      </c>
      <c r="C13" s="36">
        <f t="shared" si="0"/>
        <v>45542</v>
      </c>
      <c r="D13" s="61">
        <v>0.109345839</v>
      </c>
    </row>
    <row r="14" spans="2:4" x14ac:dyDescent="0.2">
      <c r="B14" s="30">
        <v>10</v>
      </c>
      <c r="C14" s="36">
        <f t="shared" si="0"/>
        <v>45543</v>
      </c>
      <c r="D14" s="61">
        <v>0.1093790967</v>
      </c>
    </row>
    <row r="15" spans="2:4" x14ac:dyDescent="0.2">
      <c r="B15" s="30">
        <v>11</v>
      </c>
      <c r="C15" s="36">
        <f t="shared" si="0"/>
        <v>45544</v>
      </c>
      <c r="D15" s="61">
        <v>0.1094123676</v>
      </c>
    </row>
    <row r="16" spans="2:4" x14ac:dyDescent="0.2">
      <c r="B16" s="30">
        <v>12</v>
      </c>
      <c r="C16" s="36">
        <f t="shared" si="0"/>
        <v>45545</v>
      </c>
      <c r="D16" s="61">
        <v>0.10944565169999999</v>
      </c>
    </row>
    <row r="17" spans="2:4" x14ac:dyDescent="0.2">
      <c r="B17" s="30">
        <v>13</v>
      </c>
      <c r="C17" s="36">
        <f t="shared" si="0"/>
        <v>45546</v>
      </c>
      <c r="D17" s="61">
        <v>0.1094789491</v>
      </c>
    </row>
    <row r="18" spans="2:4" x14ac:dyDescent="0.2">
      <c r="B18" s="30">
        <v>14</v>
      </c>
      <c r="C18" s="36">
        <f t="shared" si="0"/>
        <v>45547</v>
      </c>
      <c r="D18" s="61">
        <v>0.10951225959999999</v>
      </c>
    </row>
    <row r="19" spans="2:4" x14ac:dyDescent="0.2">
      <c r="B19" s="30">
        <v>15</v>
      </c>
      <c r="C19" s="36">
        <f t="shared" si="0"/>
        <v>45548</v>
      </c>
      <c r="D19" s="61">
        <v>0.10954558339999999</v>
      </c>
    </row>
    <row r="20" spans="2:4" x14ac:dyDescent="0.2">
      <c r="B20" s="30">
        <v>16</v>
      </c>
      <c r="C20" s="36">
        <f t="shared" si="0"/>
        <v>45549</v>
      </c>
      <c r="D20" s="61">
        <v>0.1095789204</v>
      </c>
    </row>
    <row r="21" spans="2:4" x14ac:dyDescent="0.2">
      <c r="B21" s="30">
        <v>17</v>
      </c>
      <c r="C21" s="36">
        <f t="shared" si="0"/>
        <v>45550</v>
      </c>
      <c r="D21" s="61">
        <v>0.1096122707</v>
      </c>
    </row>
    <row r="22" spans="2:4" x14ac:dyDescent="0.2">
      <c r="B22" s="30">
        <v>18</v>
      </c>
      <c r="C22" s="36">
        <f t="shared" si="0"/>
        <v>45551</v>
      </c>
      <c r="D22" s="61">
        <v>0.10964563419999999</v>
      </c>
    </row>
    <row r="23" spans="2:4" x14ac:dyDescent="0.2">
      <c r="B23" s="30">
        <v>19</v>
      </c>
      <c r="C23" s="36">
        <f t="shared" si="0"/>
        <v>45552</v>
      </c>
      <c r="D23" s="61">
        <v>0.10967901100000001</v>
      </c>
    </row>
    <row r="24" spans="2:4" x14ac:dyDescent="0.2">
      <c r="B24" s="30">
        <v>20</v>
      </c>
      <c r="C24" s="36">
        <f t="shared" si="0"/>
        <v>45553</v>
      </c>
      <c r="D24" s="61">
        <v>0.1097124011</v>
      </c>
    </row>
    <row r="25" spans="2:4" x14ac:dyDescent="0.2">
      <c r="B25" s="30">
        <v>21</v>
      </c>
      <c r="C25" s="36">
        <f t="shared" si="0"/>
        <v>45554</v>
      </c>
      <c r="D25" s="61">
        <v>0.10974580439999999</v>
      </c>
    </row>
    <row r="26" spans="2:4" x14ac:dyDescent="0.2">
      <c r="B26" s="30">
        <v>22</v>
      </c>
      <c r="C26" s="36">
        <f t="shared" si="0"/>
        <v>45555</v>
      </c>
      <c r="D26" s="61">
        <v>0.109779221</v>
      </c>
    </row>
    <row r="27" spans="2:4" x14ac:dyDescent="0.2">
      <c r="B27" s="30">
        <v>23</v>
      </c>
      <c r="C27" s="36">
        <f t="shared" si="0"/>
        <v>45556</v>
      </c>
      <c r="D27" s="61">
        <v>0.1098126509</v>
      </c>
    </row>
    <row r="28" spans="2:4" x14ac:dyDescent="0.2">
      <c r="B28" s="30">
        <v>24</v>
      </c>
      <c r="C28" s="36">
        <f t="shared" si="0"/>
        <v>45557</v>
      </c>
      <c r="D28" s="61">
        <v>0.1098460941</v>
      </c>
    </row>
    <row r="29" spans="2:4" x14ac:dyDescent="0.2">
      <c r="B29" s="30">
        <v>25</v>
      </c>
      <c r="C29" s="36">
        <f t="shared" si="0"/>
        <v>45558</v>
      </c>
      <c r="D29" s="61">
        <v>0.1098795506</v>
      </c>
    </row>
    <row r="30" spans="2:4" x14ac:dyDescent="0.2">
      <c r="B30" s="30">
        <v>26</v>
      </c>
      <c r="C30" s="36">
        <f t="shared" si="0"/>
        <v>45559</v>
      </c>
      <c r="D30" s="61">
        <v>0.10991302040000001</v>
      </c>
    </row>
    <row r="31" spans="2:4" x14ac:dyDescent="0.2">
      <c r="B31" s="30">
        <v>27</v>
      </c>
      <c r="C31" s="36">
        <f t="shared" si="0"/>
        <v>45560</v>
      </c>
      <c r="D31" s="61">
        <v>0.1099465035</v>
      </c>
    </row>
    <row r="32" spans="2:4" x14ac:dyDescent="0.2">
      <c r="B32" s="30">
        <v>28</v>
      </c>
      <c r="C32" s="36">
        <f t="shared" si="0"/>
        <v>45561</v>
      </c>
      <c r="D32" s="61">
        <v>0.10997999999999999</v>
      </c>
    </row>
    <row r="33" spans="2:4" x14ac:dyDescent="0.2">
      <c r="B33" s="30">
        <v>29</v>
      </c>
      <c r="C33" s="36">
        <f t="shared" si="0"/>
        <v>45562</v>
      </c>
      <c r="D33" s="61">
        <v>0.1099872348</v>
      </c>
    </row>
    <row r="34" spans="2:4" x14ac:dyDescent="0.2">
      <c r="B34" s="30">
        <v>30</v>
      </c>
      <c r="C34" s="36">
        <f t="shared" si="0"/>
        <v>45563</v>
      </c>
      <c r="D34" s="61">
        <v>0.109994467</v>
      </c>
    </row>
    <row r="35" spans="2:4" x14ac:dyDescent="0.2">
      <c r="B35" s="30">
        <v>31</v>
      </c>
      <c r="C35" s="36">
        <f t="shared" si="0"/>
        <v>45564</v>
      </c>
      <c r="D35" s="61">
        <v>0.11000169680000001</v>
      </c>
    </row>
    <row r="36" spans="2:4" x14ac:dyDescent="0.2">
      <c r="B36" s="30">
        <v>32</v>
      </c>
      <c r="C36" s="36">
        <f t="shared" si="0"/>
        <v>45565</v>
      </c>
      <c r="D36" s="61">
        <v>0.1100089242</v>
      </c>
    </row>
    <row r="37" spans="2:4" x14ac:dyDescent="0.2">
      <c r="B37" s="30">
        <v>33</v>
      </c>
      <c r="C37" s="36">
        <f t="shared" si="0"/>
        <v>45566</v>
      </c>
      <c r="D37" s="61">
        <v>0.11001614899999999</v>
      </c>
    </row>
    <row r="38" spans="2:4" x14ac:dyDescent="0.2">
      <c r="B38" s="30">
        <v>34</v>
      </c>
      <c r="C38" s="36">
        <f t="shared" si="0"/>
        <v>45567</v>
      </c>
      <c r="D38" s="61">
        <v>0.1100233714</v>
      </c>
    </row>
    <row r="39" spans="2:4" x14ac:dyDescent="0.2">
      <c r="B39" s="30">
        <v>35</v>
      </c>
      <c r="C39" s="36">
        <f t="shared" si="0"/>
        <v>45568</v>
      </c>
      <c r="D39" s="61">
        <v>0.11003059129999999</v>
      </c>
    </row>
    <row r="40" spans="2:4" x14ac:dyDescent="0.2">
      <c r="B40" s="30">
        <v>36</v>
      </c>
      <c r="C40" s="36">
        <f t="shared" si="0"/>
        <v>45569</v>
      </c>
      <c r="D40" s="61">
        <v>0.1100378087</v>
      </c>
    </row>
    <row r="41" spans="2:4" x14ac:dyDescent="0.2">
      <c r="B41" s="30">
        <v>37</v>
      </c>
      <c r="C41" s="36">
        <f t="shared" si="0"/>
        <v>45570</v>
      </c>
      <c r="D41" s="61">
        <v>0.11004502369999999</v>
      </c>
    </row>
    <row r="42" spans="2:4" x14ac:dyDescent="0.2">
      <c r="B42" s="30">
        <v>38</v>
      </c>
      <c r="C42" s="36">
        <f t="shared" si="0"/>
        <v>45571</v>
      </c>
      <c r="D42" s="61">
        <v>0.11005223610000001</v>
      </c>
    </row>
    <row r="43" spans="2:4" x14ac:dyDescent="0.2">
      <c r="B43" s="30">
        <v>39</v>
      </c>
      <c r="C43" s="36">
        <f t="shared" si="0"/>
        <v>45572</v>
      </c>
      <c r="D43" s="61">
        <v>0.1100594461</v>
      </c>
    </row>
    <row r="44" spans="2:4" x14ac:dyDescent="0.2">
      <c r="B44" s="30">
        <v>40</v>
      </c>
      <c r="C44" s="36">
        <f t="shared" si="0"/>
        <v>45573</v>
      </c>
      <c r="D44" s="61">
        <v>0.1100666535</v>
      </c>
    </row>
    <row r="45" spans="2:4" x14ac:dyDescent="0.2">
      <c r="B45" s="30">
        <v>41</v>
      </c>
      <c r="C45" s="36">
        <f t="shared" si="0"/>
        <v>45574</v>
      </c>
      <c r="D45" s="61">
        <v>0.1100738585</v>
      </c>
    </row>
    <row r="46" spans="2:4" x14ac:dyDescent="0.2">
      <c r="B46" s="30">
        <v>42</v>
      </c>
      <c r="C46" s="36">
        <f t="shared" si="0"/>
        <v>45575</v>
      </c>
      <c r="D46" s="61">
        <v>0.11008106099999999</v>
      </c>
    </row>
    <row r="47" spans="2:4" x14ac:dyDescent="0.2">
      <c r="B47" s="30">
        <v>43</v>
      </c>
      <c r="C47" s="36">
        <f t="shared" si="0"/>
        <v>45576</v>
      </c>
      <c r="D47" s="61">
        <v>0.1100882611</v>
      </c>
    </row>
    <row r="48" spans="2:4" x14ac:dyDescent="0.2">
      <c r="B48" s="30">
        <v>44</v>
      </c>
      <c r="C48" s="36">
        <f t="shared" si="0"/>
        <v>45577</v>
      </c>
      <c r="D48" s="61">
        <v>0.1100954586</v>
      </c>
    </row>
    <row r="49" spans="2:4" x14ac:dyDescent="0.2">
      <c r="B49" s="30">
        <v>45</v>
      </c>
      <c r="C49" s="36">
        <f t="shared" si="0"/>
        <v>45578</v>
      </c>
      <c r="D49" s="61">
        <v>0.1101026536</v>
      </c>
    </row>
    <row r="50" spans="2:4" x14ac:dyDescent="0.2">
      <c r="B50" s="30">
        <v>46</v>
      </c>
      <c r="C50" s="36">
        <f t="shared" si="0"/>
        <v>45579</v>
      </c>
      <c r="D50" s="61">
        <v>0.1101098462</v>
      </c>
    </row>
    <row r="51" spans="2:4" x14ac:dyDescent="0.2">
      <c r="B51" s="30">
        <v>47</v>
      </c>
      <c r="C51" s="36">
        <f t="shared" si="0"/>
        <v>45580</v>
      </c>
      <c r="D51" s="61">
        <v>0.1101170362</v>
      </c>
    </row>
    <row r="52" spans="2:4" x14ac:dyDescent="0.2">
      <c r="B52" s="30">
        <v>48</v>
      </c>
      <c r="C52" s="36">
        <f t="shared" si="0"/>
        <v>45581</v>
      </c>
      <c r="D52" s="61">
        <v>0.1101242238</v>
      </c>
    </row>
    <row r="53" spans="2:4" x14ac:dyDescent="0.2">
      <c r="B53" s="30">
        <v>49</v>
      </c>
      <c r="C53" s="36">
        <f t="shared" si="0"/>
        <v>45582</v>
      </c>
      <c r="D53" s="61">
        <v>0.1101314088</v>
      </c>
    </row>
    <row r="54" spans="2:4" x14ac:dyDescent="0.2">
      <c r="B54" s="30">
        <v>50</v>
      </c>
      <c r="C54" s="36">
        <f t="shared" si="0"/>
        <v>45583</v>
      </c>
      <c r="D54" s="61">
        <v>0.1101385914</v>
      </c>
    </row>
    <row r="55" spans="2:4" x14ac:dyDescent="0.2">
      <c r="B55" s="30">
        <v>51</v>
      </c>
      <c r="C55" s="36">
        <f t="shared" si="0"/>
        <v>45584</v>
      </c>
      <c r="D55" s="61">
        <v>0.11014577139999999</v>
      </c>
    </row>
    <row r="56" spans="2:4" x14ac:dyDescent="0.2">
      <c r="B56" s="30">
        <v>52</v>
      </c>
      <c r="C56" s="36">
        <f t="shared" si="0"/>
        <v>45585</v>
      </c>
      <c r="D56" s="61">
        <v>0.110152949</v>
      </c>
    </row>
    <row r="57" spans="2:4" x14ac:dyDescent="0.2">
      <c r="B57" s="30">
        <v>53</v>
      </c>
      <c r="C57" s="36">
        <f t="shared" si="0"/>
        <v>45586</v>
      </c>
      <c r="D57" s="61">
        <v>0.110160124</v>
      </c>
    </row>
    <row r="58" spans="2:4" x14ac:dyDescent="0.2">
      <c r="B58" s="30">
        <v>54</v>
      </c>
      <c r="C58" s="36">
        <f t="shared" si="0"/>
        <v>45587</v>
      </c>
      <c r="D58" s="61">
        <v>0.11016729660000001</v>
      </c>
    </row>
    <row r="59" spans="2:4" x14ac:dyDescent="0.2">
      <c r="B59" s="30">
        <v>55</v>
      </c>
      <c r="C59" s="36">
        <f t="shared" si="0"/>
        <v>45588</v>
      </c>
      <c r="D59" s="61">
        <v>0.11017446660000001</v>
      </c>
    </row>
    <row r="60" spans="2:4" x14ac:dyDescent="0.2">
      <c r="B60" s="30">
        <v>56</v>
      </c>
      <c r="C60" s="36">
        <f t="shared" si="0"/>
        <v>45589</v>
      </c>
      <c r="D60" s="61">
        <v>0.1101816342</v>
      </c>
    </row>
    <row r="61" spans="2:4" x14ac:dyDescent="0.2">
      <c r="B61" s="30">
        <v>57</v>
      </c>
      <c r="C61" s="36">
        <f t="shared" si="0"/>
        <v>45590</v>
      </c>
      <c r="D61" s="61">
        <v>0.11018879920000001</v>
      </c>
    </row>
    <row r="62" spans="2:4" x14ac:dyDescent="0.2">
      <c r="B62" s="30">
        <v>58</v>
      </c>
      <c r="C62" s="36">
        <f t="shared" si="0"/>
        <v>45591</v>
      </c>
      <c r="D62" s="61">
        <v>0.11019596180000001</v>
      </c>
    </row>
    <row r="63" spans="2:4" x14ac:dyDescent="0.2">
      <c r="B63" s="30">
        <v>59</v>
      </c>
      <c r="C63" s="36">
        <f t="shared" si="0"/>
        <v>45592</v>
      </c>
      <c r="D63" s="61">
        <v>0.1102031218</v>
      </c>
    </row>
    <row r="64" spans="2:4" x14ac:dyDescent="0.2">
      <c r="B64" s="30">
        <v>60</v>
      </c>
      <c r="C64" s="36">
        <f t="shared" si="0"/>
        <v>45593</v>
      </c>
      <c r="D64" s="61">
        <v>0.11021027930000001</v>
      </c>
    </row>
    <row r="65" spans="2:4" x14ac:dyDescent="0.2">
      <c r="B65" s="30">
        <v>61</v>
      </c>
      <c r="C65" s="36">
        <f t="shared" si="0"/>
        <v>45594</v>
      </c>
      <c r="D65" s="61">
        <v>0.1102174343</v>
      </c>
    </row>
    <row r="66" spans="2:4" x14ac:dyDescent="0.2">
      <c r="B66" s="30">
        <v>62</v>
      </c>
      <c r="C66" s="36">
        <f t="shared" si="0"/>
        <v>45595</v>
      </c>
      <c r="D66" s="61">
        <v>0.1102245868</v>
      </c>
    </row>
    <row r="67" spans="2:4" x14ac:dyDescent="0.2">
      <c r="B67" s="30">
        <v>63</v>
      </c>
      <c r="C67" s="36">
        <f t="shared" si="0"/>
        <v>45596</v>
      </c>
      <c r="D67" s="61">
        <v>0.11023173679999999</v>
      </c>
    </row>
    <row r="68" spans="2:4" x14ac:dyDescent="0.2">
      <c r="B68" s="30">
        <v>64</v>
      </c>
      <c r="C68" s="36">
        <f t="shared" si="0"/>
        <v>45597</v>
      </c>
      <c r="D68" s="61">
        <v>0.1102388842</v>
      </c>
    </row>
    <row r="69" spans="2:4" x14ac:dyDescent="0.2">
      <c r="B69" s="30">
        <v>65</v>
      </c>
      <c r="C69" s="36">
        <f t="shared" si="0"/>
        <v>45598</v>
      </c>
      <c r="D69" s="61">
        <v>0.1102460292</v>
      </c>
    </row>
    <row r="70" spans="2:4" x14ac:dyDescent="0.2">
      <c r="B70" s="30">
        <v>66</v>
      </c>
      <c r="C70" s="36">
        <f t="shared" ref="C70:C133" si="1">C69+1</f>
        <v>45599</v>
      </c>
      <c r="D70" s="61">
        <v>0.11025317160000001</v>
      </c>
    </row>
    <row r="71" spans="2:4" x14ac:dyDescent="0.2">
      <c r="B71" s="30">
        <v>67</v>
      </c>
      <c r="C71" s="36">
        <f t="shared" si="1"/>
        <v>45600</v>
      </c>
      <c r="D71" s="61">
        <v>0.1102603115</v>
      </c>
    </row>
    <row r="72" spans="2:4" x14ac:dyDescent="0.2">
      <c r="B72" s="30">
        <v>68</v>
      </c>
      <c r="C72" s="36">
        <f t="shared" si="1"/>
        <v>45601</v>
      </c>
      <c r="D72" s="61">
        <v>0.1102674489</v>
      </c>
    </row>
    <row r="73" spans="2:4" x14ac:dyDescent="0.2">
      <c r="B73" s="30">
        <v>69</v>
      </c>
      <c r="C73" s="36">
        <f t="shared" si="1"/>
        <v>45602</v>
      </c>
      <c r="D73" s="61">
        <v>0.11027458380000001</v>
      </c>
    </row>
    <row r="74" spans="2:4" x14ac:dyDescent="0.2">
      <c r="B74" s="30">
        <v>70</v>
      </c>
      <c r="C74" s="36">
        <f t="shared" si="1"/>
        <v>45603</v>
      </c>
      <c r="D74" s="61">
        <v>0.1102817162</v>
      </c>
    </row>
    <row r="75" spans="2:4" x14ac:dyDescent="0.2">
      <c r="B75" s="30">
        <v>71</v>
      </c>
      <c r="C75" s="36">
        <f t="shared" si="1"/>
        <v>45604</v>
      </c>
      <c r="D75" s="61">
        <v>0.110288846</v>
      </c>
    </row>
    <row r="76" spans="2:4" x14ac:dyDescent="0.2">
      <c r="B76" s="30">
        <v>72</v>
      </c>
      <c r="C76" s="36">
        <f t="shared" si="1"/>
        <v>45605</v>
      </c>
      <c r="D76" s="61">
        <v>0.1102959733</v>
      </c>
    </row>
    <row r="77" spans="2:4" x14ac:dyDescent="0.2">
      <c r="B77" s="30">
        <v>73</v>
      </c>
      <c r="C77" s="36">
        <f t="shared" si="1"/>
        <v>45606</v>
      </c>
      <c r="D77" s="61">
        <v>0.1103030981</v>
      </c>
    </row>
    <row r="78" spans="2:4" x14ac:dyDescent="0.2">
      <c r="B78" s="30">
        <v>74</v>
      </c>
      <c r="C78" s="36">
        <f t="shared" si="1"/>
        <v>45607</v>
      </c>
      <c r="D78" s="61">
        <v>0.1103102203</v>
      </c>
    </row>
    <row r="79" spans="2:4" x14ac:dyDescent="0.2">
      <c r="B79" s="30">
        <v>75</v>
      </c>
      <c r="C79" s="36">
        <f t="shared" si="1"/>
        <v>45608</v>
      </c>
      <c r="D79" s="61">
        <v>0.11031734009999999</v>
      </c>
    </row>
    <row r="80" spans="2:4" x14ac:dyDescent="0.2">
      <c r="B80" s="30">
        <v>76</v>
      </c>
      <c r="C80" s="36">
        <f t="shared" si="1"/>
        <v>45609</v>
      </c>
      <c r="D80" s="61">
        <v>0.1103244573</v>
      </c>
    </row>
    <row r="81" spans="2:4" x14ac:dyDescent="0.2">
      <c r="B81" s="30">
        <v>77</v>
      </c>
      <c r="C81" s="36">
        <f t="shared" si="1"/>
        <v>45610</v>
      </c>
      <c r="D81" s="61">
        <v>0.11033157189999999</v>
      </c>
    </row>
    <row r="82" spans="2:4" x14ac:dyDescent="0.2">
      <c r="B82" s="30">
        <v>78</v>
      </c>
      <c r="C82" s="36">
        <f t="shared" si="1"/>
        <v>45611</v>
      </c>
      <c r="D82" s="61">
        <v>0.1103386841</v>
      </c>
    </row>
    <row r="83" spans="2:4" x14ac:dyDescent="0.2">
      <c r="B83" s="30">
        <v>79</v>
      </c>
      <c r="C83" s="36">
        <f t="shared" si="1"/>
        <v>45612</v>
      </c>
      <c r="D83" s="61">
        <v>0.1103457937</v>
      </c>
    </row>
    <row r="84" spans="2:4" x14ac:dyDescent="0.2">
      <c r="B84" s="30">
        <v>80</v>
      </c>
      <c r="C84" s="36">
        <f t="shared" si="1"/>
        <v>45613</v>
      </c>
      <c r="D84" s="61">
        <v>0.1103529008</v>
      </c>
    </row>
    <row r="85" spans="2:4" x14ac:dyDescent="0.2">
      <c r="B85" s="30">
        <v>81</v>
      </c>
      <c r="C85" s="36">
        <f t="shared" si="1"/>
        <v>45614</v>
      </c>
      <c r="D85" s="61">
        <v>0.11036000529999999</v>
      </c>
    </row>
    <row r="86" spans="2:4" x14ac:dyDescent="0.2">
      <c r="B86" s="30">
        <v>82</v>
      </c>
      <c r="C86" s="36">
        <f t="shared" si="1"/>
        <v>45615</v>
      </c>
      <c r="D86" s="61">
        <v>0.1103671073</v>
      </c>
    </row>
    <row r="87" spans="2:4" x14ac:dyDescent="0.2">
      <c r="B87" s="30">
        <v>83</v>
      </c>
      <c r="C87" s="36">
        <f t="shared" si="1"/>
        <v>45616</v>
      </c>
      <c r="D87" s="61">
        <v>0.1103742068</v>
      </c>
    </row>
    <row r="88" spans="2:4" x14ac:dyDescent="0.2">
      <c r="B88" s="30">
        <v>84</v>
      </c>
      <c r="C88" s="36">
        <f t="shared" si="1"/>
        <v>45617</v>
      </c>
      <c r="D88" s="61">
        <v>0.1103813037</v>
      </c>
    </row>
    <row r="89" spans="2:4" x14ac:dyDescent="0.2">
      <c r="B89" s="30">
        <v>85</v>
      </c>
      <c r="C89" s="36">
        <f t="shared" si="1"/>
        <v>45618</v>
      </c>
      <c r="D89" s="61">
        <v>0.1103741629</v>
      </c>
    </row>
    <row r="90" spans="2:4" x14ac:dyDescent="0.2">
      <c r="B90" s="30">
        <v>86</v>
      </c>
      <c r="C90" s="36">
        <f t="shared" si="1"/>
        <v>45619</v>
      </c>
      <c r="D90" s="61">
        <v>0.1103670106</v>
      </c>
    </row>
    <row r="91" spans="2:4" x14ac:dyDescent="0.2">
      <c r="B91" s="30">
        <v>87</v>
      </c>
      <c r="C91" s="36">
        <f t="shared" si="1"/>
        <v>45620</v>
      </c>
      <c r="D91" s="61">
        <v>0.11035984679999999</v>
      </c>
    </row>
    <row r="92" spans="2:4" x14ac:dyDescent="0.2">
      <c r="B92" s="30">
        <v>88</v>
      </c>
      <c r="C92" s="36">
        <f t="shared" si="1"/>
        <v>45621</v>
      </c>
      <c r="D92" s="61">
        <v>0.1103526714</v>
      </c>
    </row>
    <row r="93" spans="2:4" x14ac:dyDescent="0.2">
      <c r="B93" s="30">
        <v>89</v>
      </c>
      <c r="C93" s="36">
        <f t="shared" si="1"/>
        <v>45622</v>
      </c>
      <c r="D93" s="61">
        <v>0.1103454846</v>
      </c>
    </row>
    <row r="94" spans="2:4" x14ac:dyDescent="0.2">
      <c r="B94" s="30">
        <v>90</v>
      </c>
      <c r="C94" s="36">
        <f t="shared" si="1"/>
        <v>45623</v>
      </c>
      <c r="D94" s="61">
        <v>0.1103382862</v>
      </c>
    </row>
    <row r="95" spans="2:4" x14ac:dyDescent="0.2">
      <c r="B95" s="30">
        <v>91</v>
      </c>
      <c r="C95" s="36">
        <f t="shared" si="1"/>
        <v>45624</v>
      </c>
      <c r="D95" s="61">
        <v>0.1103310763</v>
      </c>
    </row>
    <row r="96" spans="2:4" x14ac:dyDescent="0.2">
      <c r="B96" s="30">
        <v>92</v>
      </c>
      <c r="C96" s="36">
        <f t="shared" si="1"/>
        <v>45625</v>
      </c>
      <c r="D96" s="61">
        <v>0.1103238548</v>
      </c>
    </row>
    <row r="97" spans="2:4" x14ac:dyDescent="0.2">
      <c r="B97" s="30">
        <v>93</v>
      </c>
      <c r="C97" s="36">
        <f t="shared" si="1"/>
        <v>45626</v>
      </c>
      <c r="D97" s="61">
        <v>0.11031662189999999</v>
      </c>
    </row>
    <row r="98" spans="2:4" x14ac:dyDescent="0.2">
      <c r="B98" s="30">
        <v>94</v>
      </c>
      <c r="C98" s="36">
        <f t="shared" si="1"/>
        <v>45627</v>
      </c>
      <c r="D98" s="61">
        <v>0.11030937740000001</v>
      </c>
    </row>
    <row r="99" spans="2:4" x14ac:dyDescent="0.2">
      <c r="B99" s="30">
        <v>95</v>
      </c>
      <c r="C99" s="36">
        <f t="shared" si="1"/>
        <v>45628</v>
      </c>
      <c r="D99" s="61">
        <v>0.11030212139999999</v>
      </c>
    </row>
    <row r="100" spans="2:4" x14ac:dyDescent="0.2">
      <c r="B100" s="30">
        <v>96</v>
      </c>
      <c r="C100" s="36">
        <f t="shared" si="1"/>
        <v>45629</v>
      </c>
      <c r="D100" s="61">
        <v>0.1102948538</v>
      </c>
    </row>
    <row r="101" spans="2:4" x14ac:dyDescent="0.2">
      <c r="B101" s="30">
        <v>97</v>
      </c>
      <c r="C101" s="36">
        <f t="shared" si="1"/>
        <v>45630</v>
      </c>
      <c r="D101" s="61">
        <v>0.1102875748</v>
      </c>
    </row>
    <row r="102" spans="2:4" x14ac:dyDescent="0.2">
      <c r="B102" s="30">
        <v>98</v>
      </c>
      <c r="C102" s="36">
        <f t="shared" si="1"/>
        <v>45631</v>
      </c>
      <c r="D102" s="61">
        <v>0.11028028419999999</v>
      </c>
    </row>
    <row r="103" spans="2:4" x14ac:dyDescent="0.2">
      <c r="B103" s="30">
        <v>99</v>
      </c>
      <c r="C103" s="36">
        <f t="shared" si="1"/>
        <v>45632</v>
      </c>
      <c r="D103" s="61">
        <v>0.11027298200000001</v>
      </c>
    </row>
    <row r="104" spans="2:4" x14ac:dyDescent="0.2">
      <c r="B104" s="30">
        <v>100</v>
      </c>
      <c r="C104" s="36">
        <f t="shared" si="1"/>
        <v>45633</v>
      </c>
      <c r="D104" s="61">
        <v>0.11026566829999999</v>
      </c>
    </row>
    <row r="105" spans="2:4" x14ac:dyDescent="0.2">
      <c r="B105" s="30">
        <v>101</v>
      </c>
      <c r="C105" s="36">
        <f t="shared" si="1"/>
        <v>45634</v>
      </c>
      <c r="D105" s="61">
        <v>0.1102583431</v>
      </c>
    </row>
    <row r="106" spans="2:4" x14ac:dyDescent="0.2">
      <c r="B106" s="30">
        <v>102</v>
      </c>
      <c r="C106" s="36">
        <f t="shared" si="1"/>
        <v>45635</v>
      </c>
      <c r="D106" s="61">
        <v>0.1102510064</v>
      </c>
    </row>
    <row r="107" spans="2:4" x14ac:dyDescent="0.2">
      <c r="B107" s="30">
        <v>103</v>
      </c>
      <c r="C107" s="36">
        <f t="shared" si="1"/>
        <v>45636</v>
      </c>
      <c r="D107" s="61">
        <v>0.1102436581</v>
      </c>
    </row>
    <row r="108" spans="2:4" x14ac:dyDescent="0.2">
      <c r="B108" s="30">
        <v>104</v>
      </c>
      <c r="C108" s="36">
        <f t="shared" si="1"/>
        <v>45637</v>
      </c>
      <c r="D108" s="61">
        <v>0.1102362982</v>
      </c>
    </row>
    <row r="109" spans="2:4" x14ac:dyDescent="0.2">
      <c r="B109" s="30">
        <v>105</v>
      </c>
      <c r="C109" s="36">
        <f t="shared" si="1"/>
        <v>45638</v>
      </c>
      <c r="D109" s="61">
        <v>0.1102289269</v>
      </c>
    </row>
    <row r="110" spans="2:4" x14ac:dyDescent="0.2">
      <c r="B110" s="30">
        <v>106</v>
      </c>
      <c r="C110" s="36">
        <f t="shared" si="1"/>
        <v>45639</v>
      </c>
      <c r="D110" s="61">
        <v>0.1102215439</v>
      </c>
    </row>
    <row r="111" spans="2:4" x14ac:dyDescent="0.2">
      <c r="B111" s="30">
        <v>107</v>
      </c>
      <c r="C111" s="36">
        <f t="shared" si="1"/>
        <v>45640</v>
      </c>
      <c r="D111" s="61">
        <v>0.1102141495</v>
      </c>
    </row>
    <row r="112" spans="2:4" x14ac:dyDescent="0.2">
      <c r="B112" s="30">
        <v>108</v>
      </c>
      <c r="C112" s="36">
        <f t="shared" si="1"/>
        <v>45641</v>
      </c>
      <c r="D112" s="61">
        <v>0.1102067434</v>
      </c>
    </row>
    <row r="113" spans="2:4" x14ac:dyDescent="0.2">
      <c r="B113" s="30">
        <v>109</v>
      </c>
      <c r="C113" s="36">
        <f t="shared" si="1"/>
        <v>45642</v>
      </c>
      <c r="D113" s="61">
        <v>0.11019932590000001</v>
      </c>
    </row>
    <row r="114" spans="2:4" x14ac:dyDescent="0.2">
      <c r="B114" s="30">
        <v>110</v>
      </c>
      <c r="C114" s="36">
        <f t="shared" si="1"/>
        <v>45643</v>
      </c>
      <c r="D114" s="61">
        <v>0.11019189679999999</v>
      </c>
    </row>
    <row r="115" spans="2:4" x14ac:dyDescent="0.2">
      <c r="B115" s="30">
        <v>111</v>
      </c>
      <c r="C115" s="36">
        <f t="shared" si="1"/>
        <v>45644</v>
      </c>
      <c r="D115" s="61">
        <v>0.11018445609999999</v>
      </c>
    </row>
    <row r="116" spans="2:4" x14ac:dyDescent="0.2">
      <c r="B116" s="30">
        <v>112</v>
      </c>
      <c r="C116" s="36">
        <f t="shared" si="1"/>
        <v>45645</v>
      </c>
      <c r="D116" s="61">
        <v>0.1101770039</v>
      </c>
    </row>
    <row r="117" spans="2:4" x14ac:dyDescent="0.2">
      <c r="B117" s="30">
        <v>113</v>
      </c>
      <c r="C117" s="36">
        <f t="shared" si="1"/>
        <v>45646</v>
      </c>
      <c r="D117" s="61">
        <v>0.1101695401</v>
      </c>
    </row>
    <row r="118" spans="2:4" x14ac:dyDescent="0.2">
      <c r="B118" s="30">
        <v>114</v>
      </c>
      <c r="C118" s="36">
        <f t="shared" si="1"/>
        <v>45647</v>
      </c>
      <c r="D118" s="61">
        <v>0.11016206470000001</v>
      </c>
    </row>
    <row r="119" spans="2:4" x14ac:dyDescent="0.2">
      <c r="B119" s="30">
        <v>115</v>
      </c>
      <c r="C119" s="36">
        <f t="shared" si="1"/>
        <v>45648</v>
      </c>
      <c r="D119" s="61">
        <v>0.1101545778</v>
      </c>
    </row>
    <row r="120" spans="2:4" x14ac:dyDescent="0.2">
      <c r="B120" s="30">
        <v>116</v>
      </c>
      <c r="C120" s="36">
        <f t="shared" si="1"/>
        <v>45649</v>
      </c>
      <c r="D120" s="61">
        <v>0.1101470794</v>
      </c>
    </row>
    <row r="121" spans="2:4" x14ac:dyDescent="0.2">
      <c r="B121" s="30">
        <v>117</v>
      </c>
      <c r="C121" s="36">
        <f t="shared" si="1"/>
        <v>45650</v>
      </c>
      <c r="D121" s="61">
        <v>0.1101395694</v>
      </c>
    </row>
    <row r="122" spans="2:4" x14ac:dyDescent="0.2">
      <c r="B122" s="30">
        <v>118</v>
      </c>
      <c r="C122" s="36">
        <f t="shared" si="1"/>
        <v>45651</v>
      </c>
      <c r="D122" s="86">
        <v>0.11013204779999999</v>
      </c>
    </row>
    <row r="123" spans="2:4" x14ac:dyDescent="0.2">
      <c r="B123" s="30">
        <v>119</v>
      </c>
      <c r="C123" s="36">
        <f t="shared" si="1"/>
        <v>45652</v>
      </c>
      <c r="D123" s="61">
        <v>0.1101245146</v>
      </c>
    </row>
    <row r="124" spans="2:4" x14ac:dyDescent="0.2">
      <c r="B124" s="87">
        <v>120</v>
      </c>
      <c r="C124" s="36">
        <f t="shared" si="1"/>
        <v>45653</v>
      </c>
      <c r="D124" s="86">
        <v>0.1101169699</v>
      </c>
    </row>
    <row r="125" spans="2:4" x14ac:dyDescent="0.2">
      <c r="B125" s="87">
        <v>121</v>
      </c>
      <c r="C125" s="36">
        <f t="shared" si="1"/>
        <v>45654</v>
      </c>
      <c r="D125" s="86">
        <v>0.1101094136</v>
      </c>
    </row>
    <row r="126" spans="2:4" x14ac:dyDescent="0.2">
      <c r="B126" s="30">
        <v>122</v>
      </c>
      <c r="C126" s="36">
        <f t="shared" si="1"/>
        <v>45655</v>
      </c>
      <c r="D126" s="61">
        <v>0.1101018458</v>
      </c>
    </row>
    <row r="127" spans="2:4" x14ac:dyDescent="0.2">
      <c r="B127" s="30">
        <v>123</v>
      </c>
      <c r="C127" s="36">
        <f t="shared" si="1"/>
        <v>45656</v>
      </c>
      <c r="D127" s="61">
        <v>0.1100942664</v>
      </c>
    </row>
    <row r="128" spans="2:4" x14ac:dyDescent="0.2">
      <c r="B128" s="30">
        <v>124</v>
      </c>
      <c r="C128" s="36">
        <f t="shared" si="1"/>
        <v>45657</v>
      </c>
      <c r="D128" s="61">
        <v>0.1100866754</v>
      </c>
    </row>
    <row r="129" spans="2:4" x14ac:dyDescent="0.2">
      <c r="B129" s="30">
        <v>125</v>
      </c>
      <c r="C129" s="36">
        <f t="shared" si="1"/>
        <v>45658</v>
      </c>
      <c r="D129" s="61">
        <v>0.1100790728</v>
      </c>
    </row>
    <row r="130" spans="2:4" x14ac:dyDescent="0.2">
      <c r="B130" s="30">
        <v>126</v>
      </c>
      <c r="C130" s="36">
        <f t="shared" si="1"/>
        <v>45659</v>
      </c>
      <c r="D130" s="61">
        <v>0.1100714587</v>
      </c>
    </row>
    <row r="131" spans="2:4" x14ac:dyDescent="0.2">
      <c r="B131" s="30">
        <v>127</v>
      </c>
      <c r="C131" s="36">
        <f t="shared" si="1"/>
        <v>45660</v>
      </c>
      <c r="D131" s="61">
        <v>0.110063833</v>
      </c>
    </row>
    <row r="132" spans="2:4" x14ac:dyDescent="0.2">
      <c r="B132" s="30">
        <v>128</v>
      </c>
      <c r="C132" s="36">
        <f t="shared" si="1"/>
        <v>45661</v>
      </c>
      <c r="D132" s="61">
        <v>0.1100561957</v>
      </c>
    </row>
    <row r="133" spans="2:4" x14ac:dyDescent="0.2">
      <c r="B133" s="30">
        <v>129</v>
      </c>
      <c r="C133" s="36">
        <f t="shared" si="1"/>
        <v>45662</v>
      </c>
      <c r="D133" s="61">
        <v>0.11004854679999999</v>
      </c>
    </row>
    <row r="134" spans="2:4" x14ac:dyDescent="0.2">
      <c r="B134" s="30">
        <v>130</v>
      </c>
      <c r="C134" s="36">
        <f t="shared" ref="C134:C197" si="2">C133+1</f>
        <v>45663</v>
      </c>
      <c r="D134" s="61">
        <v>0.1100408864</v>
      </c>
    </row>
    <row r="135" spans="2:4" x14ac:dyDescent="0.2">
      <c r="B135" s="30">
        <v>131</v>
      </c>
      <c r="C135" s="36">
        <f t="shared" si="2"/>
        <v>45664</v>
      </c>
      <c r="D135" s="61">
        <v>0.1100332144</v>
      </c>
    </row>
    <row r="136" spans="2:4" x14ac:dyDescent="0.2">
      <c r="B136" s="30">
        <v>132</v>
      </c>
      <c r="C136" s="36">
        <f t="shared" si="2"/>
        <v>45665</v>
      </c>
      <c r="D136" s="61">
        <v>0.11002553079999999</v>
      </c>
    </row>
    <row r="137" spans="2:4" x14ac:dyDescent="0.2">
      <c r="B137" s="30">
        <v>133</v>
      </c>
      <c r="C137" s="36">
        <f t="shared" si="2"/>
        <v>45666</v>
      </c>
      <c r="D137" s="61">
        <v>0.1100178356</v>
      </c>
    </row>
    <row r="138" spans="2:4" x14ac:dyDescent="0.2">
      <c r="B138" s="30">
        <v>134</v>
      </c>
      <c r="C138" s="36">
        <f t="shared" si="2"/>
        <v>45667</v>
      </c>
      <c r="D138" s="61">
        <v>0.1100101288</v>
      </c>
    </row>
    <row r="139" spans="2:4" x14ac:dyDescent="0.2">
      <c r="B139" s="30">
        <v>135</v>
      </c>
      <c r="C139" s="36">
        <f t="shared" si="2"/>
        <v>45668</v>
      </c>
      <c r="D139" s="61">
        <v>0.1100024104</v>
      </c>
    </row>
    <row r="140" spans="2:4" x14ac:dyDescent="0.2">
      <c r="B140" s="30">
        <v>136</v>
      </c>
      <c r="C140" s="36">
        <f t="shared" si="2"/>
        <v>45669</v>
      </c>
      <c r="D140" s="61">
        <v>0.1099946805</v>
      </c>
    </row>
    <row r="141" spans="2:4" x14ac:dyDescent="0.2">
      <c r="B141" s="30">
        <v>137</v>
      </c>
      <c r="C141" s="36">
        <f t="shared" si="2"/>
        <v>45670</v>
      </c>
      <c r="D141" s="61">
        <v>0.1099869389</v>
      </c>
    </row>
    <row r="142" spans="2:4" x14ac:dyDescent="0.2">
      <c r="B142" s="30">
        <v>138</v>
      </c>
      <c r="C142" s="36">
        <f t="shared" si="2"/>
        <v>45671</v>
      </c>
      <c r="D142" s="61">
        <v>0.1099791858</v>
      </c>
    </row>
    <row r="143" spans="2:4" x14ac:dyDescent="0.2">
      <c r="B143" s="30">
        <v>139</v>
      </c>
      <c r="C143" s="36">
        <f t="shared" si="2"/>
        <v>45672</v>
      </c>
      <c r="D143" s="61">
        <v>0.109971421</v>
      </c>
    </row>
    <row r="144" spans="2:4" x14ac:dyDescent="0.2">
      <c r="B144" s="30">
        <v>140</v>
      </c>
      <c r="C144" s="36">
        <f t="shared" si="2"/>
        <v>45673</v>
      </c>
      <c r="D144" s="61">
        <v>0.1099636447</v>
      </c>
    </row>
    <row r="145" spans="2:4" x14ac:dyDescent="0.2">
      <c r="B145" s="30">
        <v>141</v>
      </c>
      <c r="C145" s="36">
        <f t="shared" si="2"/>
        <v>45674</v>
      </c>
      <c r="D145" s="61">
        <v>0.1099558568</v>
      </c>
    </row>
    <row r="146" spans="2:4" x14ac:dyDescent="0.2">
      <c r="B146" s="30">
        <v>142</v>
      </c>
      <c r="C146" s="36">
        <f t="shared" si="2"/>
        <v>45675</v>
      </c>
      <c r="D146" s="61">
        <v>0.1099480573</v>
      </c>
    </row>
    <row r="147" spans="2:4" x14ac:dyDescent="0.2">
      <c r="B147" s="30">
        <v>143</v>
      </c>
      <c r="C147" s="36">
        <f t="shared" si="2"/>
        <v>45676</v>
      </c>
      <c r="D147" s="61">
        <v>0.10994024619999999</v>
      </c>
    </row>
    <row r="148" spans="2:4" x14ac:dyDescent="0.2">
      <c r="B148" s="30">
        <v>144</v>
      </c>
      <c r="C148" s="36">
        <f t="shared" si="2"/>
        <v>45677</v>
      </c>
      <c r="D148" s="61">
        <v>0.1099324235</v>
      </c>
    </row>
    <row r="149" spans="2:4" x14ac:dyDescent="0.2">
      <c r="B149" s="30">
        <v>145</v>
      </c>
      <c r="C149" s="36">
        <f t="shared" si="2"/>
        <v>45678</v>
      </c>
      <c r="D149" s="61">
        <v>0.1099245891</v>
      </c>
    </row>
    <row r="150" spans="2:4" x14ac:dyDescent="0.2">
      <c r="B150" s="30">
        <v>146</v>
      </c>
      <c r="C150" s="36">
        <f t="shared" si="2"/>
        <v>45679</v>
      </c>
      <c r="D150" s="61">
        <v>0.1099167432</v>
      </c>
    </row>
    <row r="151" spans="2:4" x14ac:dyDescent="0.2">
      <c r="B151" s="30">
        <v>147</v>
      </c>
      <c r="C151" s="36">
        <f t="shared" si="2"/>
        <v>45680</v>
      </c>
      <c r="D151" s="61">
        <v>0.1099088857</v>
      </c>
    </row>
    <row r="152" spans="2:4" x14ac:dyDescent="0.2">
      <c r="B152" s="30">
        <v>148</v>
      </c>
      <c r="C152" s="36">
        <f t="shared" si="2"/>
        <v>45681</v>
      </c>
      <c r="D152" s="61">
        <v>0.1099010166</v>
      </c>
    </row>
    <row r="153" spans="2:4" x14ac:dyDescent="0.2">
      <c r="B153" s="30">
        <v>149</v>
      </c>
      <c r="C153" s="36">
        <f t="shared" si="2"/>
        <v>45682</v>
      </c>
      <c r="D153" s="61">
        <v>0.10989313589999999</v>
      </c>
    </row>
    <row r="154" spans="2:4" x14ac:dyDescent="0.2">
      <c r="B154" s="30">
        <v>150</v>
      </c>
      <c r="C154" s="36">
        <f t="shared" si="2"/>
        <v>45683</v>
      </c>
      <c r="D154" s="61">
        <v>0.10988524349999999</v>
      </c>
    </row>
    <row r="155" spans="2:4" x14ac:dyDescent="0.2">
      <c r="B155" s="30">
        <v>151</v>
      </c>
      <c r="C155" s="36">
        <f t="shared" si="2"/>
        <v>45684</v>
      </c>
      <c r="D155" s="61">
        <v>0.1098773396</v>
      </c>
    </row>
    <row r="156" spans="2:4" x14ac:dyDescent="0.2">
      <c r="B156" s="30">
        <v>152</v>
      </c>
      <c r="C156" s="36">
        <f t="shared" si="2"/>
        <v>45685</v>
      </c>
      <c r="D156" s="61">
        <v>0.10986942399999999</v>
      </c>
    </row>
    <row r="157" spans="2:4" x14ac:dyDescent="0.2">
      <c r="B157" s="30">
        <v>153</v>
      </c>
      <c r="C157" s="36">
        <f t="shared" si="2"/>
        <v>45686</v>
      </c>
      <c r="D157" s="61">
        <v>0.1098614968</v>
      </c>
    </row>
    <row r="158" spans="2:4" x14ac:dyDescent="0.2">
      <c r="B158" s="30">
        <v>154</v>
      </c>
      <c r="C158" s="36">
        <f t="shared" si="2"/>
        <v>45687</v>
      </c>
      <c r="D158" s="61">
        <v>0.1098535581</v>
      </c>
    </row>
    <row r="159" spans="2:4" x14ac:dyDescent="0.2">
      <c r="B159" s="30">
        <v>155</v>
      </c>
      <c r="C159" s="36">
        <f t="shared" si="2"/>
        <v>45688</v>
      </c>
      <c r="D159" s="61">
        <v>0.1098456077</v>
      </c>
    </row>
    <row r="160" spans="2:4" x14ac:dyDescent="0.2">
      <c r="B160" s="30">
        <v>156</v>
      </c>
      <c r="C160" s="36">
        <f t="shared" si="2"/>
        <v>45689</v>
      </c>
      <c r="D160" s="61">
        <v>0.1098376457</v>
      </c>
    </row>
    <row r="161" spans="2:4" x14ac:dyDescent="0.2">
      <c r="B161" s="30">
        <v>157</v>
      </c>
      <c r="C161" s="36">
        <f t="shared" si="2"/>
        <v>45690</v>
      </c>
      <c r="D161" s="61">
        <v>0.109829672</v>
      </c>
    </row>
    <row r="162" spans="2:4" x14ac:dyDescent="0.2">
      <c r="B162" s="30">
        <v>158</v>
      </c>
      <c r="C162" s="36">
        <f t="shared" si="2"/>
        <v>45691</v>
      </c>
      <c r="D162" s="61">
        <v>0.1098216868</v>
      </c>
    </row>
    <row r="163" spans="2:4" x14ac:dyDescent="0.2">
      <c r="B163" s="30">
        <v>159</v>
      </c>
      <c r="C163" s="36">
        <f t="shared" si="2"/>
        <v>45692</v>
      </c>
      <c r="D163" s="61">
        <v>0.1098136899</v>
      </c>
    </row>
    <row r="164" spans="2:4" x14ac:dyDescent="0.2">
      <c r="B164" s="30">
        <v>160</v>
      </c>
      <c r="C164" s="36">
        <f t="shared" si="2"/>
        <v>45693</v>
      </c>
      <c r="D164" s="61">
        <v>0.10980568139999999</v>
      </c>
    </row>
    <row r="165" spans="2:4" x14ac:dyDescent="0.2">
      <c r="B165" s="30">
        <v>161</v>
      </c>
      <c r="C165" s="36">
        <f t="shared" si="2"/>
        <v>45694</v>
      </c>
      <c r="D165" s="61">
        <v>0.1097976613</v>
      </c>
    </row>
    <row r="166" spans="2:4" x14ac:dyDescent="0.2">
      <c r="B166" s="30">
        <v>162</v>
      </c>
      <c r="C166" s="36">
        <f t="shared" si="2"/>
        <v>45695</v>
      </c>
      <c r="D166" s="61">
        <v>0.10978962959999999</v>
      </c>
    </row>
    <row r="167" spans="2:4" x14ac:dyDescent="0.2">
      <c r="B167" s="30">
        <v>163</v>
      </c>
      <c r="C167" s="36">
        <f t="shared" si="2"/>
        <v>45696</v>
      </c>
      <c r="D167" s="61">
        <v>0.1097815862</v>
      </c>
    </row>
    <row r="168" spans="2:4" x14ac:dyDescent="0.2">
      <c r="B168" s="30">
        <v>164</v>
      </c>
      <c r="C168" s="36">
        <f t="shared" si="2"/>
        <v>45697</v>
      </c>
      <c r="D168" s="61">
        <v>0.1097735312</v>
      </c>
    </row>
    <row r="169" spans="2:4" x14ac:dyDescent="0.2">
      <c r="B169" s="30">
        <v>165</v>
      </c>
      <c r="C169" s="36">
        <f t="shared" si="2"/>
        <v>45698</v>
      </c>
      <c r="D169" s="61">
        <v>0.1097654646</v>
      </c>
    </row>
    <row r="170" spans="2:4" x14ac:dyDescent="0.2">
      <c r="B170" s="30">
        <v>166</v>
      </c>
      <c r="C170" s="36">
        <f t="shared" si="2"/>
        <v>45699</v>
      </c>
      <c r="D170" s="61">
        <v>0.1097573864</v>
      </c>
    </row>
    <row r="171" spans="2:4" x14ac:dyDescent="0.2">
      <c r="B171" s="30">
        <v>167</v>
      </c>
      <c r="C171" s="36">
        <f t="shared" si="2"/>
        <v>45700</v>
      </c>
      <c r="D171" s="61">
        <v>0.1097492965</v>
      </c>
    </row>
    <row r="172" spans="2:4" x14ac:dyDescent="0.2">
      <c r="B172" s="30">
        <v>168</v>
      </c>
      <c r="C172" s="36">
        <f t="shared" si="2"/>
        <v>45701</v>
      </c>
      <c r="D172" s="61">
        <v>0.109741195</v>
      </c>
    </row>
    <row r="173" spans="2:4" x14ac:dyDescent="0.2">
      <c r="B173" s="30">
        <v>169</v>
      </c>
      <c r="C173" s="36">
        <f t="shared" si="2"/>
        <v>45702</v>
      </c>
      <c r="D173" s="61">
        <v>0.1097310452</v>
      </c>
    </row>
    <row r="174" spans="2:4" x14ac:dyDescent="0.2">
      <c r="B174" s="30">
        <v>170</v>
      </c>
      <c r="C174" s="36">
        <f t="shared" si="2"/>
        <v>45703</v>
      </c>
      <c r="D174" s="61">
        <v>0.1097208824</v>
      </c>
    </row>
    <row r="175" spans="2:4" x14ac:dyDescent="0.2">
      <c r="B175" s="30">
        <v>171</v>
      </c>
      <c r="C175" s="36">
        <f t="shared" si="2"/>
        <v>45704</v>
      </c>
      <c r="D175" s="61">
        <v>0.1097107068</v>
      </c>
    </row>
    <row r="176" spans="2:4" x14ac:dyDescent="0.2">
      <c r="B176" s="30">
        <v>172</v>
      </c>
      <c r="C176" s="36">
        <f t="shared" si="2"/>
        <v>45705</v>
      </c>
      <c r="D176" s="61">
        <v>0.1097005182</v>
      </c>
    </row>
    <row r="177" spans="2:4" x14ac:dyDescent="0.2">
      <c r="B177" s="30">
        <v>173</v>
      </c>
      <c r="C177" s="36">
        <f t="shared" si="2"/>
        <v>45706</v>
      </c>
      <c r="D177" s="61">
        <v>0.10969031680000001</v>
      </c>
    </row>
    <row r="178" spans="2:4" x14ac:dyDescent="0.2">
      <c r="B178" s="30">
        <v>174</v>
      </c>
      <c r="C178" s="36">
        <f t="shared" si="2"/>
        <v>45707</v>
      </c>
      <c r="D178" s="61">
        <v>0.1096801025</v>
      </c>
    </row>
    <row r="179" spans="2:4" x14ac:dyDescent="0.2">
      <c r="B179" s="30">
        <v>175</v>
      </c>
      <c r="C179" s="36">
        <f t="shared" si="2"/>
        <v>45708</v>
      </c>
      <c r="D179" s="61">
        <v>0.1096698752</v>
      </c>
    </row>
    <row r="180" spans="2:4" x14ac:dyDescent="0.2">
      <c r="B180" s="30">
        <v>176</v>
      </c>
      <c r="C180" s="36">
        <f t="shared" si="2"/>
        <v>45709</v>
      </c>
      <c r="D180" s="61">
        <v>0.1096596351</v>
      </c>
    </row>
    <row r="181" spans="2:4" x14ac:dyDescent="0.2">
      <c r="B181" s="30">
        <v>177</v>
      </c>
      <c r="C181" s="36">
        <f t="shared" si="2"/>
        <v>45710</v>
      </c>
      <c r="D181" s="61">
        <v>0.109649382</v>
      </c>
    </row>
    <row r="182" spans="2:4" x14ac:dyDescent="0.2">
      <c r="B182" s="30">
        <v>178</v>
      </c>
      <c r="C182" s="36">
        <f t="shared" si="2"/>
        <v>45711</v>
      </c>
      <c r="D182" s="61">
        <v>0.10963911599999999</v>
      </c>
    </row>
    <row r="183" spans="2:4" x14ac:dyDescent="0.2">
      <c r="B183" s="30">
        <v>179</v>
      </c>
      <c r="C183" s="36">
        <f t="shared" si="2"/>
        <v>45712</v>
      </c>
      <c r="D183" s="61">
        <v>0.1096288372</v>
      </c>
    </row>
    <row r="184" spans="2:4" x14ac:dyDescent="0.2">
      <c r="B184" s="30">
        <v>180</v>
      </c>
      <c r="C184" s="36">
        <f t="shared" si="2"/>
        <v>45713</v>
      </c>
      <c r="D184" s="61">
        <v>0.1096185454</v>
      </c>
    </row>
    <row r="185" spans="2:4" x14ac:dyDescent="0.2">
      <c r="B185" s="30">
        <v>181</v>
      </c>
      <c r="C185" s="36">
        <f t="shared" si="2"/>
        <v>45714</v>
      </c>
      <c r="D185" s="61">
        <v>0.1096082407</v>
      </c>
    </row>
    <row r="186" spans="2:4" x14ac:dyDescent="0.2">
      <c r="B186" s="30">
        <v>182</v>
      </c>
      <c r="C186" s="36">
        <f t="shared" si="2"/>
        <v>45715</v>
      </c>
      <c r="D186" s="61">
        <v>0.10959792309999999</v>
      </c>
    </row>
    <row r="187" spans="2:4" x14ac:dyDescent="0.2">
      <c r="B187" s="30">
        <v>183</v>
      </c>
      <c r="C187" s="36">
        <f t="shared" si="2"/>
        <v>45716</v>
      </c>
      <c r="D187" s="61">
        <v>0.10958759260000001</v>
      </c>
    </row>
    <row r="188" spans="2:4" x14ac:dyDescent="0.2">
      <c r="B188" s="30">
        <v>184</v>
      </c>
      <c r="C188" s="36">
        <f t="shared" si="2"/>
        <v>45717</v>
      </c>
      <c r="D188" s="61">
        <v>0.1095772492</v>
      </c>
    </row>
    <row r="189" spans="2:4" x14ac:dyDescent="0.2">
      <c r="B189" s="30">
        <v>185</v>
      </c>
      <c r="C189" s="36">
        <f t="shared" si="2"/>
        <v>45718</v>
      </c>
      <c r="D189" s="61">
        <v>0.1095668929</v>
      </c>
    </row>
    <row r="190" spans="2:4" x14ac:dyDescent="0.2">
      <c r="B190" s="30">
        <v>186</v>
      </c>
      <c r="C190" s="36">
        <f t="shared" si="2"/>
        <v>45719</v>
      </c>
      <c r="D190" s="61">
        <v>0.10955652370000001</v>
      </c>
    </row>
    <row r="191" spans="2:4" x14ac:dyDescent="0.2">
      <c r="B191" s="30">
        <v>187</v>
      </c>
      <c r="C191" s="36">
        <f t="shared" si="2"/>
        <v>45720</v>
      </c>
      <c r="D191" s="61">
        <v>0.1095461415</v>
      </c>
    </row>
    <row r="192" spans="2:4" x14ac:dyDescent="0.2">
      <c r="B192" s="30">
        <v>188</v>
      </c>
      <c r="C192" s="36">
        <f t="shared" si="2"/>
        <v>45721</v>
      </c>
      <c r="D192" s="61">
        <v>0.10953574639999999</v>
      </c>
    </row>
    <row r="193" spans="2:4" x14ac:dyDescent="0.2">
      <c r="B193" s="30">
        <v>189</v>
      </c>
      <c r="C193" s="36">
        <f t="shared" si="2"/>
        <v>45722</v>
      </c>
      <c r="D193" s="61">
        <v>0.1095253385</v>
      </c>
    </row>
    <row r="194" spans="2:4" x14ac:dyDescent="0.2">
      <c r="B194" s="30">
        <v>190</v>
      </c>
      <c r="C194" s="36">
        <f t="shared" si="2"/>
        <v>45723</v>
      </c>
      <c r="D194" s="61">
        <v>0.1095149176</v>
      </c>
    </row>
    <row r="195" spans="2:4" x14ac:dyDescent="0.2">
      <c r="B195" s="30">
        <v>191</v>
      </c>
      <c r="C195" s="36">
        <f t="shared" si="2"/>
        <v>45724</v>
      </c>
      <c r="D195" s="61">
        <v>0.1095044837</v>
      </c>
    </row>
    <row r="196" spans="2:4" x14ac:dyDescent="0.2">
      <c r="B196" s="30">
        <v>192</v>
      </c>
      <c r="C196" s="36">
        <f t="shared" si="2"/>
        <v>45725</v>
      </c>
      <c r="D196" s="61">
        <v>0.109494037</v>
      </c>
    </row>
    <row r="197" spans="2:4" x14ac:dyDescent="0.2">
      <c r="B197" s="30">
        <v>193</v>
      </c>
      <c r="C197" s="36">
        <f t="shared" si="2"/>
        <v>45726</v>
      </c>
      <c r="D197" s="61">
        <v>0.1094835773</v>
      </c>
    </row>
    <row r="198" spans="2:4" x14ac:dyDescent="0.2">
      <c r="B198" s="30">
        <v>194</v>
      </c>
      <c r="C198" s="36">
        <f t="shared" ref="C198:C261" si="3">C197+1</f>
        <v>45727</v>
      </c>
      <c r="D198" s="61">
        <v>0.1094731048</v>
      </c>
    </row>
    <row r="199" spans="2:4" x14ac:dyDescent="0.2">
      <c r="B199" s="30">
        <v>195</v>
      </c>
      <c r="C199" s="36">
        <f t="shared" si="3"/>
        <v>45728</v>
      </c>
      <c r="D199" s="61">
        <v>0.10946261929999999</v>
      </c>
    </row>
    <row r="200" spans="2:4" x14ac:dyDescent="0.2">
      <c r="B200" s="30">
        <v>196</v>
      </c>
      <c r="C200" s="36">
        <f t="shared" si="3"/>
        <v>45729</v>
      </c>
      <c r="D200" s="61">
        <v>0.1094521208</v>
      </c>
    </row>
    <row r="201" spans="2:4" x14ac:dyDescent="0.2">
      <c r="B201" s="30">
        <v>197</v>
      </c>
      <c r="C201" s="36">
        <f t="shared" si="3"/>
        <v>45730</v>
      </c>
      <c r="D201" s="61">
        <v>0.10944160949999999</v>
      </c>
    </row>
    <row r="202" spans="2:4" x14ac:dyDescent="0.2">
      <c r="B202" s="30">
        <v>198</v>
      </c>
      <c r="C202" s="36">
        <f t="shared" si="3"/>
        <v>45731</v>
      </c>
      <c r="D202" s="61">
        <v>0.1094310852</v>
      </c>
    </row>
    <row r="203" spans="2:4" x14ac:dyDescent="0.2">
      <c r="B203" s="30">
        <v>199</v>
      </c>
      <c r="C203" s="36">
        <f t="shared" si="3"/>
        <v>45732</v>
      </c>
      <c r="D203" s="61">
        <v>0.10942054800000001</v>
      </c>
    </row>
    <row r="204" spans="2:4" x14ac:dyDescent="0.2">
      <c r="B204" s="30">
        <v>200</v>
      </c>
      <c r="C204" s="36">
        <f t="shared" si="3"/>
        <v>45733</v>
      </c>
      <c r="D204" s="61">
        <v>0.1094099979</v>
      </c>
    </row>
    <row r="205" spans="2:4" x14ac:dyDescent="0.2">
      <c r="B205" s="30">
        <v>201</v>
      </c>
      <c r="C205" s="36">
        <f t="shared" si="3"/>
        <v>45734</v>
      </c>
      <c r="D205" s="61">
        <v>0.10939943489999999</v>
      </c>
    </row>
    <row r="206" spans="2:4" x14ac:dyDescent="0.2">
      <c r="B206" s="30">
        <v>202</v>
      </c>
      <c r="C206" s="36">
        <f t="shared" si="3"/>
        <v>45735</v>
      </c>
      <c r="D206" s="61">
        <v>0.1093888589</v>
      </c>
    </row>
    <row r="207" spans="2:4" x14ac:dyDescent="0.2">
      <c r="B207" s="30">
        <v>203</v>
      </c>
      <c r="C207" s="36">
        <f t="shared" si="3"/>
        <v>45736</v>
      </c>
      <c r="D207" s="61">
        <v>0.10937827</v>
      </c>
    </row>
    <row r="208" spans="2:4" x14ac:dyDescent="0.2">
      <c r="B208" s="30">
        <v>204</v>
      </c>
      <c r="C208" s="36">
        <f t="shared" si="3"/>
        <v>45737</v>
      </c>
      <c r="D208" s="61">
        <v>0.1093676681</v>
      </c>
    </row>
    <row r="209" spans="2:4" x14ac:dyDescent="0.2">
      <c r="B209" s="30">
        <v>205</v>
      </c>
      <c r="C209" s="36">
        <f t="shared" si="3"/>
        <v>45738</v>
      </c>
      <c r="D209" s="61">
        <v>0.1093570534</v>
      </c>
    </row>
    <row r="210" spans="2:4" x14ac:dyDescent="0.2">
      <c r="B210" s="30">
        <v>206</v>
      </c>
      <c r="C210" s="36">
        <f t="shared" si="3"/>
        <v>45739</v>
      </c>
      <c r="D210" s="61">
        <v>0.1093464257</v>
      </c>
    </row>
    <row r="211" spans="2:4" x14ac:dyDescent="0.2">
      <c r="B211" s="30">
        <v>207</v>
      </c>
      <c r="C211" s="36">
        <f t="shared" si="3"/>
        <v>45740</v>
      </c>
      <c r="D211" s="61">
        <v>0.109335785</v>
      </c>
    </row>
    <row r="212" spans="2:4" x14ac:dyDescent="0.2">
      <c r="B212" s="30">
        <v>208</v>
      </c>
      <c r="C212" s="36">
        <f t="shared" si="3"/>
        <v>45741</v>
      </c>
      <c r="D212" s="61">
        <v>0.10932513150000001</v>
      </c>
    </row>
    <row r="213" spans="2:4" x14ac:dyDescent="0.2">
      <c r="B213" s="30">
        <v>209</v>
      </c>
      <c r="C213" s="36">
        <f t="shared" si="3"/>
        <v>45742</v>
      </c>
      <c r="D213" s="61">
        <v>0.109314465</v>
      </c>
    </row>
    <row r="214" spans="2:4" x14ac:dyDescent="0.2">
      <c r="B214" s="30">
        <v>210</v>
      </c>
      <c r="C214" s="36">
        <f t="shared" si="3"/>
        <v>45743</v>
      </c>
      <c r="D214" s="61">
        <v>0.1093037855</v>
      </c>
    </row>
    <row r="215" spans="2:4" x14ac:dyDescent="0.2">
      <c r="B215" s="30">
        <v>211</v>
      </c>
      <c r="C215" s="36">
        <f t="shared" si="3"/>
        <v>45744</v>
      </c>
      <c r="D215" s="61">
        <v>0.1092930932</v>
      </c>
    </row>
    <row r="216" spans="2:4" x14ac:dyDescent="0.2">
      <c r="B216" s="30">
        <v>212</v>
      </c>
      <c r="C216" s="36">
        <f t="shared" si="3"/>
        <v>45745</v>
      </c>
      <c r="D216" s="61">
        <v>0.1092823879</v>
      </c>
    </row>
    <row r="217" spans="2:4" x14ac:dyDescent="0.2">
      <c r="B217" s="30">
        <v>213</v>
      </c>
      <c r="C217" s="36">
        <f t="shared" si="3"/>
        <v>45746</v>
      </c>
      <c r="D217" s="61">
        <v>0.1092716696</v>
      </c>
    </row>
    <row r="218" spans="2:4" x14ac:dyDescent="0.2">
      <c r="B218" s="30">
        <v>214</v>
      </c>
      <c r="C218" s="36">
        <f t="shared" si="3"/>
        <v>45747</v>
      </c>
      <c r="D218" s="61">
        <v>0.10926093839999999</v>
      </c>
    </row>
    <row r="219" spans="2:4" x14ac:dyDescent="0.2">
      <c r="B219" s="30">
        <v>215</v>
      </c>
      <c r="C219" s="36">
        <f t="shared" si="3"/>
        <v>45748</v>
      </c>
      <c r="D219" s="61">
        <v>0.10925019430000001</v>
      </c>
    </row>
    <row r="220" spans="2:4" x14ac:dyDescent="0.2">
      <c r="B220" s="30">
        <v>216</v>
      </c>
      <c r="C220" s="36">
        <f t="shared" si="3"/>
        <v>45749</v>
      </c>
      <c r="D220" s="61">
        <v>0.1092394372</v>
      </c>
    </row>
    <row r="221" spans="2:4" x14ac:dyDescent="0.2">
      <c r="B221" s="30">
        <v>217</v>
      </c>
      <c r="C221" s="36">
        <f t="shared" si="3"/>
        <v>45750</v>
      </c>
      <c r="D221" s="61">
        <v>0.1092286672</v>
      </c>
    </row>
    <row r="222" spans="2:4" x14ac:dyDescent="0.2">
      <c r="B222" s="30">
        <v>218</v>
      </c>
      <c r="C222" s="36">
        <f t="shared" si="3"/>
        <v>45751</v>
      </c>
      <c r="D222" s="61">
        <v>0.1092178843</v>
      </c>
    </row>
    <row r="223" spans="2:4" x14ac:dyDescent="0.2">
      <c r="B223" s="30">
        <v>219</v>
      </c>
      <c r="C223" s="36">
        <f t="shared" si="3"/>
        <v>45752</v>
      </c>
      <c r="D223" s="61">
        <v>0.1092070884</v>
      </c>
    </row>
    <row r="224" spans="2:4" x14ac:dyDescent="0.2">
      <c r="B224" s="30">
        <v>220</v>
      </c>
      <c r="C224" s="36">
        <f t="shared" si="3"/>
        <v>45753</v>
      </c>
      <c r="D224" s="61">
        <v>0.10919627950000001</v>
      </c>
    </row>
    <row r="225" spans="2:4" x14ac:dyDescent="0.2">
      <c r="B225" s="30">
        <v>221</v>
      </c>
      <c r="C225" s="36">
        <f t="shared" si="3"/>
        <v>45754</v>
      </c>
      <c r="D225" s="61">
        <v>0.1091854578</v>
      </c>
    </row>
    <row r="226" spans="2:4" x14ac:dyDescent="0.2">
      <c r="B226" s="30">
        <v>222</v>
      </c>
      <c r="C226" s="36">
        <f t="shared" si="3"/>
        <v>45755</v>
      </c>
      <c r="D226" s="61">
        <v>0.109174623</v>
      </c>
    </row>
    <row r="227" spans="2:4" x14ac:dyDescent="0.2">
      <c r="B227" s="30">
        <v>223</v>
      </c>
      <c r="C227" s="36">
        <f t="shared" si="3"/>
        <v>45756</v>
      </c>
      <c r="D227" s="61">
        <v>0.1091637754</v>
      </c>
    </row>
    <row r="228" spans="2:4" x14ac:dyDescent="0.2">
      <c r="B228" s="30">
        <v>224</v>
      </c>
      <c r="C228" s="36">
        <f t="shared" si="3"/>
        <v>45757</v>
      </c>
      <c r="D228" s="61">
        <v>0.10915291470000001</v>
      </c>
    </row>
    <row r="229" spans="2:4" x14ac:dyDescent="0.2">
      <c r="B229" s="30">
        <v>225</v>
      </c>
      <c r="C229" s="36">
        <f t="shared" si="3"/>
        <v>45758</v>
      </c>
      <c r="D229" s="61">
        <v>0.1091420412</v>
      </c>
    </row>
    <row r="230" spans="2:4" x14ac:dyDescent="0.2">
      <c r="B230" s="30">
        <v>226</v>
      </c>
      <c r="C230" s="36">
        <f t="shared" si="3"/>
        <v>45759</v>
      </c>
      <c r="D230" s="61">
        <v>0.1091311547</v>
      </c>
    </row>
    <row r="231" spans="2:4" x14ac:dyDescent="0.2">
      <c r="B231" s="30">
        <v>227</v>
      </c>
      <c r="C231" s="36">
        <f t="shared" si="3"/>
        <v>45760</v>
      </c>
      <c r="D231" s="61">
        <v>0.1091202552</v>
      </c>
    </row>
    <row r="232" spans="2:4" x14ac:dyDescent="0.2">
      <c r="B232" s="30">
        <v>228</v>
      </c>
      <c r="C232" s="36">
        <f t="shared" si="3"/>
        <v>45761</v>
      </c>
      <c r="D232" s="61">
        <v>0.10910934279999999</v>
      </c>
    </row>
    <row r="233" spans="2:4" x14ac:dyDescent="0.2">
      <c r="B233" s="30">
        <v>229</v>
      </c>
      <c r="C233" s="36">
        <f t="shared" si="3"/>
        <v>45762</v>
      </c>
      <c r="D233" s="61">
        <v>0.10909841739999999</v>
      </c>
    </row>
    <row r="234" spans="2:4" x14ac:dyDescent="0.2">
      <c r="B234" s="30">
        <v>230</v>
      </c>
      <c r="C234" s="36">
        <f t="shared" si="3"/>
        <v>45763</v>
      </c>
      <c r="D234" s="61">
        <v>0.1090874791</v>
      </c>
    </row>
    <row r="235" spans="2:4" x14ac:dyDescent="0.2">
      <c r="B235" s="30">
        <v>231</v>
      </c>
      <c r="C235" s="36">
        <f t="shared" si="3"/>
        <v>45764</v>
      </c>
      <c r="D235" s="61">
        <v>0.1090765278</v>
      </c>
    </row>
    <row r="236" spans="2:4" x14ac:dyDescent="0.2">
      <c r="B236" s="30">
        <v>232</v>
      </c>
      <c r="C236" s="36">
        <f t="shared" si="3"/>
        <v>45765</v>
      </c>
      <c r="D236" s="61">
        <v>0.1090655636</v>
      </c>
    </row>
    <row r="237" spans="2:4" x14ac:dyDescent="0.2">
      <c r="B237" s="30">
        <v>233</v>
      </c>
      <c r="C237" s="36">
        <f t="shared" si="3"/>
        <v>45766</v>
      </c>
      <c r="D237" s="61">
        <v>0.1090545864</v>
      </c>
    </row>
    <row r="238" spans="2:4" x14ac:dyDescent="0.2">
      <c r="B238" s="30">
        <v>234</v>
      </c>
      <c r="C238" s="36">
        <f t="shared" si="3"/>
        <v>45767</v>
      </c>
      <c r="D238" s="61">
        <v>0.1090435963</v>
      </c>
    </row>
    <row r="239" spans="2:4" x14ac:dyDescent="0.2">
      <c r="B239" s="30">
        <v>235</v>
      </c>
      <c r="C239" s="36">
        <f t="shared" si="3"/>
        <v>45768</v>
      </c>
      <c r="D239" s="61">
        <v>0.1090325932</v>
      </c>
    </row>
    <row r="240" spans="2:4" x14ac:dyDescent="0.2">
      <c r="B240" s="30">
        <v>236</v>
      </c>
      <c r="C240" s="36">
        <f t="shared" si="3"/>
        <v>45769</v>
      </c>
      <c r="D240" s="61">
        <v>0.1090215771</v>
      </c>
    </row>
    <row r="241" spans="2:4" x14ac:dyDescent="0.2">
      <c r="B241" s="30">
        <v>237</v>
      </c>
      <c r="C241" s="36">
        <f t="shared" si="3"/>
        <v>45770</v>
      </c>
      <c r="D241" s="61">
        <v>0.10901054809999999</v>
      </c>
    </row>
    <row r="242" spans="2:4" x14ac:dyDescent="0.2">
      <c r="B242" s="30">
        <v>238</v>
      </c>
      <c r="C242" s="36">
        <f t="shared" si="3"/>
        <v>45771</v>
      </c>
      <c r="D242" s="61">
        <v>0.1089995062</v>
      </c>
    </row>
    <row r="243" spans="2:4" x14ac:dyDescent="0.2">
      <c r="B243" s="30">
        <v>239</v>
      </c>
      <c r="C243" s="36">
        <f t="shared" si="3"/>
        <v>45772</v>
      </c>
      <c r="D243" s="61">
        <v>0.1089884512</v>
      </c>
    </row>
    <row r="244" spans="2:4" x14ac:dyDescent="0.2">
      <c r="B244" s="30">
        <v>240</v>
      </c>
      <c r="C244" s="36">
        <f t="shared" si="3"/>
        <v>45773</v>
      </c>
      <c r="D244" s="61">
        <v>0.1089773834</v>
      </c>
    </row>
    <row r="245" spans="2:4" x14ac:dyDescent="0.2">
      <c r="B245" s="30">
        <v>241</v>
      </c>
      <c r="C245" s="36">
        <f t="shared" si="3"/>
        <v>45774</v>
      </c>
      <c r="D245" s="61">
        <v>0.1089663025</v>
      </c>
    </row>
    <row r="246" spans="2:4" x14ac:dyDescent="0.2">
      <c r="B246" s="30">
        <v>242</v>
      </c>
      <c r="C246" s="36">
        <f t="shared" si="3"/>
        <v>45775</v>
      </c>
      <c r="D246" s="61">
        <v>0.1089552087</v>
      </c>
    </row>
    <row r="247" spans="2:4" x14ac:dyDescent="0.2">
      <c r="B247" s="30">
        <v>243</v>
      </c>
      <c r="C247" s="36">
        <f t="shared" si="3"/>
        <v>45776</v>
      </c>
      <c r="D247" s="61">
        <v>0.10894410190000001</v>
      </c>
    </row>
    <row r="248" spans="2:4" x14ac:dyDescent="0.2">
      <c r="B248" s="30">
        <v>244</v>
      </c>
      <c r="C248" s="36">
        <f t="shared" si="3"/>
        <v>45777</v>
      </c>
      <c r="D248" s="61">
        <v>0.1089329822</v>
      </c>
    </row>
    <row r="249" spans="2:4" x14ac:dyDescent="0.2">
      <c r="B249" s="30">
        <v>245</v>
      </c>
      <c r="C249" s="36">
        <f t="shared" si="3"/>
        <v>45778</v>
      </c>
      <c r="D249" s="61">
        <v>0.1089218495</v>
      </c>
    </row>
    <row r="250" spans="2:4" x14ac:dyDescent="0.2">
      <c r="B250" s="30">
        <v>246</v>
      </c>
      <c r="C250" s="36">
        <f t="shared" si="3"/>
        <v>45779</v>
      </c>
      <c r="D250" s="61">
        <v>0.1089107039</v>
      </c>
    </row>
    <row r="251" spans="2:4" x14ac:dyDescent="0.2">
      <c r="B251" s="30">
        <v>247</v>
      </c>
      <c r="C251" s="36">
        <f t="shared" si="3"/>
        <v>45780</v>
      </c>
      <c r="D251" s="61">
        <v>0.1088995452</v>
      </c>
    </row>
    <row r="252" spans="2:4" x14ac:dyDescent="0.2">
      <c r="B252" s="30">
        <v>248</v>
      </c>
      <c r="C252" s="36">
        <f t="shared" si="3"/>
        <v>45781</v>
      </c>
      <c r="D252" s="61">
        <v>0.1088883737</v>
      </c>
    </row>
    <row r="253" spans="2:4" x14ac:dyDescent="0.2">
      <c r="B253" s="30">
        <v>249</v>
      </c>
      <c r="C253" s="36">
        <f t="shared" si="3"/>
        <v>45782</v>
      </c>
      <c r="D253" s="61">
        <v>0.10887718909999999</v>
      </c>
    </row>
    <row r="254" spans="2:4" x14ac:dyDescent="0.2">
      <c r="B254" s="30">
        <v>250</v>
      </c>
      <c r="C254" s="36">
        <f t="shared" si="3"/>
        <v>45783</v>
      </c>
      <c r="D254" s="61">
        <v>0.1088659916</v>
      </c>
    </row>
    <row r="255" spans="2:4" x14ac:dyDescent="0.2">
      <c r="B255" s="30">
        <v>251</v>
      </c>
      <c r="C255" s="36">
        <f t="shared" si="3"/>
        <v>45784</v>
      </c>
      <c r="D255" s="61">
        <v>0.10885478110000001</v>
      </c>
    </row>
    <row r="256" spans="2:4" x14ac:dyDescent="0.2">
      <c r="B256" s="30">
        <v>252</v>
      </c>
      <c r="C256" s="36">
        <f t="shared" si="3"/>
        <v>45785</v>
      </c>
      <c r="D256" s="61">
        <v>0.1088435576</v>
      </c>
    </row>
    <row r="257" spans="2:4" x14ac:dyDescent="0.2">
      <c r="B257" s="30">
        <v>253</v>
      </c>
      <c r="C257" s="36">
        <f t="shared" si="3"/>
        <v>45786</v>
      </c>
      <c r="D257" s="61">
        <v>0.1088311755</v>
      </c>
    </row>
    <row r="258" spans="2:4" x14ac:dyDescent="0.2">
      <c r="B258" s="30">
        <v>254</v>
      </c>
      <c r="C258" s="36">
        <f t="shared" si="3"/>
        <v>45787</v>
      </c>
      <c r="D258" s="61">
        <v>0.10881877970000001</v>
      </c>
    </row>
    <row r="259" spans="2:4" x14ac:dyDescent="0.2">
      <c r="B259" s="30">
        <v>255</v>
      </c>
      <c r="C259" s="36">
        <f t="shared" si="3"/>
        <v>45788</v>
      </c>
      <c r="D259" s="61">
        <v>0.1088063702</v>
      </c>
    </row>
    <row r="260" spans="2:4" x14ac:dyDescent="0.2">
      <c r="B260" s="30">
        <v>256</v>
      </c>
      <c r="C260" s="36">
        <f t="shared" si="3"/>
        <v>45789</v>
      </c>
      <c r="D260" s="61">
        <v>0.108793947</v>
      </c>
    </row>
    <row r="261" spans="2:4" x14ac:dyDescent="0.2">
      <c r="B261" s="30">
        <v>257</v>
      </c>
      <c r="C261" s="36">
        <f t="shared" si="3"/>
        <v>45790</v>
      </c>
      <c r="D261" s="61">
        <v>0.10878151029999999</v>
      </c>
    </row>
    <row r="262" spans="2:4" x14ac:dyDescent="0.2">
      <c r="B262" s="30">
        <v>258</v>
      </c>
      <c r="C262" s="36">
        <f t="shared" ref="C262:C325" si="4">C261+1</f>
        <v>45791</v>
      </c>
      <c r="D262" s="61">
        <v>0.1087690598</v>
      </c>
    </row>
    <row r="263" spans="2:4" x14ac:dyDescent="0.2">
      <c r="B263" s="30">
        <v>259</v>
      </c>
      <c r="C263" s="36">
        <f t="shared" si="4"/>
        <v>45792</v>
      </c>
      <c r="D263" s="61">
        <v>0.1087565957</v>
      </c>
    </row>
    <row r="264" spans="2:4" x14ac:dyDescent="0.2">
      <c r="B264" s="30">
        <v>260</v>
      </c>
      <c r="C264" s="36">
        <f t="shared" si="4"/>
        <v>45793</v>
      </c>
      <c r="D264" s="61">
        <v>0.10874411790000001</v>
      </c>
    </row>
    <row r="265" spans="2:4" x14ac:dyDescent="0.2">
      <c r="B265" s="30">
        <v>261</v>
      </c>
      <c r="C265" s="36">
        <f t="shared" si="4"/>
        <v>45794</v>
      </c>
      <c r="D265" s="61">
        <v>0.1087316265</v>
      </c>
    </row>
    <row r="266" spans="2:4" x14ac:dyDescent="0.2">
      <c r="B266" s="30">
        <v>262</v>
      </c>
      <c r="C266" s="36">
        <f t="shared" si="4"/>
        <v>45795</v>
      </c>
      <c r="D266" s="61">
        <v>0.10871912139999999</v>
      </c>
    </row>
    <row r="267" spans="2:4" x14ac:dyDescent="0.2">
      <c r="B267" s="30">
        <v>263</v>
      </c>
      <c r="C267" s="36">
        <f t="shared" si="4"/>
        <v>45796</v>
      </c>
      <c r="D267" s="61">
        <v>0.1087066027</v>
      </c>
    </row>
    <row r="268" spans="2:4" x14ac:dyDescent="0.2">
      <c r="B268" s="30">
        <v>264</v>
      </c>
      <c r="C268" s="36">
        <f t="shared" si="4"/>
        <v>45797</v>
      </c>
      <c r="D268" s="61">
        <v>0.1086940703</v>
      </c>
    </row>
    <row r="269" spans="2:4" x14ac:dyDescent="0.2">
      <c r="B269" s="30">
        <v>265</v>
      </c>
      <c r="C269" s="36">
        <f t="shared" si="4"/>
        <v>45798</v>
      </c>
      <c r="D269" s="61">
        <v>0.1086815243</v>
      </c>
    </row>
    <row r="270" spans="2:4" x14ac:dyDescent="0.2">
      <c r="B270" s="30">
        <v>266</v>
      </c>
      <c r="C270" s="36">
        <f t="shared" si="4"/>
        <v>45799</v>
      </c>
      <c r="D270" s="61">
        <v>0.10866896450000001</v>
      </c>
    </row>
    <row r="271" spans="2:4" x14ac:dyDescent="0.2">
      <c r="B271" s="30">
        <v>267</v>
      </c>
      <c r="C271" s="36">
        <f t="shared" si="4"/>
        <v>45800</v>
      </c>
      <c r="D271" s="61">
        <v>0.10865639119999999</v>
      </c>
    </row>
    <row r="272" spans="2:4" x14ac:dyDescent="0.2">
      <c r="B272" s="30">
        <v>268</v>
      </c>
      <c r="C272" s="36">
        <f t="shared" si="4"/>
        <v>45801</v>
      </c>
      <c r="D272" s="61">
        <v>0.1086438041</v>
      </c>
    </row>
    <row r="273" spans="2:4" x14ac:dyDescent="0.2">
      <c r="B273" s="30">
        <v>269</v>
      </c>
      <c r="C273" s="36">
        <f t="shared" si="4"/>
        <v>45802</v>
      </c>
      <c r="D273" s="61">
        <v>0.1086312034</v>
      </c>
    </row>
    <row r="274" spans="2:4" x14ac:dyDescent="0.2">
      <c r="B274" s="30">
        <v>270</v>
      </c>
      <c r="C274" s="36">
        <f t="shared" si="4"/>
        <v>45803</v>
      </c>
      <c r="D274" s="61">
        <v>0.1086185891</v>
      </c>
    </row>
    <row r="275" spans="2:4" x14ac:dyDescent="0.2">
      <c r="B275" s="30">
        <v>271</v>
      </c>
      <c r="C275" s="36">
        <f t="shared" si="4"/>
        <v>45804</v>
      </c>
      <c r="D275" s="61">
        <v>0.108605961</v>
      </c>
    </row>
    <row r="276" spans="2:4" x14ac:dyDescent="0.2">
      <c r="B276" s="30">
        <v>272</v>
      </c>
      <c r="C276" s="36">
        <f t="shared" si="4"/>
        <v>45805</v>
      </c>
      <c r="D276" s="61">
        <v>0.1085933194</v>
      </c>
    </row>
    <row r="277" spans="2:4" x14ac:dyDescent="0.2">
      <c r="B277" s="30">
        <v>273</v>
      </c>
      <c r="C277" s="36">
        <f t="shared" si="4"/>
        <v>45806</v>
      </c>
      <c r="D277" s="61">
        <v>0.10858066399999999</v>
      </c>
    </row>
    <row r="278" spans="2:4" x14ac:dyDescent="0.2">
      <c r="B278" s="30">
        <v>274</v>
      </c>
      <c r="C278" s="36">
        <f t="shared" si="4"/>
        <v>45807</v>
      </c>
      <c r="D278" s="61">
        <v>0.108567995</v>
      </c>
    </row>
    <row r="279" spans="2:4" x14ac:dyDescent="0.2">
      <c r="B279" s="30">
        <v>275</v>
      </c>
      <c r="C279" s="36">
        <f t="shared" si="4"/>
        <v>45808</v>
      </c>
      <c r="D279" s="61">
        <v>0.1085553123</v>
      </c>
    </row>
    <row r="280" spans="2:4" x14ac:dyDescent="0.2">
      <c r="B280" s="30">
        <v>276</v>
      </c>
      <c r="C280" s="36">
        <f t="shared" si="4"/>
        <v>45809</v>
      </c>
      <c r="D280" s="61">
        <v>0.10854261599999999</v>
      </c>
    </row>
    <row r="281" spans="2:4" x14ac:dyDescent="0.2">
      <c r="B281" s="30">
        <v>277</v>
      </c>
      <c r="C281" s="36">
        <f t="shared" si="4"/>
        <v>45810</v>
      </c>
      <c r="D281" s="61">
        <v>0.108529906</v>
      </c>
    </row>
    <row r="282" spans="2:4" x14ac:dyDescent="0.2">
      <c r="B282" s="30">
        <v>278</v>
      </c>
      <c r="C282" s="36">
        <f t="shared" si="4"/>
        <v>45811</v>
      </c>
      <c r="D282" s="61">
        <v>0.1085171823</v>
      </c>
    </row>
    <row r="283" spans="2:4" x14ac:dyDescent="0.2">
      <c r="B283" s="30">
        <v>279</v>
      </c>
      <c r="C283" s="36">
        <f t="shared" si="4"/>
        <v>45812</v>
      </c>
      <c r="D283" s="61">
        <v>0.108504445</v>
      </c>
    </row>
    <row r="284" spans="2:4" x14ac:dyDescent="0.2">
      <c r="B284" s="30">
        <v>280</v>
      </c>
      <c r="C284" s="36">
        <f t="shared" si="4"/>
        <v>45813</v>
      </c>
      <c r="D284" s="61">
        <v>0.108491694</v>
      </c>
    </row>
    <row r="285" spans="2:4" x14ac:dyDescent="0.2">
      <c r="B285" s="30">
        <v>281</v>
      </c>
      <c r="C285" s="36">
        <f t="shared" si="4"/>
        <v>45814</v>
      </c>
      <c r="D285" s="61">
        <v>0.1084789293</v>
      </c>
    </row>
    <row r="286" spans="2:4" x14ac:dyDescent="0.2">
      <c r="B286" s="30">
        <v>282</v>
      </c>
      <c r="C286" s="36">
        <f t="shared" si="4"/>
        <v>45815</v>
      </c>
      <c r="D286" s="61">
        <v>0.108466151</v>
      </c>
    </row>
    <row r="287" spans="2:4" x14ac:dyDescent="0.2">
      <c r="B287" s="30">
        <v>283</v>
      </c>
      <c r="C287" s="36">
        <f t="shared" si="4"/>
        <v>45816</v>
      </c>
      <c r="D287" s="61">
        <v>0.1084533589</v>
      </c>
    </row>
    <row r="288" spans="2:4" x14ac:dyDescent="0.2">
      <c r="B288" s="30">
        <v>284</v>
      </c>
      <c r="C288" s="36">
        <f t="shared" si="4"/>
        <v>45817</v>
      </c>
      <c r="D288" s="61">
        <v>0.10844055330000001</v>
      </c>
    </row>
    <row r="289" spans="2:4" x14ac:dyDescent="0.2">
      <c r="B289" s="30">
        <v>285</v>
      </c>
      <c r="C289" s="36">
        <f t="shared" si="4"/>
        <v>45818</v>
      </c>
      <c r="D289" s="61">
        <v>0.1084277339</v>
      </c>
    </row>
    <row r="290" spans="2:4" x14ac:dyDescent="0.2">
      <c r="B290" s="30">
        <v>286</v>
      </c>
      <c r="C290" s="36">
        <f t="shared" si="4"/>
        <v>45819</v>
      </c>
      <c r="D290" s="61">
        <v>0.1084149009</v>
      </c>
    </row>
    <row r="291" spans="2:4" x14ac:dyDescent="0.2">
      <c r="B291" s="30">
        <v>287</v>
      </c>
      <c r="C291" s="36">
        <f t="shared" si="4"/>
        <v>45820</v>
      </c>
      <c r="D291" s="61">
        <v>0.10840205429999999</v>
      </c>
    </row>
    <row r="292" spans="2:4" x14ac:dyDescent="0.2">
      <c r="B292" s="30">
        <v>288</v>
      </c>
      <c r="C292" s="36">
        <f t="shared" si="4"/>
        <v>45821</v>
      </c>
      <c r="D292" s="61">
        <v>0.1083891939</v>
      </c>
    </row>
    <row r="293" spans="2:4" x14ac:dyDescent="0.2">
      <c r="B293" s="30">
        <v>289</v>
      </c>
      <c r="C293" s="36">
        <f t="shared" si="4"/>
        <v>45822</v>
      </c>
      <c r="D293" s="61">
        <v>0.1083763199</v>
      </c>
    </row>
    <row r="294" spans="2:4" x14ac:dyDescent="0.2">
      <c r="B294" s="30">
        <v>290</v>
      </c>
      <c r="C294" s="36">
        <f t="shared" si="4"/>
        <v>45823</v>
      </c>
      <c r="D294" s="61">
        <v>0.1083634322</v>
      </c>
    </row>
    <row r="295" spans="2:4" x14ac:dyDescent="0.2">
      <c r="B295" s="30">
        <v>291</v>
      </c>
      <c r="C295" s="36">
        <f t="shared" si="4"/>
        <v>45824</v>
      </c>
      <c r="D295" s="61">
        <v>0.10835053090000001</v>
      </c>
    </row>
    <row r="296" spans="2:4" x14ac:dyDescent="0.2">
      <c r="B296" s="30">
        <v>292</v>
      </c>
      <c r="C296" s="36">
        <f t="shared" si="4"/>
        <v>45825</v>
      </c>
      <c r="D296" s="61">
        <v>0.1083376159</v>
      </c>
    </row>
    <row r="297" spans="2:4" x14ac:dyDescent="0.2">
      <c r="B297" s="30">
        <v>293</v>
      </c>
      <c r="C297" s="36">
        <f t="shared" si="4"/>
        <v>45826</v>
      </c>
      <c r="D297" s="61">
        <v>0.10832468720000001</v>
      </c>
    </row>
    <row r="298" spans="2:4" x14ac:dyDescent="0.2">
      <c r="B298" s="30">
        <v>294</v>
      </c>
      <c r="C298" s="36">
        <f t="shared" si="4"/>
        <v>45827</v>
      </c>
      <c r="D298" s="61">
        <v>0.1083117448</v>
      </c>
    </row>
    <row r="299" spans="2:4" x14ac:dyDescent="0.2">
      <c r="B299" s="30">
        <v>295</v>
      </c>
      <c r="C299" s="36">
        <f t="shared" si="4"/>
        <v>45828</v>
      </c>
      <c r="D299" s="61">
        <v>0.1082987888</v>
      </c>
    </row>
    <row r="300" spans="2:4" x14ac:dyDescent="0.2">
      <c r="B300" s="30">
        <v>296</v>
      </c>
      <c r="C300" s="36">
        <f t="shared" si="4"/>
        <v>45829</v>
      </c>
      <c r="D300" s="61">
        <v>0.1082858191</v>
      </c>
    </row>
    <row r="301" spans="2:4" x14ac:dyDescent="0.2">
      <c r="B301" s="30">
        <v>297</v>
      </c>
      <c r="C301" s="36">
        <f t="shared" si="4"/>
        <v>45830</v>
      </c>
      <c r="D301" s="61">
        <v>0.1082728357</v>
      </c>
    </row>
    <row r="302" spans="2:4" x14ac:dyDescent="0.2">
      <c r="B302" s="30">
        <v>298</v>
      </c>
      <c r="C302" s="36">
        <f t="shared" si="4"/>
        <v>45831</v>
      </c>
      <c r="D302" s="61">
        <v>0.10825983860000001</v>
      </c>
    </row>
    <row r="303" spans="2:4" x14ac:dyDescent="0.2">
      <c r="B303" s="30">
        <v>299</v>
      </c>
      <c r="C303" s="36">
        <f t="shared" si="4"/>
        <v>45832</v>
      </c>
      <c r="D303" s="61">
        <v>0.10824682789999999</v>
      </c>
    </row>
    <row r="304" spans="2:4" x14ac:dyDescent="0.2">
      <c r="B304" s="30">
        <v>300</v>
      </c>
      <c r="C304" s="36">
        <f t="shared" si="4"/>
        <v>45833</v>
      </c>
      <c r="D304" s="61">
        <v>0.1082338035</v>
      </c>
    </row>
    <row r="305" spans="2:4" x14ac:dyDescent="0.2">
      <c r="B305" s="30">
        <v>301</v>
      </c>
      <c r="C305" s="36">
        <f t="shared" si="4"/>
        <v>45834</v>
      </c>
      <c r="D305" s="61">
        <v>0.1082207655</v>
      </c>
    </row>
    <row r="306" spans="2:4" x14ac:dyDescent="0.2">
      <c r="B306" s="30">
        <v>302</v>
      </c>
      <c r="C306" s="36">
        <f t="shared" si="4"/>
        <v>45835</v>
      </c>
      <c r="D306" s="61">
        <v>0.1082077137</v>
      </c>
    </row>
    <row r="307" spans="2:4" x14ac:dyDescent="0.2">
      <c r="B307" s="30">
        <v>303</v>
      </c>
      <c r="C307" s="36">
        <f t="shared" si="4"/>
        <v>45836</v>
      </c>
      <c r="D307" s="61">
        <v>0.1081946483</v>
      </c>
    </row>
    <row r="308" spans="2:4" x14ac:dyDescent="0.2">
      <c r="B308" s="30">
        <v>304</v>
      </c>
      <c r="C308" s="36">
        <f t="shared" si="4"/>
        <v>45837</v>
      </c>
      <c r="D308" s="61">
        <v>0.1081815693</v>
      </c>
    </row>
    <row r="309" spans="2:4" x14ac:dyDescent="0.2">
      <c r="B309" s="30">
        <v>305</v>
      </c>
      <c r="C309" s="36">
        <f t="shared" si="4"/>
        <v>45838</v>
      </c>
      <c r="D309" s="61">
        <v>0.1081684765</v>
      </c>
    </row>
    <row r="310" spans="2:4" x14ac:dyDescent="0.2">
      <c r="B310" s="30">
        <v>306</v>
      </c>
      <c r="C310" s="36">
        <f t="shared" si="4"/>
        <v>45839</v>
      </c>
      <c r="D310" s="61">
        <v>0.1081553701</v>
      </c>
    </row>
    <row r="311" spans="2:4" x14ac:dyDescent="0.2">
      <c r="B311" s="30">
        <v>307</v>
      </c>
      <c r="C311" s="36">
        <f t="shared" si="4"/>
        <v>45840</v>
      </c>
      <c r="D311" s="61">
        <v>0.10814225</v>
      </c>
    </row>
    <row r="312" spans="2:4" x14ac:dyDescent="0.2">
      <c r="B312" s="30">
        <v>308</v>
      </c>
      <c r="C312" s="36">
        <f t="shared" si="4"/>
        <v>45841</v>
      </c>
      <c r="D312" s="61">
        <v>0.1081291162</v>
      </c>
    </row>
    <row r="313" spans="2:4" x14ac:dyDescent="0.2">
      <c r="B313" s="30">
        <v>309</v>
      </c>
      <c r="C313" s="36">
        <f t="shared" si="4"/>
        <v>45842</v>
      </c>
      <c r="D313" s="61">
        <v>0.1081159687</v>
      </c>
    </row>
    <row r="314" spans="2:4" x14ac:dyDescent="0.2">
      <c r="B314" s="30">
        <v>310</v>
      </c>
      <c r="C314" s="36">
        <f t="shared" si="4"/>
        <v>45843</v>
      </c>
      <c r="D314" s="61">
        <v>0.1081028076</v>
      </c>
    </row>
    <row r="315" spans="2:4" x14ac:dyDescent="0.2">
      <c r="B315" s="30">
        <v>311</v>
      </c>
      <c r="C315" s="36">
        <f t="shared" si="4"/>
        <v>45844</v>
      </c>
      <c r="D315" s="61">
        <v>0.1080896328</v>
      </c>
    </row>
    <row r="316" spans="2:4" x14ac:dyDescent="0.2">
      <c r="B316" s="30">
        <v>312</v>
      </c>
      <c r="C316" s="36">
        <f t="shared" si="4"/>
        <v>45845</v>
      </c>
      <c r="D316" s="61">
        <v>0.1080764443</v>
      </c>
    </row>
    <row r="317" spans="2:4" x14ac:dyDescent="0.2">
      <c r="B317" s="30">
        <v>313</v>
      </c>
      <c r="C317" s="36">
        <f t="shared" si="4"/>
        <v>45846</v>
      </c>
      <c r="D317" s="61">
        <v>0.10806324220000001</v>
      </c>
    </row>
    <row r="318" spans="2:4" x14ac:dyDescent="0.2">
      <c r="B318" s="30">
        <v>314</v>
      </c>
      <c r="C318" s="36">
        <f t="shared" si="4"/>
        <v>45847</v>
      </c>
      <c r="D318" s="61">
        <v>0.1080500264</v>
      </c>
    </row>
    <row r="319" spans="2:4" x14ac:dyDescent="0.2">
      <c r="B319" s="30">
        <v>315</v>
      </c>
      <c r="C319" s="36">
        <f t="shared" si="4"/>
        <v>45848</v>
      </c>
      <c r="D319" s="61">
        <v>0.1080367968</v>
      </c>
    </row>
    <row r="320" spans="2:4" x14ac:dyDescent="0.2">
      <c r="B320" s="30">
        <v>316</v>
      </c>
      <c r="C320" s="36">
        <f t="shared" si="4"/>
        <v>45849</v>
      </c>
      <c r="D320" s="61">
        <v>0.1080235537</v>
      </c>
    </row>
    <row r="321" spans="2:4" x14ac:dyDescent="0.2">
      <c r="B321" s="30">
        <v>317</v>
      </c>
      <c r="C321" s="36">
        <f t="shared" si="4"/>
        <v>45850</v>
      </c>
      <c r="D321" s="61">
        <v>0.1080102968</v>
      </c>
    </row>
    <row r="322" spans="2:4" x14ac:dyDescent="0.2">
      <c r="B322" s="30">
        <v>318</v>
      </c>
      <c r="C322" s="36">
        <f t="shared" si="4"/>
        <v>45851</v>
      </c>
      <c r="D322" s="61">
        <v>0.10799702630000001</v>
      </c>
    </row>
    <row r="323" spans="2:4" x14ac:dyDescent="0.2">
      <c r="B323" s="30">
        <v>319</v>
      </c>
      <c r="C323" s="36">
        <f t="shared" si="4"/>
        <v>45852</v>
      </c>
      <c r="D323" s="61">
        <v>0.1079837421</v>
      </c>
    </row>
    <row r="324" spans="2:4" x14ac:dyDescent="0.2">
      <c r="B324" s="30">
        <v>320</v>
      </c>
      <c r="C324" s="36">
        <f t="shared" si="4"/>
        <v>45853</v>
      </c>
      <c r="D324" s="61">
        <v>0.1079704442</v>
      </c>
    </row>
    <row r="325" spans="2:4" x14ac:dyDescent="0.2">
      <c r="B325" s="30">
        <v>321</v>
      </c>
      <c r="C325" s="36">
        <f t="shared" si="4"/>
        <v>45854</v>
      </c>
      <c r="D325" s="61">
        <v>0.10795713260000001</v>
      </c>
    </row>
    <row r="326" spans="2:4" x14ac:dyDescent="0.2">
      <c r="B326" s="30">
        <v>322</v>
      </c>
      <c r="C326" s="36">
        <f t="shared" ref="C326:C389" si="5">C325+1</f>
        <v>45855</v>
      </c>
      <c r="D326" s="61">
        <v>0.10794380739999999</v>
      </c>
    </row>
    <row r="327" spans="2:4" x14ac:dyDescent="0.2">
      <c r="B327" s="30">
        <v>323</v>
      </c>
      <c r="C327" s="36">
        <f t="shared" si="5"/>
        <v>45856</v>
      </c>
      <c r="D327" s="61">
        <v>0.1079304685</v>
      </c>
    </row>
    <row r="328" spans="2:4" x14ac:dyDescent="0.2">
      <c r="B328" s="30">
        <v>324</v>
      </c>
      <c r="C328" s="36">
        <f t="shared" si="5"/>
        <v>45857</v>
      </c>
      <c r="D328" s="61">
        <v>0.1079171159</v>
      </c>
    </row>
    <row r="329" spans="2:4" x14ac:dyDescent="0.2">
      <c r="B329" s="30">
        <v>325</v>
      </c>
      <c r="C329" s="36">
        <f t="shared" si="5"/>
        <v>45858</v>
      </c>
      <c r="D329" s="61">
        <v>0.1079037496</v>
      </c>
    </row>
    <row r="330" spans="2:4" x14ac:dyDescent="0.2">
      <c r="B330" s="30">
        <v>326</v>
      </c>
      <c r="C330" s="36">
        <f t="shared" si="5"/>
        <v>45859</v>
      </c>
      <c r="D330" s="61">
        <v>0.1078903697</v>
      </c>
    </row>
    <row r="331" spans="2:4" x14ac:dyDescent="0.2">
      <c r="B331" s="30">
        <v>327</v>
      </c>
      <c r="C331" s="36">
        <f t="shared" si="5"/>
        <v>45860</v>
      </c>
      <c r="D331" s="61">
        <v>0.107876976</v>
      </c>
    </row>
    <row r="332" spans="2:4" x14ac:dyDescent="0.2">
      <c r="B332" s="30">
        <v>328</v>
      </c>
      <c r="C332" s="36">
        <f t="shared" si="5"/>
        <v>45861</v>
      </c>
      <c r="D332" s="61">
        <v>0.1078635687</v>
      </c>
    </row>
    <row r="333" spans="2:4" x14ac:dyDescent="0.2">
      <c r="B333" s="30">
        <v>329</v>
      </c>
      <c r="C333" s="36">
        <f t="shared" si="5"/>
        <v>45862</v>
      </c>
      <c r="D333" s="61">
        <v>0.1078501478</v>
      </c>
    </row>
    <row r="334" spans="2:4" x14ac:dyDescent="0.2">
      <c r="B334" s="30">
        <v>330</v>
      </c>
      <c r="C334" s="36">
        <f t="shared" si="5"/>
        <v>45863</v>
      </c>
      <c r="D334" s="61">
        <v>0.1078367131</v>
      </c>
    </row>
    <row r="335" spans="2:4" x14ac:dyDescent="0.2">
      <c r="B335" s="30">
        <v>331</v>
      </c>
      <c r="C335" s="36">
        <f t="shared" si="5"/>
        <v>45864</v>
      </c>
      <c r="D335" s="61">
        <v>0.1078232648</v>
      </c>
    </row>
    <row r="336" spans="2:4" x14ac:dyDescent="0.2">
      <c r="B336" s="30">
        <v>332</v>
      </c>
      <c r="C336" s="36">
        <f t="shared" si="5"/>
        <v>45865</v>
      </c>
      <c r="D336" s="61">
        <v>0.1078098027</v>
      </c>
    </row>
    <row r="337" spans="2:4" x14ac:dyDescent="0.2">
      <c r="B337" s="30">
        <v>333</v>
      </c>
      <c r="C337" s="36">
        <f t="shared" si="5"/>
        <v>45866</v>
      </c>
      <c r="D337" s="61">
        <v>0.10779632710000001</v>
      </c>
    </row>
    <row r="338" spans="2:4" x14ac:dyDescent="0.2">
      <c r="B338" s="30">
        <v>334</v>
      </c>
      <c r="C338" s="36">
        <f t="shared" si="5"/>
        <v>45867</v>
      </c>
      <c r="D338" s="61">
        <v>0.10778283769999999</v>
      </c>
    </row>
    <row r="339" spans="2:4" x14ac:dyDescent="0.2">
      <c r="B339" s="30">
        <v>335</v>
      </c>
      <c r="C339" s="36">
        <f t="shared" si="5"/>
        <v>45868</v>
      </c>
      <c r="D339" s="61">
        <v>0.1077693346</v>
      </c>
    </row>
    <row r="340" spans="2:4" x14ac:dyDescent="0.2">
      <c r="B340" s="30">
        <v>336</v>
      </c>
      <c r="C340" s="36">
        <f t="shared" si="5"/>
        <v>45869</v>
      </c>
      <c r="D340" s="61">
        <v>0.10775581789999999</v>
      </c>
    </row>
    <row r="341" spans="2:4" x14ac:dyDescent="0.2">
      <c r="B341" s="30">
        <v>337</v>
      </c>
      <c r="C341" s="36">
        <f t="shared" si="5"/>
        <v>45870</v>
      </c>
      <c r="D341" s="61">
        <v>0.10774228750000001</v>
      </c>
    </row>
    <row r="342" spans="2:4" x14ac:dyDescent="0.2">
      <c r="B342" s="30">
        <v>338</v>
      </c>
      <c r="C342" s="36">
        <f t="shared" si="5"/>
        <v>45871</v>
      </c>
      <c r="D342" s="61">
        <v>0.10772874339999999</v>
      </c>
    </row>
    <row r="343" spans="2:4" x14ac:dyDescent="0.2">
      <c r="B343" s="30">
        <v>339</v>
      </c>
      <c r="C343" s="36">
        <f t="shared" si="5"/>
        <v>45872</v>
      </c>
      <c r="D343" s="61">
        <v>0.1077151856</v>
      </c>
    </row>
    <row r="344" spans="2:4" x14ac:dyDescent="0.2">
      <c r="B344" s="30">
        <v>340</v>
      </c>
      <c r="C344" s="36">
        <f t="shared" si="5"/>
        <v>45873</v>
      </c>
      <c r="D344" s="61">
        <v>0.1077016142</v>
      </c>
    </row>
    <row r="345" spans="2:4" x14ac:dyDescent="0.2">
      <c r="B345" s="30">
        <v>341</v>
      </c>
      <c r="C345" s="36">
        <f t="shared" si="5"/>
        <v>45874</v>
      </c>
      <c r="D345" s="61">
        <v>0.1076880291</v>
      </c>
    </row>
    <row r="346" spans="2:4" x14ac:dyDescent="0.2">
      <c r="B346" s="30">
        <v>342</v>
      </c>
      <c r="C346" s="36">
        <f t="shared" si="5"/>
        <v>45875</v>
      </c>
      <c r="D346" s="61">
        <v>0.1076744303</v>
      </c>
    </row>
    <row r="347" spans="2:4" x14ac:dyDescent="0.2">
      <c r="B347" s="30">
        <v>343</v>
      </c>
      <c r="C347" s="36">
        <f t="shared" si="5"/>
        <v>45876</v>
      </c>
      <c r="D347" s="61">
        <v>0.1076608178</v>
      </c>
    </row>
    <row r="348" spans="2:4" x14ac:dyDescent="0.2">
      <c r="B348" s="30">
        <v>344</v>
      </c>
      <c r="C348" s="36">
        <f t="shared" si="5"/>
        <v>45877</v>
      </c>
      <c r="D348" s="61">
        <v>0.1076471916</v>
      </c>
    </row>
    <row r="349" spans="2:4" x14ac:dyDescent="0.2">
      <c r="B349" s="30">
        <v>345</v>
      </c>
      <c r="C349" s="36">
        <f t="shared" si="5"/>
        <v>45878</v>
      </c>
      <c r="D349" s="61">
        <v>0.1076335518</v>
      </c>
    </row>
    <row r="350" spans="2:4" x14ac:dyDescent="0.2">
      <c r="B350" s="30">
        <v>346</v>
      </c>
      <c r="C350" s="36">
        <f t="shared" si="5"/>
        <v>45879</v>
      </c>
      <c r="D350" s="61">
        <v>0.1076198983</v>
      </c>
    </row>
    <row r="351" spans="2:4" x14ac:dyDescent="0.2">
      <c r="B351" s="30">
        <v>347</v>
      </c>
      <c r="C351" s="36">
        <f t="shared" si="5"/>
        <v>45880</v>
      </c>
      <c r="D351" s="61">
        <v>0.1076062311</v>
      </c>
    </row>
    <row r="352" spans="2:4" x14ac:dyDescent="0.2">
      <c r="B352" s="30">
        <v>348</v>
      </c>
      <c r="C352" s="36">
        <f t="shared" si="5"/>
        <v>45881</v>
      </c>
      <c r="D352" s="61">
        <v>0.1075925502</v>
      </c>
    </row>
    <row r="353" spans="2:4" x14ac:dyDescent="0.2">
      <c r="B353" s="30">
        <v>349</v>
      </c>
      <c r="C353" s="36">
        <f t="shared" si="5"/>
        <v>45882</v>
      </c>
      <c r="D353" s="61">
        <v>0.1075788556</v>
      </c>
    </row>
    <row r="354" spans="2:4" x14ac:dyDescent="0.2">
      <c r="B354" s="30">
        <v>350</v>
      </c>
      <c r="C354" s="36">
        <f t="shared" si="5"/>
        <v>45883</v>
      </c>
      <c r="D354" s="61">
        <v>0.10756514740000001</v>
      </c>
    </row>
    <row r="355" spans="2:4" x14ac:dyDescent="0.2">
      <c r="B355" s="30">
        <v>351</v>
      </c>
      <c r="C355" s="36">
        <f t="shared" si="5"/>
        <v>45884</v>
      </c>
      <c r="D355" s="61">
        <v>0.10755142550000001</v>
      </c>
    </row>
    <row r="356" spans="2:4" x14ac:dyDescent="0.2">
      <c r="B356" s="30">
        <v>352</v>
      </c>
      <c r="C356" s="36">
        <f t="shared" si="5"/>
        <v>45885</v>
      </c>
      <c r="D356" s="61">
        <v>0.1075376899</v>
      </c>
    </row>
    <row r="357" spans="2:4" x14ac:dyDescent="0.2">
      <c r="B357" s="30">
        <v>353</v>
      </c>
      <c r="C357" s="36">
        <f t="shared" si="5"/>
        <v>45886</v>
      </c>
      <c r="D357" s="61">
        <v>0.10752394060000001</v>
      </c>
    </row>
    <row r="358" spans="2:4" x14ac:dyDescent="0.2">
      <c r="B358" s="30">
        <v>354</v>
      </c>
      <c r="C358" s="36">
        <f t="shared" si="5"/>
        <v>45887</v>
      </c>
      <c r="D358" s="61">
        <v>0.10751017760000001</v>
      </c>
    </row>
    <row r="359" spans="2:4" x14ac:dyDescent="0.2">
      <c r="B359" s="30">
        <v>355</v>
      </c>
      <c r="C359" s="36">
        <f t="shared" si="5"/>
        <v>45888</v>
      </c>
      <c r="D359" s="61">
        <v>0.10749640100000001</v>
      </c>
    </row>
    <row r="360" spans="2:4" x14ac:dyDescent="0.2">
      <c r="B360" s="30">
        <v>356</v>
      </c>
      <c r="C360" s="36">
        <f t="shared" si="5"/>
        <v>45889</v>
      </c>
      <c r="D360" s="61">
        <v>0.10748261069999999</v>
      </c>
    </row>
    <row r="361" spans="2:4" x14ac:dyDescent="0.2">
      <c r="B361" s="30">
        <v>357</v>
      </c>
      <c r="C361" s="36">
        <f t="shared" si="5"/>
        <v>45890</v>
      </c>
      <c r="D361" s="61">
        <v>0.1074688067</v>
      </c>
    </row>
    <row r="362" spans="2:4" x14ac:dyDescent="0.2">
      <c r="B362" s="30">
        <v>358</v>
      </c>
      <c r="C362" s="36">
        <f t="shared" si="5"/>
        <v>45891</v>
      </c>
      <c r="D362" s="61">
        <v>0.107454989</v>
      </c>
    </row>
    <row r="363" spans="2:4" x14ac:dyDescent="0.2">
      <c r="B363" s="30">
        <v>359</v>
      </c>
      <c r="C363" s="36">
        <f t="shared" si="5"/>
        <v>45892</v>
      </c>
      <c r="D363" s="61">
        <v>0.1074411577</v>
      </c>
    </row>
    <row r="364" spans="2:4" x14ac:dyDescent="0.2">
      <c r="B364" s="30">
        <v>360</v>
      </c>
      <c r="C364" s="36">
        <f t="shared" si="5"/>
        <v>45893</v>
      </c>
      <c r="D364" s="61">
        <v>0.10742731260000001</v>
      </c>
    </row>
    <row r="365" spans="2:4" x14ac:dyDescent="0.2">
      <c r="B365" s="30">
        <v>361</v>
      </c>
      <c r="C365" s="36">
        <f t="shared" si="5"/>
        <v>45894</v>
      </c>
      <c r="D365" s="61">
        <v>0.1074134539</v>
      </c>
    </row>
    <row r="366" spans="2:4" x14ac:dyDescent="0.2">
      <c r="B366" s="30">
        <v>362</v>
      </c>
      <c r="C366" s="36">
        <f t="shared" si="5"/>
        <v>45895</v>
      </c>
      <c r="D366" s="61">
        <v>0.10739958149999999</v>
      </c>
    </row>
    <row r="367" spans="2:4" x14ac:dyDescent="0.2">
      <c r="B367" s="30">
        <v>363</v>
      </c>
      <c r="C367" s="36">
        <f t="shared" si="5"/>
        <v>45896</v>
      </c>
      <c r="D367" s="61">
        <v>0.10738569539999999</v>
      </c>
    </row>
    <row r="368" spans="2:4" x14ac:dyDescent="0.2">
      <c r="B368" s="30">
        <v>364</v>
      </c>
      <c r="C368" s="36">
        <f t="shared" si="5"/>
        <v>45897</v>
      </c>
      <c r="D368" s="61">
        <v>0.10737179569999999</v>
      </c>
    </row>
    <row r="369" spans="2:4" x14ac:dyDescent="0.2">
      <c r="B369" s="30">
        <v>365</v>
      </c>
      <c r="C369" s="36">
        <f t="shared" si="5"/>
        <v>45898</v>
      </c>
      <c r="D369" s="61">
        <v>0.1073689978</v>
      </c>
    </row>
    <row r="370" spans="2:4" x14ac:dyDescent="0.2">
      <c r="B370" s="30">
        <v>366</v>
      </c>
      <c r="C370" s="36">
        <f t="shared" si="5"/>
        <v>45899</v>
      </c>
      <c r="D370" s="61">
        <v>0.10736619259999999</v>
      </c>
    </row>
    <row r="371" spans="2:4" x14ac:dyDescent="0.2">
      <c r="B371" s="30">
        <v>367</v>
      </c>
      <c r="C371" s="36">
        <f t="shared" si="5"/>
        <v>45900</v>
      </c>
      <c r="D371" s="61">
        <v>0.1073633799</v>
      </c>
    </row>
    <row r="372" spans="2:4" x14ac:dyDescent="0.2">
      <c r="B372" s="30">
        <v>368</v>
      </c>
      <c r="C372" s="36">
        <f t="shared" si="5"/>
        <v>45901</v>
      </c>
      <c r="D372" s="61">
        <v>0.1073605598</v>
      </c>
    </row>
    <row r="373" spans="2:4" x14ac:dyDescent="0.2">
      <c r="B373" s="30">
        <v>369</v>
      </c>
      <c r="C373" s="36">
        <f t="shared" si="5"/>
        <v>45902</v>
      </c>
      <c r="D373" s="61">
        <v>0.1073577324</v>
      </c>
    </row>
    <row r="374" spans="2:4" x14ac:dyDescent="0.2">
      <c r="B374" s="30">
        <v>370</v>
      </c>
      <c r="C374" s="36">
        <f t="shared" si="5"/>
        <v>45903</v>
      </c>
      <c r="D374" s="61">
        <v>0.1073548975</v>
      </c>
    </row>
    <row r="375" spans="2:4" x14ac:dyDescent="0.2">
      <c r="B375" s="30">
        <v>371</v>
      </c>
      <c r="C375" s="36">
        <f t="shared" si="5"/>
        <v>45904</v>
      </c>
      <c r="D375" s="61">
        <v>0.1073520553</v>
      </c>
    </row>
    <row r="376" spans="2:4" x14ac:dyDescent="0.2">
      <c r="B376" s="30">
        <v>372</v>
      </c>
      <c r="C376" s="36">
        <f t="shared" si="5"/>
        <v>45905</v>
      </c>
      <c r="D376" s="61">
        <v>0.10734920570000001</v>
      </c>
    </row>
    <row r="377" spans="2:4" x14ac:dyDescent="0.2">
      <c r="B377" s="30">
        <v>373</v>
      </c>
      <c r="C377" s="36">
        <f t="shared" si="5"/>
        <v>45906</v>
      </c>
      <c r="D377" s="61">
        <v>0.1073463486</v>
      </c>
    </row>
    <row r="378" spans="2:4" x14ac:dyDescent="0.2">
      <c r="B378" s="30">
        <v>374</v>
      </c>
      <c r="C378" s="36">
        <f t="shared" si="5"/>
        <v>45907</v>
      </c>
      <c r="D378" s="61">
        <v>0.10734348420000001</v>
      </c>
    </row>
    <row r="379" spans="2:4" x14ac:dyDescent="0.2">
      <c r="B379" s="30">
        <v>375</v>
      </c>
      <c r="C379" s="36">
        <f t="shared" si="5"/>
        <v>45908</v>
      </c>
      <c r="D379" s="61">
        <v>0.1073406123</v>
      </c>
    </row>
    <row r="380" spans="2:4" x14ac:dyDescent="0.2">
      <c r="B380" s="30">
        <v>376</v>
      </c>
      <c r="C380" s="36">
        <f t="shared" si="5"/>
        <v>45909</v>
      </c>
      <c r="D380" s="61">
        <v>0.107337733</v>
      </c>
    </row>
    <row r="381" spans="2:4" x14ac:dyDescent="0.2">
      <c r="B381" s="30">
        <v>377</v>
      </c>
      <c r="C381" s="36">
        <f t="shared" si="5"/>
        <v>45910</v>
      </c>
      <c r="D381" s="61">
        <v>0.1073348464</v>
      </c>
    </row>
    <row r="382" spans="2:4" x14ac:dyDescent="0.2">
      <c r="B382" s="30">
        <v>378</v>
      </c>
      <c r="C382" s="36">
        <f t="shared" si="5"/>
        <v>45911</v>
      </c>
      <c r="D382" s="61">
        <v>0.10733195230000001</v>
      </c>
    </row>
    <row r="383" spans="2:4" x14ac:dyDescent="0.2">
      <c r="B383" s="30">
        <v>379</v>
      </c>
      <c r="C383" s="36">
        <f t="shared" si="5"/>
        <v>45912</v>
      </c>
      <c r="D383" s="61">
        <v>0.10732905080000001</v>
      </c>
    </row>
    <row r="384" spans="2:4" x14ac:dyDescent="0.2">
      <c r="B384" s="30">
        <v>380</v>
      </c>
      <c r="C384" s="36">
        <f t="shared" si="5"/>
        <v>45913</v>
      </c>
      <c r="D384" s="61">
        <v>0.1073261419</v>
      </c>
    </row>
    <row r="385" spans="2:4" x14ac:dyDescent="0.2">
      <c r="B385" s="30">
        <v>381</v>
      </c>
      <c r="C385" s="36">
        <f t="shared" si="5"/>
        <v>45914</v>
      </c>
      <c r="D385" s="61">
        <v>0.1073232256</v>
      </c>
    </row>
    <row r="386" spans="2:4" x14ac:dyDescent="0.2">
      <c r="B386" s="30">
        <v>382</v>
      </c>
      <c r="C386" s="36">
        <f t="shared" si="5"/>
        <v>45915</v>
      </c>
      <c r="D386" s="61">
        <v>0.1073203019</v>
      </c>
    </row>
    <row r="387" spans="2:4" x14ac:dyDescent="0.2">
      <c r="B387" s="30">
        <v>383</v>
      </c>
      <c r="C387" s="36">
        <f t="shared" si="5"/>
        <v>45916</v>
      </c>
      <c r="D387" s="61">
        <v>0.10731737080000001</v>
      </c>
    </row>
    <row r="388" spans="2:4" x14ac:dyDescent="0.2">
      <c r="B388" s="30">
        <v>384</v>
      </c>
      <c r="C388" s="36">
        <f t="shared" si="5"/>
        <v>45917</v>
      </c>
      <c r="D388" s="61">
        <v>0.1073144322</v>
      </c>
    </row>
    <row r="389" spans="2:4" x14ac:dyDescent="0.2">
      <c r="B389" s="30">
        <v>385</v>
      </c>
      <c r="C389" s="36">
        <f t="shared" si="5"/>
        <v>45918</v>
      </c>
      <c r="D389" s="61">
        <v>0.1073114862</v>
      </c>
    </row>
    <row r="390" spans="2:4" x14ac:dyDescent="0.2">
      <c r="B390" s="30">
        <v>386</v>
      </c>
      <c r="C390" s="36">
        <f t="shared" ref="C390:C453" si="6">C389+1</f>
        <v>45919</v>
      </c>
      <c r="D390" s="61">
        <v>0.1073085329</v>
      </c>
    </row>
    <row r="391" spans="2:4" x14ac:dyDescent="0.2">
      <c r="B391" s="30">
        <v>387</v>
      </c>
      <c r="C391" s="36">
        <f t="shared" si="6"/>
        <v>45920</v>
      </c>
      <c r="D391" s="61">
        <v>0.1073055721</v>
      </c>
    </row>
    <row r="392" spans="2:4" x14ac:dyDescent="0.2">
      <c r="B392" s="30">
        <v>388</v>
      </c>
      <c r="C392" s="36">
        <f t="shared" si="6"/>
        <v>45921</v>
      </c>
      <c r="D392" s="61">
        <v>0.10730260379999999</v>
      </c>
    </row>
    <row r="393" spans="2:4" x14ac:dyDescent="0.2">
      <c r="B393" s="30">
        <v>389</v>
      </c>
      <c r="C393" s="36">
        <f t="shared" si="6"/>
        <v>45922</v>
      </c>
      <c r="D393" s="61">
        <v>0.1072996282</v>
      </c>
    </row>
    <row r="394" spans="2:4" x14ac:dyDescent="0.2">
      <c r="B394" s="30">
        <v>390</v>
      </c>
      <c r="C394" s="36">
        <f t="shared" si="6"/>
        <v>45923</v>
      </c>
      <c r="D394" s="61">
        <v>0.1072966451</v>
      </c>
    </row>
    <row r="395" spans="2:4" x14ac:dyDescent="0.2">
      <c r="B395" s="30">
        <v>391</v>
      </c>
      <c r="C395" s="36">
        <f t="shared" si="6"/>
        <v>45924</v>
      </c>
      <c r="D395" s="61">
        <v>0.1072936546</v>
      </c>
    </row>
    <row r="396" spans="2:4" x14ac:dyDescent="0.2">
      <c r="B396" s="30">
        <v>392</v>
      </c>
      <c r="C396" s="36">
        <f t="shared" si="6"/>
        <v>45925</v>
      </c>
      <c r="D396" s="61">
        <v>0.1072906567</v>
      </c>
    </row>
    <row r="397" spans="2:4" x14ac:dyDescent="0.2">
      <c r="B397" s="30">
        <v>393</v>
      </c>
      <c r="C397" s="36">
        <f t="shared" si="6"/>
        <v>45926</v>
      </c>
      <c r="D397" s="61">
        <v>0.1072876514</v>
      </c>
    </row>
    <row r="398" spans="2:4" x14ac:dyDescent="0.2">
      <c r="B398" s="30">
        <v>394</v>
      </c>
      <c r="C398" s="36">
        <f t="shared" si="6"/>
        <v>45927</v>
      </c>
      <c r="D398" s="61">
        <v>0.1072846386</v>
      </c>
    </row>
    <row r="399" spans="2:4" x14ac:dyDescent="0.2">
      <c r="B399" s="30">
        <v>395</v>
      </c>
      <c r="C399" s="36">
        <f t="shared" si="6"/>
        <v>45928</v>
      </c>
      <c r="D399" s="61">
        <v>0.1072816184</v>
      </c>
    </row>
    <row r="400" spans="2:4" x14ac:dyDescent="0.2">
      <c r="B400" s="30">
        <v>396</v>
      </c>
      <c r="C400" s="36">
        <f t="shared" si="6"/>
        <v>45929</v>
      </c>
      <c r="D400" s="61">
        <v>0.1072785908</v>
      </c>
    </row>
    <row r="401" spans="2:4" x14ac:dyDescent="0.2">
      <c r="B401" s="30">
        <v>397</v>
      </c>
      <c r="C401" s="36">
        <f t="shared" si="6"/>
        <v>45930</v>
      </c>
      <c r="D401" s="61">
        <v>0.10727555580000001</v>
      </c>
    </row>
    <row r="402" spans="2:4" x14ac:dyDescent="0.2">
      <c r="B402" s="30">
        <v>398</v>
      </c>
      <c r="C402" s="36">
        <f t="shared" si="6"/>
        <v>45931</v>
      </c>
      <c r="D402" s="61">
        <v>0.1072725133</v>
      </c>
    </row>
    <row r="403" spans="2:4" x14ac:dyDescent="0.2">
      <c r="B403" s="30">
        <v>399</v>
      </c>
      <c r="C403" s="36">
        <f t="shared" si="6"/>
        <v>45932</v>
      </c>
      <c r="D403" s="61">
        <v>0.10726946330000001</v>
      </c>
    </row>
    <row r="404" spans="2:4" x14ac:dyDescent="0.2">
      <c r="B404" s="30">
        <v>400</v>
      </c>
      <c r="C404" s="36">
        <f t="shared" si="6"/>
        <v>45933</v>
      </c>
      <c r="D404" s="61">
        <v>0.10726640599999999</v>
      </c>
    </row>
    <row r="405" spans="2:4" x14ac:dyDescent="0.2">
      <c r="B405" s="30">
        <v>401</v>
      </c>
      <c r="C405" s="36">
        <f t="shared" si="6"/>
        <v>45934</v>
      </c>
      <c r="D405" s="61">
        <v>0.1072633412</v>
      </c>
    </row>
    <row r="406" spans="2:4" x14ac:dyDescent="0.2">
      <c r="B406" s="30">
        <v>402</v>
      </c>
      <c r="C406" s="36">
        <f t="shared" si="6"/>
        <v>45935</v>
      </c>
      <c r="D406" s="61">
        <v>0.10726026900000001</v>
      </c>
    </row>
    <row r="407" spans="2:4" x14ac:dyDescent="0.2">
      <c r="B407" s="30">
        <v>403</v>
      </c>
      <c r="C407" s="36">
        <f t="shared" si="6"/>
        <v>45936</v>
      </c>
      <c r="D407" s="61">
        <v>0.1072571893</v>
      </c>
    </row>
    <row r="408" spans="2:4" x14ac:dyDescent="0.2">
      <c r="B408" s="30">
        <v>404</v>
      </c>
      <c r="C408" s="36">
        <f t="shared" si="6"/>
        <v>45937</v>
      </c>
      <c r="D408" s="61">
        <v>0.10725410220000001</v>
      </c>
    </row>
    <row r="409" spans="2:4" x14ac:dyDescent="0.2">
      <c r="B409" s="30">
        <v>405</v>
      </c>
      <c r="C409" s="36">
        <f t="shared" si="6"/>
        <v>45938</v>
      </c>
      <c r="D409" s="61">
        <v>0.1072510076</v>
      </c>
    </row>
    <row r="410" spans="2:4" x14ac:dyDescent="0.2">
      <c r="B410" s="30">
        <v>406</v>
      </c>
      <c r="C410" s="36">
        <f t="shared" si="6"/>
        <v>45939</v>
      </c>
      <c r="D410" s="61">
        <v>0.10724790570000001</v>
      </c>
    </row>
    <row r="411" spans="2:4" x14ac:dyDescent="0.2">
      <c r="B411" s="30">
        <v>407</v>
      </c>
      <c r="C411" s="36">
        <f t="shared" si="6"/>
        <v>45940</v>
      </c>
      <c r="D411" s="61">
        <v>0.10724479620000001</v>
      </c>
    </row>
    <row r="412" spans="2:4" x14ac:dyDescent="0.2">
      <c r="B412" s="30">
        <v>408</v>
      </c>
      <c r="C412" s="36">
        <f t="shared" si="6"/>
        <v>45941</v>
      </c>
      <c r="D412" s="61">
        <v>0.1072416794</v>
      </c>
    </row>
    <row r="413" spans="2:4" x14ac:dyDescent="0.2">
      <c r="B413" s="30">
        <v>409</v>
      </c>
      <c r="C413" s="36">
        <f t="shared" si="6"/>
        <v>45942</v>
      </c>
      <c r="D413" s="61">
        <v>0.107238555</v>
      </c>
    </row>
    <row r="414" spans="2:4" x14ac:dyDescent="0.2">
      <c r="B414" s="30">
        <v>410</v>
      </c>
      <c r="C414" s="36">
        <f t="shared" si="6"/>
        <v>45943</v>
      </c>
      <c r="D414" s="61">
        <v>0.10723542329999999</v>
      </c>
    </row>
    <row r="415" spans="2:4" x14ac:dyDescent="0.2">
      <c r="B415" s="30">
        <v>411</v>
      </c>
      <c r="C415" s="36">
        <f t="shared" si="6"/>
        <v>45944</v>
      </c>
      <c r="D415" s="61">
        <v>0.107232284</v>
      </c>
    </row>
    <row r="416" spans="2:4" x14ac:dyDescent="0.2">
      <c r="B416" s="30">
        <v>412</v>
      </c>
      <c r="C416" s="36">
        <f t="shared" si="6"/>
        <v>45945</v>
      </c>
      <c r="D416" s="61">
        <v>0.10722913739999999</v>
      </c>
    </row>
    <row r="417" spans="2:4" x14ac:dyDescent="0.2">
      <c r="B417" s="30">
        <v>413</v>
      </c>
      <c r="C417" s="36">
        <f t="shared" si="6"/>
        <v>45946</v>
      </c>
      <c r="D417" s="61">
        <v>0.10722598329999999</v>
      </c>
    </row>
    <row r="418" spans="2:4" x14ac:dyDescent="0.2">
      <c r="B418" s="30">
        <v>414</v>
      </c>
      <c r="C418" s="36">
        <f t="shared" si="6"/>
        <v>45947</v>
      </c>
      <c r="D418" s="61">
        <v>0.1072228217</v>
      </c>
    </row>
    <row r="419" spans="2:4" x14ac:dyDescent="0.2">
      <c r="B419" s="30">
        <v>415</v>
      </c>
      <c r="C419" s="36">
        <f t="shared" si="6"/>
        <v>45948</v>
      </c>
      <c r="D419" s="61">
        <v>0.1072196527</v>
      </c>
    </row>
    <row r="420" spans="2:4" x14ac:dyDescent="0.2">
      <c r="B420" s="30">
        <v>416</v>
      </c>
      <c r="C420" s="36">
        <f t="shared" si="6"/>
        <v>45949</v>
      </c>
      <c r="D420" s="61">
        <v>0.10721647619999999</v>
      </c>
    </row>
    <row r="421" spans="2:4" x14ac:dyDescent="0.2">
      <c r="B421" s="30">
        <v>417</v>
      </c>
      <c r="C421" s="36">
        <f t="shared" si="6"/>
        <v>45950</v>
      </c>
      <c r="D421" s="61">
        <v>0.1072132923</v>
      </c>
    </row>
    <row r="422" spans="2:4" x14ac:dyDescent="0.2">
      <c r="B422" s="30">
        <v>418</v>
      </c>
      <c r="C422" s="36">
        <f t="shared" si="6"/>
        <v>45951</v>
      </c>
      <c r="D422" s="61">
        <v>0.10721010089999999</v>
      </c>
    </row>
    <row r="423" spans="2:4" x14ac:dyDescent="0.2">
      <c r="B423" s="30">
        <v>419</v>
      </c>
      <c r="C423" s="36">
        <f t="shared" si="6"/>
        <v>45952</v>
      </c>
      <c r="D423" s="61">
        <v>0.1072069021</v>
      </c>
    </row>
    <row r="424" spans="2:4" x14ac:dyDescent="0.2">
      <c r="B424" s="30">
        <v>420</v>
      </c>
      <c r="C424" s="36">
        <f t="shared" si="6"/>
        <v>45953</v>
      </c>
      <c r="D424" s="61">
        <v>0.1072036958</v>
      </c>
    </row>
    <row r="425" spans="2:4" x14ac:dyDescent="0.2">
      <c r="B425" s="30">
        <v>421</v>
      </c>
      <c r="C425" s="36">
        <f t="shared" si="6"/>
        <v>45954</v>
      </c>
      <c r="D425" s="61">
        <v>0.107200482</v>
      </c>
    </row>
    <row r="426" spans="2:4" x14ac:dyDescent="0.2">
      <c r="B426" s="30">
        <v>422</v>
      </c>
      <c r="C426" s="36">
        <f t="shared" si="6"/>
        <v>45955</v>
      </c>
      <c r="D426" s="61">
        <v>0.1071972608</v>
      </c>
    </row>
    <row r="427" spans="2:4" x14ac:dyDescent="0.2">
      <c r="B427" s="30">
        <v>423</v>
      </c>
      <c r="C427" s="36">
        <f t="shared" si="6"/>
        <v>45956</v>
      </c>
      <c r="D427" s="61">
        <v>0.1071940321</v>
      </c>
    </row>
    <row r="428" spans="2:4" x14ac:dyDescent="0.2">
      <c r="B428" s="30">
        <v>424</v>
      </c>
      <c r="C428" s="36">
        <f t="shared" si="6"/>
        <v>45957</v>
      </c>
      <c r="D428" s="61">
        <v>0.1071907959</v>
      </c>
    </row>
    <row r="429" spans="2:4" x14ac:dyDescent="0.2">
      <c r="B429" s="30">
        <v>425</v>
      </c>
      <c r="C429" s="36">
        <f t="shared" si="6"/>
        <v>45958</v>
      </c>
      <c r="D429" s="61">
        <v>0.1071875523</v>
      </c>
    </row>
    <row r="430" spans="2:4" x14ac:dyDescent="0.2">
      <c r="B430" s="30">
        <v>426</v>
      </c>
      <c r="C430" s="36">
        <f t="shared" si="6"/>
        <v>45959</v>
      </c>
      <c r="D430" s="61">
        <v>0.10718430130000001</v>
      </c>
    </row>
    <row r="431" spans="2:4" x14ac:dyDescent="0.2">
      <c r="B431" s="30">
        <v>427</v>
      </c>
      <c r="C431" s="36">
        <f t="shared" si="6"/>
        <v>45960</v>
      </c>
      <c r="D431" s="61">
        <v>0.10718104270000001</v>
      </c>
    </row>
    <row r="432" spans="2:4" x14ac:dyDescent="0.2">
      <c r="B432" s="30">
        <v>428</v>
      </c>
      <c r="C432" s="36">
        <f t="shared" si="6"/>
        <v>45961</v>
      </c>
      <c r="D432" s="61">
        <v>0.1071777767</v>
      </c>
    </row>
    <row r="433" spans="2:4" x14ac:dyDescent="0.2">
      <c r="B433" s="30">
        <v>429</v>
      </c>
      <c r="C433" s="36">
        <f t="shared" si="6"/>
        <v>45962</v>
      </c>
      <c r="D433" s="61">
        <v>0.10717450319999999</v>
      </c>
    </row>
    <row r="434" spans="2:4" x14ac:dyDescent="0.2">
      <c r="B434" s="30">
        <v>430</v>
      </c>
      <c r="C434" s="36">
        <f t="shared" si="6"/>
        <v>45963</v>
      </c>
      <c r="D434" s="61">
        <v>0.10717122229999999</v>
      </c>
    </row>
    <row r="435" spans="2:4" x14ac:dyDescent="0.2">
      <c r="B435" s="30">
        <v>431</v>
      </c>
      <c r="C435" s="36">
        <f t="shared" si="6"/>
        <v>45964</v>
      </c>
      <c r="D435" s="61">
        <v>0.1071679339</v>
      </c>
    </row>
    <row r="436" spans="2:4" x14ac:dyDescent="0.2">
      <c r="B436" s="30">
        <v>432</v>
      </c>
      <c r="C436" s="36">
        <f t="shared" si="6"/>
        <v>45965</v>
      </c>
      <c r="D436" s="61">
        <v>0.10716463800000001</v>
      </c>
    </row>
    <row r="437" spans="2:4" x14ac:dyDescent="0.2">
      <c r="B437" s="30">
        <v>433</v>
      </c>
      <c r="C437" s="36">
        <f t="shared" si="6"/>
        <v>45966</v>
      </c>
      <c r="D437" s="61">
        <v>0.1071613346</v>
      </c>
    </row>
    <row r="438" spans="2:4" x14ac:dyDescent="0.2">
      <c r="B438" s="30">
        <v>434</v>
      </c>
      <c r="C438" s="36">
        <f t="shared" si="6"/>
        <v>45967</v>
      </c>
      <c r="D438" s="61">
        <v>0.1071580238</v>
      </c>
    </row>
    <row r="439" spans="2:4" x14ac:dyDescent="0.2">
      <c r="B439" s="30">
        <v>435</v>
      </c>
      <c r="C439" s="36">
        <f t="shared" si="6"/>
        <v>45968</v>
      </c>
      <c r="D439" s="61">
        <v>0.10715470539999999</v>
      </c>
    </row>
    <row r="440" spans="2:4" x14ac:dyDescent="0.2">
      <c r="B440" s="30">
        <v>436</v>
      </c>
      <c r="C440" s="36">
        <f t="shared" si="6"/>
        <v>45969</v>
      </c>
      <c r="D440" s="61">
        <v>0.10715137969999999</v>
      </c>
    </row>
    <row r="441" spans="2:4" x14ac:dyDescent="0.2">
      <c r="B441" s="30">
        <v>437</v>
      </c>
      <c r="C441" s="36">
        <f t="shared" si="6"/>
        <v>45970</v>
      </c>
      <c r="D441" s="61">
        <v>0.1071480464</v>
      </c>
    </row>
    <row r="442" spans="2:4" x14ac:dyDescent="0.2">
      <c r="B442" s="30">
        <v>438</v>
      </c>
      <c r="C442" s="36">
        <f t="shared" si="6"/>
        <v>45971</v>
      </c>
      <c r="D442" s="61">
        <v>0.1071447056</v>
      </c>
    </row>
    <row r="443" spans="2:4" x14ac:dyDescent="0.2">
      <c r="B443" s="30">
        <v>439</v>
      </c>
      <c r="C443" s="36">
        <f t="shared" si="6"/>
        <v>45972</v>
      </c>
      <c r="D443" s="61">
        <v>0.1071413574</v>
      </c>
    </row>
    <row r="444" spans="2:4" x14ac:dyDescent="0.2">
      <c r="B444" s="30">
        <v>440</v>
      </c>
      <c r="C444" s="36">
        <f t="shared" si="6"/>
        <v>45973</v>
      </c>
      <c r="D444" s="61">
        <v>0.1071380017</v>
      </c>
    </row>
    <row r="445" spans="2:4" x14ac:dyDescent="0.2">
      <c r="B445" s="30">
        <v>441</v>
      </c>
      <c r="C445" s="36">
        <f t="shared" si="6"/>
        <v>45974</v>
      </c>
      <c r="D445" s="61">
        <v>0.1071346385</v>
      </c>
    </row>
    <row r="446" spans="2:4" x14ac:dyDescent="0.2">
      <c r="B446" s="30">
        <v>442</v>
      </c>
      <c r="C446" s="36">
        <f t="shared" si="6"/>
        <v>45975</v>
      </c>
      <c r="D446" s="61">
        <v>0.1071312678</v>
      </c>
    </row>
    <row r="447" spans="2:4" x14ac:dyDescent="0.2">
      <c r="B447" s="30">
        <v>443</v>
      </c>
      <c r="C447" s="36">
        <f t="shared" si="6"/>
        <v>45976</v>
      </c>
      <c r="D447" s="61">
        <v>0.1071278896</v>
      </c>
    </row>
    <row r="448" spans="2:4" x14ac:dyDescent="0.2">
      <c r="B448" s="30">
        <v>444</v>
      </c>
      <c r="C448" s="36">
        <f t="shared" si="6"/>
        <v>45977</v>
      </c>
      <c r="D448" s="61">
        <v>0.107124504</v>
      </c>
    </row>
    <row r="449" spans="2:4" x14ac:dyDescent="0.2">
      <c r="B449" s="30">
        <v>445</v>
      </c>
      <c r="C449" s="36">
        <f t="shared" si="6"/>
        <v>45978</v>
      </c>
      <c r="D449" s="61">
        <v>0.1071211108</v>
      </c>
    </row>
    <row r="450" spans="2:4" x14ac:dyDescent="0.2">
      <c r="B450" s="30">
        <v>446</v>
      </c>
      <c r="C450" s="36">
        <f t="shared" si="6"/>
        <v>45979</v>
      </c>
      <c r="D450" s="61">
        <v>0.10711771019999999</v>
      </c>
    </row>
    <row r="451" spans="2:4" x14ac:dyDescent="0.2">
      <c r="B451" s="30">
        <v>447</v>
      </c>
      <c r="C451" s="36">
        <f t="shared" si="6"/>
        <v>45980</v>
      </c>
      <c r="D451" s="61">
        <v>0.1071143021</v>
      </c>
    </row>
    <row r="452" spans="2:4" x14ac:dyDescent="0.2">
      <c r="B452" s="30">
        <v>448</v>
      </c>
      <c r="C452" s="36">
        <f t="shared" si="6"/>
        <v>45981</v>
      </c>
      <c r="D452" s="61">
        <v>0.1071108865</v>
      </c>
    </row>
    <row r="453" spans="2:4" x14ac:dyDescent="0.2">
      <c r="B453" s="30">
        <v>449</v>
      </c>
      <c r="C453" s="36">
        <f t="shared" si="6"/>
        <v>45982</v>
      </c>
      <c r="D453" s="61">
        <v>0.10710746340000001</v>
      </c>
    </row>
    <row r="454" spans="2:4" x14ac:dyDescent="0.2">
      <c r="B454" s="30">
        <v>450</v>
      </c>
      <c r="C454" s="36">
        <f t="shared" ref="C454:C517" si="7">C453+1</f>
        <v>45983</v>
      </c>
      <c r="D454" s="61">
        <v>0.1071040328</v>
      </c>
    </row>
    <row r="455" spans="2:4" x14ac:dyDescent="0.2">
      <c r="B455" s="30">
        <v>451</v>
      </c>
      <c r="C455" s="36">
        <f t="shared" si="7"/>
        <v>45984</v>
      </c>
      <c r="D455" s="61">
        <v>0.1071005947</v>
      </c>
    </row>
    <row r="456" spans="2:4" x14ac:dyDescent="0.2">
      <c r="B456" s="30">
        <v>452</v>
      </c>
      <c r="C456" s="36">
        <f t="shared" si="7"/>
        <v>45985</v>
      </c>
      <c r="D456" s="61">
        <v>0.1070971491</v>
      </c>
    </row>
    <row r="457" spans="2:4" x14ac:dyDescent="0.2">
      <c r="B457" s="30">
        <v>453</v>
      </c>
      <c r="C457" s="36">
        <f t="shared" si="7"/>
        <v>45986</v>
      </c>
      <c r="D457" s="61">
        <v>0.107093696</v>
      </c>
    </row>
    <row r="458" spans="2:4" x14ac:dyDescent="0.2">
      <c r="B458" s="30">
        <v>454</v>
      </c>
      <c r="C458" s="36">
        <f t="shared" si="7"/>
        <v>45987</v>
      </c>
      <c r="D458" s="61">
        <v>0.10709023550000001</v>
      </c>
    </row>
    <row r="459" spans="2:4" x14ac:dyDescent="0.2">
      <c r="B459" s="30">
        <v>455</v>
      </c>
      <c r="C459" s="36">
        <f t="shared" si="7"/>
        <v>45988</v>
      </c>
      <c r="D459" s="61">
        <v>0.1070867674</v>
      </c>
    </row>
    <row r="460" spans="2:4" x14ac:dyDescent="0.2">
      <c r="B460" s="30">
        <v>456</v>
      </c>
      <c r="C460" s="36">
        <f t="shared" si="7"/>
        <v>45989</v>
      </c>
      <c r="D460" s="61">
        <v>0.10708329179999999</v>
      </c>
    </row>
    <row r="461" spans="2:4" x14ac:dyDescent="0.2">
      <c r="B461" s="30">
        <v>457</v>
      </c>
      <c r="C461" s="36">
        <f t="shared" si="7"/>
        <v>45990</v>
      </c>
      <c r="D461" s="61">
        <v>0.1070798087</v>
      </c>
    </row>
    <row r="462" spans="2:4" x14ac:dyDescent="0.2">
      <c r="B462" s="30">
        <v>458</v>
      </c>
      <c r="C462" s="36">
        <f t="shared" si="7"/>
        <v>45991</v>
      </c>
      <c r="D462" s="61">
        <v>0.10707631820000001</v>
      </c>
    </row>
    <row r="463" spans="2:4" x14ac:dyDescent="0.2">
      <c r="B463" s="30">
        <v>459</v>
      </c>
      <c r="C463" s="36">
        <f t="shared" si="7"/>
        <v>45992</v>
      </c>
      <c r="D463" s="61">
        <v>0.10707282009999999</v>
      </c>
    </row>
    <row r="464" spans="2:4" x14ac:dyDescent="0.2">
      <c r="B464" s="30">
        <v>460</v>
      </c>
      <c r="C464" s="36">
        <f t="shared" si="7"/>
        <v>45993</v>
      </c>
      <c r="D464" s="61">
        <v>0.1070693145</v>
      </c>
    </row>
    <row r="465" spans="2:4" x14ac:dyDescent="0.2">
      <c r="B465" s="30">
        <v>461</v>
      </c>
      <c r="C465" s="36">
        <f t="shared" si="7"/>
        <v>45994</v>
      </c>
      <c r="D465" s="61">
        <v>0.10706580139999999</v>
      </c>
    </row>
    <row r="466" spans="2:4" x14ac:dyDescent="0.2">
      <c r="B466" s="30">
        <v>462</v>
      </c>
      <c r="C466" s="36">
        <f t="shared" si="7"/>
        <v>45995</v>
      </c>
      <c r="D466" s="61">
        <v>0.10706228080000001</v>
      </c>
    </row>
    <row r="467" spans="2:4" x14ac:dyDescent="0.2">
      <c r="B467" s="30">
        <v>463</v>
      </c>
      <c r="C467" s="36">
        <f t="shared" si="7"/>
        <v>45996</v>
      </c>
      <c r="D467" s="61">
        <v>0.1070587527</v>
      </c>
    </row>
    <row r="468" spans="2:4" x14ac:dyDescent="0.2">
      <c r="B468" s="30">
        <v>464</v>
      </c>
      <c r="C468" s="36">
        <f t="shared" si="7"/>
        <v>45997</v>
      </c>
      <c r="D468" s="61">
        <v>0.1070552171</v>
      </c>
    </row>
    <row r="469" spans="2:4" x14ac:dyDescent="0.2">
      <c r="B469" s="30">
        <v>465</v>
      </c>
      <c r="C469" s="36">
        <f t="shared" si="7"/>
        <v>45998</v>
      </c>
      <c r="D469" s="61">
        <v>0.10705167390000001</v>
      </c>
    </row>
    <row r="470" spans="2:4" x14ac:dyDescent="0.2">
      <c r="B470" s="30">
        <v>466</v>
      </c>
      <c r="C470" s="36">
        <f t="shared" si="7"/>
        <v>45999</v>
      </c>
      <c r="D470" s="61">
        <v>0.10704812330000001</v>
      </c>
    </row>
    <row r="471" spans="2:4" x14ac:dyDescent="0.2">
      <c r="B471" s="30">
        <v>467</v>
      </c>
      <c r="C471" s="36">
        <f t="shared" si="7"/>
        <v>46000</v>
      </c>
      <c r="D471" s="61">
        <v>0.1070445652</v>
      </c>
    </row>
    <row r="472" spans="2:4" x14ac:dyDescent="0.2">
      <c r="B472" s="30">
        <v>468</v>
      </c>
      <c r="C472" s="36">
        <f t="shared" si="7"/>
        <v>46001</v>
      </c>
      <c r="D472" s="61">
        <v>0.1070409995</v>
      </c>
    </row>
    <row r="473" spans="2:4" x14ac:dyDescent="0.2">
      <c r="B473" s="30">
        <v>469</v>
      </c>
      <c r="C473" s="36">
        <f t="shared" si="7"/>
        <v>46002</v>
      </c>
      <c r="D473" s="61">
        <v>0.1070374263</v>
      </c>
    </row>
    <row r="474" spans="2:4" x14ac:dyDescent="0.2">
      <c r="B474" s="30">
        <v>470</v>
      </c>
      <c r="C474" s="36">
        <f t="shared" si="7"/>
        <v>46003</v>
      </c>
      <c r="D474" s="61">
        <v>0.1070338456</v>
      </c>
    </row>
    <row r="475" spans="2:4" x14ac:dyDescent="0.2">
      <c r="B475" s="30">
        <v>471</v>
      </c>
      <c r="C475" s="36">
        <f t="shared" si="7"/>
        <v>46004</v>
      </c>
      <c r="D475" s="61">
        <v>0.1070302574</v>
      </c>
    </row>
    <row r="476" spans="2:4" x14ac:dyDescent="0.2">
      <c r="B476" s="30">
        <v>472</v>
      </c>
      <c r="C476" s="36">
        <f t="shared" si="7"/>
        <v>46005</v>
      </c>
      <c r="D476" s="61">
        <v>0.1070266617</v>
      </c>
    </row>
    <row r="477" spans="2:4" x14ac:dyDescent="0.2">
      <c r="B477" s="30">
        <v>473</v>
      </c>
      <c r="C477" s="36">
        <f t="shared" si="7"/>
        <v>46006</v>
      </c>
      <c r="D477" s="61">
        <v>0.1070230584</v>
      </c>
    </row>
    <row r="478" spans="2:4" x14ac:dyDescent="0.2">
      <c r="B478" s="30">
        <v>474</v>
      </c>
      <c r="C478" s="36">
        <f t="shared" si="7"/>
        <v>46007</v>
      </c>
      <c r="D478" s="61">
        <v>0.10701944770000001</v>
      </c>
    </row>
    <row r="479" spans="2:4" x14ac:dyDescent="0.2">
      <c r="B479" s="30">
        <v>475</v>
      </c>
      <c r="C479" s="36">
        <f t="shared" si="7"/>
        <v>46008</v>
      </c>
      <c r="D479" s="61">
        <v>0.1070158294</v>
      </c>
    </row>
    <row r="480" spans="2:4" x14ac:dyDescent="0.2">
      <c r="B480" s="30">
        <v>476</v>
      </c>
      <c r="C480" s="36">
        <f t="shared" si="7"/>
        <v>46009</v>
      </c>
      <c r="D480" s="61">
        <v>0.10701220359999999</v>
      </c>
    </row>
    <row r="481" spans="2:4" x14ac:dyDescent="0.2">
      <c r="B481" s="30">
        <v>477</v>
      </c>
      <c r="C481" s="36">
        <f t="shared" si="7"/>
        <v>46010</v>
      </c>
      <c r="D481" s="61">
        <v>0.10700857029999999</v>
      </c>
    </row>
    <row r="482" spans="2:4" x14ac:dyDescent="0.2">
      <c r="B482" s="30">
        <v>478</v>
      </c>
      <c r="C482" s="36">
        <f t="shared" si="7"/>
        <v>46011</v>
      </c>
      <c r="D482" s="61">
        <v>0.1070049294</v>
      </c>
    </row>
    <row r="483" spans="2:4" x14ac:dyDescent="0.2">
      <c r="B483" s="30">
        <v>479</v>
      </c>
      <c r="C483" s="36">
        <f t="shared" si="7"/>
        <v>46012</v>
      </c>
      <c r="D483" s="61">
        <v>0.107001281</v>
      </c>
    </row>
    <row r="484" spans="2:4" x14ac:dyDescent="0.2">
      <c r="B484" s="30">
        <v>480</v>
      </c>
      <c r="C484" s="36">
        <f t="shared" si="7"/>
        <v>46013</v>
      </c>
      <c r="D484" s="61">
        <v>0.10699762509999999</v>
      </c>
    </row>
    <row r="485" spans="2:4" x14ac:dyDescent="0.2">
      <c r="B485" s="30">
        <v>481</v>
      </c>
      <c r="C485" s="36">
        <f t="shared" si="7"/>
        <v>46014</v>
      </c>
      <c r="D485" s="61">
        <v>0.1069939617</v>
      </c>
    </row>
    <row r="486" spans="2:4" x14ac:dyDescent="0.2">
      <c r="B486" s="30">
        <v>482</v>
      </c>
      <c r="C486" s="36">
        <f t="shared" si="7"/>
        <v>46015</v>
      </c>
      <c r="D486" s="61">
        <v>0.1069902907</v>
      </c>
    </row>
    <row r="487" spans="2:4" x14ac:dyDescent="0.2">
      <c r="B487" s="30">
        <v>483</v>
      </c>
      <c r="C487" s="36">
        <f t="shared" si="7"/>
        <v>46016</v>
      </c>
      <c r="D487" s="61">
        <v>0.1069866122</v>
      </c>
    </row>
    <row r="488" spans="2:4" x14ac:dyDescent="0.2">
      <c r="B488" s="30">
        <v>484</v>
      </c>
      <c r="C488" s="36">
        <f t="shared" si="7"/>
        <v>46017</v>
      </c>
      <c r="D488" s="61">
        <v>0.10698292619999999</v>
      </c>
    </row>
    <row r="489" spans="2:4" x14ac:dyDescent="0.2">
      <c r="B489" s="30">
        <v>485</v>
      </c>
      <c r="C489" s="36">
        <f t="shared" si="7"/>
        <v>46018</v>
      </c>
      <c r="D489" s="61">
        <v>0.1069792326</v>
      </c>
    </row>
    <row r="490" spans="2:4" x14ac:dyDescent="0.2">
      <c r="B490" s="30">
        <v>486</v>
      </c>
      <c r="C490" s="36">
        <f t="shared" si="7"/>
        <v>46019</v>
      </c>
      <c r="D490" s="61">
        <v>0.1069755315</v>
      </c>
    </row>
    <row r="491" spans="2:4" x14ac:dyDescent="0.2">
      <c r="B491" s="30">
        <v>487</v>
      </c>
      <c r="C491" s="36">
        <f t="shared" si="7"/>
        <v>46020</v>
      </c>
      <c r="D491" s="61">
        <v>0.1069718229</v>
      </c>
    </row>
    <row r="492" spans="2:4" x14ac:dyDescent="0.2">
      <c r="B492" s="30">
        <v>488</v>
      </c>
      <c r="C492" s="36">
        <f t="shared" si="7"/>
        <v>46021</v>
      </c>
      <c r="D492" s="61">
        <v>0.1069681068</v>
      </c>
    </row>
    <row r="493" spans="2:4" x14ac:dyDescent="0.2">
      <c r="B493" s="30">
        <v>489</v>
      </c>
      <c r="C493" s="36">
        <f t="shared" si="7"/>
        <v>46022</v>
      </c>
      <c r="D493" s="61">
        <v>0.1069643831</v>
      </c>
    </row>
    <row r="494" spans="2:4" x14ac:dyDescent="0.2">
      <c r="B494" s="30">
        <v>490</v>
      </c>
      <c r="C494" s="36">
        <f t="shared" si="7"/>
        <v>46023</v>
      </c>
      <c r="D494" s="61">
        <v>0.1069606518</v>
      </c>
    </row>
    <row r="495" spans="2:4" x14ac:dyDescent="0.2">
      <c r="B495" s="30">
        <v>491</v>
      </c>
      <c r="C495" s="36">
        <f t="shared" si="7"/>
        <v>46024</v>
      </c>
      <c r="D495" s="61">
        <v>0.1069569131</v>
      </c>
    </row>
    <row r="496" spans="2:4" x14ac:dyDescent="0.2">
      <c r="B496" s="30">
        <v>492</v>
      </c>
      <c r="C496" s="36">
        <f t="shared" si="7"/>
        <v>46025</v>
      </c>
      <c r="D496" s="61">
        <v>0.1069531667</v>
      </c>
    </row>
    <row r="497" spans="2:4" x14ac:dyDescent="0.2">
      <c r="B497" s="30">
        <v>493</v>
      </c>
      <c r="C497" s="36">
        <f t="shared" si="7"/>
        <v>46026</v>
      </c>
      <c r="D497" s="61">
        <v>0.1069494129</v>
      </c>
    </row>
    <row r="498" spans="2:4" x14ac:dyDescent="0.2">
      <c r="B498" s="30">
        <v>494</v>
      </c>
      <c r="C498" s="36">
        <f t="shared" si="7"/>
        <v>46027</v>
      </c>
      <c r="D498" s="61">
        <v>0.1069456515</v>
      </c>
    </row>
    <row r="499" spans="2:4" x14ac:dyDescent="0.2">
      <c r="B499" s="30">
        <v>495</v>
      </c>
      <c r="C499" s="36">
        <f t="shared" si="7"/>
        <v>46028</v>
      </c>
      <c r="D499" s="61">
        <v>0.1069418826</v>
      </c>
    </row>
    <row r="500" spans="2:4" x14ac:dyDescent="0.2">
      <c r="B500" s="30">
        <v>496</v>
      </c>
      <c r="C500" s="36">
        <f t="shared" si="7"/>
        <v>46029</v>
      </c>
      <c r="D500" s="61">
        <v>0.1069381061</v>
      </c>
    </row>
    <row r="501" spans="2:4" x14ac:dyDescent="0.2">
      <c r="B501" s="30">
        <v>497</v>
      </c>
      <c r="C501" s="36">
        <f t="shared" si="7"/>
        <v>46030</v>
      </c>
      <c r="D501" s="61">
        <v>0.10693432210000001</v>
      </c>
    </row>
    <row r="502" spans="2:4" x14ac:dyDescent="0.2">
      <c r="B502" s="30">
        <v>498</v>
      </c>
      <c r="C502" s="36">
        <f t="shared" si="7"/>
        <v>46031</v>
      </c>
      <c r="D502" s="61">
        <v>0.1069305305</v>
      </c>
    </row>
    <row r="503" spans="2:4" x14ac:dyDescent="0.2">
      <c r="B503" s="30">
        <v>499</v>
      </c>
      <c r="C503" s="36">
        <f t="shared" si="7"/>
        <v>46032</v>
      </c>
      <c r="D503" s="61">
        <v>0.1069267314</v>
      </c>
    </row>
    <row r="504" spans="2:4" x14ac:dyDescent="0.2">
      <c r="B504" s="30">
        <v>500</v>
      </c>
      <c r="C504" s="36">
        <f t="shared" si="7"/>
        <v>46033</v>
      </c>
      <c r="D504" s="61">
        <v>0.1069229247</v>
      </c>
    </row>
    <row r="505" spans="2:4" x14ac:dyDescent="0.2">
      <c r="B505" s="30">
        <v>501</v>
      </c>
      <c r="C505" s="36">
        <f t="shared" si="7"/>
        <v>46034</v>
      </c>
      <c r="D505" s="61">
        <v>0.1069191105</v>
      </c>
    </row>
    <row r="506" spans="2:4" x14ac:dyDescent="0.2">
      <c r="B506" s="30">
        <v>502</v>
      </c>
      <c r="C506" s="36">
        <f t="shared" si="7"/>
        <v>46035</v>
      </c>
      <c r="D506" s="61">
        <v>0.1069152887</v>
      </c>
    </row>
    <row r="507" spans="2:4" x14ac:dyDescent="0.2">
      <c r="B507" s="30">
        <v>503</v>
      </c>
      <c r="C507" s="36">
        <f t="shared" si="7"/>
        <v>46036</v>
      </c>
      <c r="D507" s="61">
        <v>0.10691145940000001</v>
      </c>
    </row>
    <row r="508" spans="2:4" x14ac:dyDescent="0.2">
      <c r="B508" s="30">
        <v>504</v>
      </c>
      <c r="C508" s="36">
        <f t="shared" si="7"/>
        <v>46037</v>
      </c>
      <c r="D508" s="61">
        <v>0.10690762249999999</v>
      </c>
    </row>
    <row r="509" spans="2:4" x14ac:dyDescent="0.2">
      <c r="B509" s="30">
        <v>505</v>
      </c>
      <c r="C509" s="36">
        <f t="shared" si="7"/>
        <v>46038</v>
      </c>
      <c r="D509" s="61">
        <v>0.1069037781</v>
      </c>
    </row>
    <row r="510" spans="2:4" x14ac:dyDescent="0.2">
      <c r="B510" s="30">
        <v>506</v>
      </c>
      <c r="C510" s="36">
        <f t="shared" si="7"/>
        <v>46039</v>
      </c>
      <c r="D510" s="61">
        <v>0.1068999261</v>
      </c>
    </row>
    <row r="511" spans="2:4" x14ac:dyDescent="0.2">
      <c r="B511" s="30">
        <v>507</v>
      </c>
      <c r="C511" s="36">
        <f t="shared" si="7"/>
        <v>46040</v>
      </c>
      <c r="D511" s="61">
        <v>0.10689606660000001</v>
      </c>
    </row>
    <row r="512" spans="2:4" x14ac:dyDescent="0.2">
      <c r="B512" s="30">
        <v>508</v>
      </c>
      <c r="C512" s="36">
        <f t="shared" si="7"/>
        <v>46041</v>
      </c>
      <c r="D512" s="61">
        <v>0.10689219950000001</v>
      </c>
    </row>
    <row r="513" spans="2:4" x14ac:dyDescent="0.2">
      <c r="B513" s="30">
        <v>509</v>
      </c>
      <c r="C513" s="36">
        <f t="shared" si="7"/>
        <v>46042</v>
      </c>
      <c r="D513" s="61">
        <v>0.1068883249</v>
      </c>
    </row>
    <row r="514" spans="2:4" x14ac:dyDescent="0.2">
      <c r="B514" s="30">
        <v>510</v>
      </c>
      <c r="C514" s="36">
        <f t="shared" si="7"/>
        <v>46043</v>
      </c>
      <c r="D514" s="61">
        <v>0.1068844427</v>
      </c>
    </row>
    <row r="515" spans="2:4" x14ac:dyDescent="0.2">
      <c r="B515" s="30">
        <v>511</v>
      </c>
      <c r="C515" s="36">
        <f t="shared" si="7"/>
        <v>46044</v>
      </c>
      <c r="D515" s="61">
        <v>0.10688055289999999</v>
      </c>
    </row>
    <row r="516" spans="2:4" x14ac:dyDescent="0.2">
      <c r="B516" s="30">
        <v>512</v>
      </c>
      <c r="C516" s="36">
        <f t="shared" si="7"/>
        <v>46045</v>
      </c>
      <c r="D516" s="61">
        <v>0.1068766556</v>
      </c>
    </row>
    <row r="517" spans="2:4" x14ac:dyDescent="0.2">
      <c r="B517" s="30">
        <v>513</v>
      </c>
      <c r="C517" s="36">
        <f t="shared" si="7"/>
        <v>46046</v>
      </c>
      <c r="D517" s="61">
        <v>0.1068727507</v>
      </c>
    </row>
    <row r="518" spans="2:4" x14ac:dyDescent="0.2">
      <c r="B518" s="30">
        <v>514</v>
      </c>
      <c r="C518" s="36">
        <f t="shared" ref="C518:C581" si="8">C517+1</f>
        <v>46047</v>
      </c>
      <c r="D518" s="61">
        <v>0.1068688382</v>
      </c>
    </row>
    <row r="519" spans="2:4" x14ac:dyDescent="0.2">
      <c r="B519" s="30">
        <v>515</v>
      </c>
      <c r="C519" s="36">
        <f t="shared" si="8"/>
        <v>46048</v>
      </c>
      <c r="D519" s="61">
        <v>0.10686491820000001</v>
      </c>
    </row>
    <row r="520" spans="2:4" x14ac:dyDescent="0.2">
      <c r="B520" s="30">
        <v>516</v>
      </c>
      <c r="C520" s="36">
        <f t="shared" si="8"/>
        <v>46049</v>
      </c>
      <c r="D520" s="61">
        <v>0.10686099070000001</v>
      </c>
    </row>
    <row r="521" spans="2:4" x14ac:dyDescent="0.2">
      <c r="B521" s="30">
        <v>517</v>
      </c>
      <c r="C521" s="36">
        <f t="shared" si="8"/>
        <v>46050</v>
      </c>
      <c r="D521" s="61">
        <v>0.10685705550000001</v>
      </c>
    </row>
    <row r="522" spans="2:4" x14ac:dyDescent="0.2">
      <c r="B522" s="30">
        <v>518</v>
      </c>
      <c r="C522" s="36">
        <f t="shared" si="8"/>
        <v>46051</v>
      </c>
      <c r="D522" s="61">
        <v>0.1068531128</v>
      </c>
    </row>
    <row r="523" spans="2:4" x14ac:dyDescent="0.2">
      <c r="B523" s="30">
        <v>519</v>
      </c>
      <c r="C523" s="36">
        <f t="shared" si="8"/>
        <v>46052</v>
      </c>
      <c r="D523" s="61">
        <v>0.1068491625</v>
      </c>
    </row>
    <row r="524" spans="2:4" x14ac:dyDescent="0.2">
      <c r="B524" s="30">
        <v>520</v>
      </c>
      <c r="C524" s="36">
        <f t="shared" si="8"/>
        <v>46053</v>
      </c>
      <c r="D524" s="61">
        <v>0.1068452047</v>
      </c>
    </row>
    <row r="525" spans="2:4" x14ac:dyDescent="0.2">
      <c r="B525" s="30">
        <v>521</v>
      </c>
      <c r="C525" s="36">
        <f t="shared" si="8"/>
        <v>46054</v>
      </c>
      <c r="D525" s="61">
        <v>0.1068412393</v>
      </c>
    </row>
    <row r="526" spans="2:4" x14ac:dyDescent="0.2">
      <c r="B526" s="30">
        <v>522</v>
      </c>
      <c r="C526" s="36">
        <f t="shared" si="8"/>
        <v>46055</v>
      </c>
      <c r="D526" s="61">
        <v>0.1068372663</v>
      </c>
    </row>
    <row r="527" spans="2:4" x14ac:dyDescent="0.2">
      <c r="B527" s="30">
        <v>523</v>
      </c>
      <c r="C527" s="36">
        <f t="shared" si="8"/>
        <v>46056</v>
      </c>
      <c r="D527" s="61">
        <v>0.1068332857</v>
      </c>
    </row>
    <row r="528" spans="2:4" x14ac:dyDescent="0.2">
      <c r="B528" s="30">
        <v>524</v>
      </c>
      <c r="C528" s="36">
        <f t="shared" si="8"/>
        <v>46057</v>
      </c>
      <c r="D528" s="61">
        <v>0.1068292976</v>
      </c>
    </row>
    <row r="529" spans="2:4" x14ac:dyDescent="0.2">
      <c r="B529" s="30">
        <v>525</v>
      </c>
      <c r="C529" s="36">
        <f t="shared" si="8"/>
        <v>46058</v>
      </c>
      <c r="D529" s="61">
        <v>0.1068253019</v>
      </c>
    </row>
    <row r="530" spans="2:4" x14ac:dyDescent="0.2">
      <c r="B530" s="30">
        <v>526</v>
      </c>
      <c r="C530" s="36">
        <f t="shared" si="8"/>
        <v>46059</v>
      </c>
      <c r="D530" s="61">
        <v>0.1068212986</v>
      </c>
    </row>
    <row r="531" spans="2:4" x14ac:dyDescent="0.2">
      <c r="B531" s="30">
        <v>527</v>
      </c>
      <c r="C531" s="36">
        <f t="shared" si="8"/>
        <v>46060</v>
      </c>
      <c r="D531" s="61">
        <v>0.1068172877</v>
      </c>
    </row>
    <row r="532" spans="2:4" x14ac:dyDescent="0.2">
      <c r="B532" s="30">
        <v>528</v>
      </c>
      <c r="C532" s="36">
        <f t="shared" si="8"/>
        <v>46061</v>
      </c>
      <c r="D532" s="61">
        <v>0.1068132693</v>
      </c>
    </row>
    <row r="533" spans="2:4" x14ac:dyDescent="0.2">
      <c r="B533" s="30">
        <v>529</v>
      </c>
      <c r="C533" s="36">
        <f t="shared" si="8"/>
        <v>46062</v>
      </c>
      <c r="D533" s="61">
        <v>0.1068092433</v>
      </c>
    </row>
    <row r="534" spans="2:4" x14ac:dyDescent="0.2">
      <c r="B534" s="30">
        <v>530</v>
      </c>
      <c r="C534" s="36">
        <f t="shared" si="8"/>
        <v>46063</v>
      </c>
      <c r="D534" s="61">
        <v>0.1068052097</v>
      </c>
    </row>
    <row r="535" spans="2:4" x14ac:dyDescent="0.2">
      <c r="B535" s="30">
        <v>531</v>
      </c>
      <c r="C535" s="36">
        <f t="shared" si="8"/>
        <v>46064</v>
      </c>
      <c r="D535" s="61">
        <v>0.1068011685</v>
      </c>
    </row>
    <row r="536" spans="2:4" x14ac:dyDescent="0.2">
      <c r="B536" s="30">
        <v>532</v>
      </c>
      <c r="C536" s="36">
        <f t="shared" si="8"/>
        <v>46065</v>
      </c>
      <c r="D536" s="61">
        <v>0.10679711980000001</v>
      </c>
    </row>
    <row r="537" spans="2:4" x14ac:dyDescent="0.2">
      <c r="B537" s="30">
        <v>533</v>
      </c>
      <c r="C537" s="36">
        <f t="shared" si="8"/>
        <v>46066</v>
      </c>
      <c r="D537" s="61">
        <v>0.1067930634</v>
      </c>
    </row>
    <row r="538" spans="2:4" x14ac:dyDescent="0.2">
      <c r="B538" s="30">
        <v>534</v>
      </c>
      <c r="C538" s="36">
        <f t="shared" si="8"/>
        <v>46067</v>
      </c>
      <c r="D538" s="61">
        <v>0.1067889995</v>
      </c>
    </row>
    <row r="539" spans="2:4" x14ac:dyDescent="0.2">
      <c r="B539" s="30">
        <v>535</v>
      </c>
      <c r="C539" s="36">
        <f t="shared" si="8"/>
        <v>46068</v>
      </c>
      <c r="D539" s="61">
        <v>0.106784928</v>
      </c>
    </row>
    <row r="540" spans="2:4" x14ac:dyDescent="0.2">
      <c r="B540" s="30">
        <v>536</v>
      </c>
      <c r="C540" s="36">
        <f t="shared" si="8"/>
        <v>46069</v>
      </c>
      <c r="D540" s="61">
        <v>0.1067808489</v>
      </c>
    </row>
    <row r="541" spans="2:4" x14ac:dyDescent="0.2">
      <c r="B541" s="30">
        <v>537</v>
      </c>
      <c r="C541" s="36">
        <f t="shared" si="8"/>
        <v>46070</v>
      </c>
      <c r="D541" s="61">
        <v>0.1067767622</v>
      </c>
    </row>
    <row r="542" spans="2:4" x14ac:dyDescent="0.2">
      <c r="B542" s="30">
        <v>538</v>
      </c>
      <c r="C542" s="36">
        <f t="shared" si="8"/>
        <v>46071</v>
      </c>
      <c r="D542" s="61">
        <v>0.106772668</v>
      </c>
    </row>
    <row r="543" spans="2:4" x14ac:dyDescent="0.2">
      <c r="B543" s="30">
        <v>539</v>
      </c>
      <c r="C543" s="36">
        <f t="shared" si="8"/>
        <v>46072</v>
      </c>
      <c r="D543" s="61">
        <v>0.1067685661</v>
      </c>
    </row>
    <row r="544" spans="2:4" x14ac:dyDescent="0.2">
      <c r="B544" s="30">
        <v>540</v>
      </c>
      <c r="C544" s="36">
        <f t="shared" si="8"/>
        <v>46073</v>
      </c>
      <c r="D544" s="61">
        <v>0.1067644567</v>
      </c>
    </row>
    <row r="545" spans="2:4" x14ac:dyDescent="0.2">
      <c r="B545" s="30">
        <v>541</v>
      </c>
      <c r="C545" s="36">
        <f t="shared" si="8"/>
        <v>46074</v>
      </c>
      <c r="D545" s="61">
        <v>0.1067603396</v>
      </c>
    </row>
    <row r="546" spans="2:4" x14ac:dyDescent="0.2">
      <c r="B546" s="30">
        <v>542</v>
      </c>
      <c r="C546" s="36">
        <f t="shared" si="8"/>
        <v>46075</v>
      </c>
      <c r="D546" s="61">
        <v>0.106756215</v>
      </c>
    </row>
    <row r="547" spans="2:4" x14ac:dyDescent="0.2">
      <c r="B547" s="30">
        <v>543</v>
      </c>
      <c r="C547" s="36">
        <f t="shared" si="8"/>
        <v>46076</v>
      </c>
      <c r="D547" s="61">
        <v>0.10675208279999999</v>
      </c>
    </row>
    <row r="548" spans="2:4" x14ac:dyDescent="0.2">
      <c r="B548" s="30">
        <v>544</v>
      </c>
      <c r="C548" s="36">
        <f t="shared" si="8"/>
        <v>46077</v>
      </c>
      <c r="D548" s="61">
        <v>0.106747943</v>
      </c>
    </row>
    <row r="549" spans="2:4" x14ac:dyDescent="0.2">
      <c r="B549" s="30">
        <v>545</v>
      </c>
      <c r="C549" s="36">
        <f t="shared" si="8"/>
        <v>46078</v>
      </c>
      <c r="D549" s="61">
        <v>0.1067437956</v>
      </c>
    </row>
    <row r="550" spans="2:4" x14ac:dyDescent="0.2">
      <c r="B550" s="30">
        <v>546</v>
      </c>
      <c r="C550" s="36">
        <f t="shared" si="8"/>
        <v>46079</v>
      </c>
      <c r="D550" s="61">
        <v>0.1067396406</v>
      </c>
    </row>
    <row r="551" spans="2:4" x14ac:dyDescent="0.2">
      <c r="B551" s="30">
        <v>547</v>
      </c>
      <c r="C551" s="36">
        <f t="shared" si="8"/>
        <v>46080</v>
      </c>
      <c r="D551" s="61">
        <v>0.10673547799999999</v>
      </c>
    </row>
    <row r="552" spans="2:4" x14ac:dyDescent="0.2">
      <c r="B552" s="30">
        <v>548</v>
      </c>
      <c r="C552" s="36">
        <f t="shared" si="8"/>
        <v>46081</v>
      </c>
      <c r="D552" s="61">
        <v>0.10673130779999999</v>
      </c>
    </row>
    <row r="553" spans="2:4" x14ac:dyDescent="0.2">
      <c r="B553" s="30">
        <v>549</v>
      </c>
      <c r="C553" s="36">
        <f t="shared" si="8"/>
        <v>46082</v>
      </c>
      <c r="D553" s="61">
        <v>0.10672713</v>
      </c>
    </row>
    <row r="554" spans="2:4" x14ac:dyDescent="0.2">
      <c r="B554" s="30">
        <v>550</v>
      </c>
      <c r="C554" s="36">
        <f t="shared" si="8"/>
        <v>46083</v>
      </c>
      <c r="D554" s="61">
        <v>0.10672294459999999</v>
      </c>
    </row>
    <row r="555" spans="2:4" x14ac:dyDescent="0.2">
      <c r="B555" s="30">
        <v>551</v>
      </c>
      <c r="C555" s="36">
        <f t="shared" si="8"/>
        <v>46084</v>
      </c>
      <c r="D555" s="61">
        <v>0.10671875159999999</v>
      </c>
    </row>
    <row r="556" spans="2:4" x14ac:dyDescent="0.2">
      <c r="B556" s="30">
        <v>552</v>
      </c>
      <c r="C556" s="36">
        <f t="shared" si="8"/>
        <v>46085</v>
      </c>
      <c r="D556" s="61">
        <v>0.106714551</v>
      </c>
    </row>
    <row r="557" spans="2:4" x14ac:dyDescent="0.2">
      <c r="B557" s="30">
        <v>553</v>
      </c>
      <c r="C557" s="36">
        <f t="shared" si="8"/>
        <v>46086</v>
      </c>
      <c r="D557" s="61">
        <v>0.1067103429</v>
      </c>
    </row>
    <row r="558" spans="2:4" x14ac:dyDescent="0.2">
      <c r="B558" s="30">
        <v>554</v>
      </c>
      <c r="C558" s="36">
        <f t="shared" si="8"/>
        <v>46087</v>
      </c>
      <c r="D558" s="61">
        <v>0.10670612710000001</v>
      </c>
    </row>
    <row r="559" spans="2:4" x14ac:dyDescent="0.2">
      <c r="B559" s="30">
        <v>555</v>
      </c>
      <c r="C559" s="36">
        <f t="shared" si="8"/>
        <v>46088</v>
      </c>
      <c r="D559" s="61">
        <v>0.1067019037</v>
      </c>
    </row>
    <row r="560" spans="2:4" x14ac:dyDescent="0.2">
      <c r="B560" s="30">
        <v>556</v>
      </c>
      <c r="C560" s="36">
        <f t="shared" si="8"/>
        <v>46089</v>
      </c>
      <c r="D560" s="61">
        <v>0.1066976727</v>
      </c>
    </row>
    <row r="561" spans="2:4" x14ac:dyDescent="0.2">
      <c r="B561" s="30">
        <v>557</v>
      </c>
      <c r="C561" s="36">
        <f t="shared" si="8"/>
        <v>46090</v>
      </c>
      <c r="D561" s="61">
        <v>0.106693434</v>
      </c>
    </row>
    <row r="562" spans="2:4" x14ac:dyDescent="0.2">
      <c r="B562" s="30">
        <v>558</v>
      </c>
      <c r="C562" s="36">
        <f t="shared" si="8"/>
        <v>46091</v>
      </c>
      <c r="D562" s="61">
        <v>0.1066891878</v>
      </c>
    </row>
    <row r="563" spans="2:4" x14ac:dyDescent="0.2">
      <c r="B563" s="30">
        <v>559</v>
      </c>
      <c r="C563" s="36">
        <f t="shared" si="8"/>
        <v>46092</v>
      </c>
      <c r="D563" s="61">
        <v>0.106684934</v>
      </c>
    </row>
    <row r="564" spans="2:4" x14ac:dyDescent="0.2">
      <c r="B564" s="30">
        <v>560</v>
      </c>
      <c r="C564" s="36">
        <f t="shared" si="8"/>
        <v>46093</v>
      </c>
      <c r="D564" s="61">
        <v>0.1066806726</v>
      </c>
    </row>
    <row r="565" spans="2:4" x14ac:dyDescent="0.2">
      <c r="B565" s="30">
        <v>561</v>
      </c>
      <c r="C565" s="36">
        <f t="shared" si="8"/>
        <v>46094</v>
      </c>
      <c r="D565" s="61">
        <v>0.1066764035</v>
      </c>
    </row>
    <row r="566" spans="2:4" x14ac:dyDescent="0.2">
      <c r="B566" s="30">
        <v>562</v>
      </c>
      <c r="C566" s="36">
        <f t="shared" si="8"/>
        <v>46095</v>
      </c>
      <c r="D566" s="61">
        <v>0.1066721269</v>
      </c>
    </row>
    <row r="567" spans="2:4" x14ac:dyDescent="0.2">
      <c r="B567" s="30">
        <v>563</v>
      </c>
      <c r="C567" s="36">
        <f t="shared" si="8"/>
        <v>46096</v>
      </c>
      <c r="D567" s="61">
        <v>0.10666784260000001</v>
      </c>
    </row>
    <row r="568" spans="2:4" x14ac:dyDescent="0.2">
      <c r="B568" s="30">
        <v>564</v>
      </c>
      <c r="C568" s="36">
        <f t="shared" si="8"/>
        <v>46097</v>
      </c>
      <c r="D568" s="61">
        <v>0.1066635507</v>
      </c>
    </row>
    <row r="569" spans="2:4" x14ac:dyDescent="0.2">
      <c r="B569" s="30">
        <v>565</v>
      </c>
      <c r="C569" s="36">
        <f t="shared" si="8"/>
        <v>46098</v>
      </c>
      <c r="D569" s="61">
        <v>0.1066592512</v>
      </c>
    </row>
    <row r="570" spans="2:4" x14ac:dyDescent="0.2">
      <c r="B570" s="30">
        <v>566</v>
      </c>
      <c r="C570" s="36">
        <f t="shared" si="8"/>
        <v>46099</v>
      </c>
      <c r="D570" s="61">
        <v>0.1066549441</v>
      </c>
    </row>
    <row r="571" spans="2:4" x14ac:dyDescent="0.2">
      <c r="B571" s="30">
        <v>567</v>
      </c>
      <c r="C571" s="36">
        <f t="shared" si="8"/>
        <v>46100</v>
      </c>
      <c r="D571" s="61">
        <v>0.1066506294</v>
      </c>
    </row>
    <row r="572" spans="2:4" x14ac:dyDescent="0.2">
      <c r="B572" s="30">
        <v>568</v>
      </c>
      <c r="C572" s="36">
        <f t="shared" si="8"/>
        <v>46101</v>
      </c>
      <c r="D572" s="61">
        <v>0.106646307</v>
      </c>
    </row>
    <row r="573" spans="2:4" x14ac:dyDescent="0.2">
      <c r="B573" s="30">
        <v>569</v>
      </c>
      <c r="C573" s="36">
        <f t="shared" si="8"/>
        <v>46102</v>
      </c>
      <c r="D573" s="61">
        <v>0.10664197709999999</v>
      </c>
    </row>
    <row r="574" spans="2:4" x14ac:dyDescent="0.2">
      <c r="B574" s="30">
        <v>570</v>
      </c>
      <c r="C574" s="36">
        <f t="shared" si="8"/>
        <v>46103</v>
      </c>
      <c r="D574" s="61">
        <v>0.10663763950000001</v>
      </c>
    </row>
    <row r="575" spans="2:4" x14ac:dyDescent="0.2">
      <c r="B575" s="30">
        <v>571</v>
      </c>
      <c r="C575" s="36">
        <f t="shared" si="8"/>
        <v>46104</v>
      </c>
      <c r="D575" s="61">
        <v>0.1066332943</v>
      </c>
    </row>
    <row r="576" spans="2:4" x14ac:dyDescent="0.2">
      <c r="B576" s="30">
        <v>572</v>
      </c>
      <c r="C576" s="36">
        <f t="shared" si="8"/>
        <v>46105</v>
      </c>
      <c r="D576" s="61">
        <v>0.1066289415</v>
      </c>
    </row>
    <row r="577" spans="2:4" x14ac:dyDescent="0.2">
      <c r="B577" s="30">
        <v>573</v>
      </c>
      <c r="C577" s="36">
        <f t="shared" si="8"/>
        <v>46106</v>
      </c>
      <c r="D577" s="61">
        <v>0.106624581</v>
      </c>
    </row>
    <row r="578" spans="2:4" x14ac:dyDescent="0.2">
      <c r="B578" s="30">
        <v>574</v>
      </c>
      <c r="C578" s="36">
        <f t="shared" si="8"/>
        <v>46107</v>
      </c>
      <c r="D578" s="61">
        <v>0.10662021300000001</v>
      </c>
    </row>
    <row r="579" spans="2:4" x14ac:dyDescent="0.2">
      <c r="B579" s="30">
        <v>575</v>
      </c>
      <c r="C579" s="36">
        <f t="shared" si="8"/>
        <v>46108</v>
      </c>
      <c r="D579" s="61">
        <v>0.1066158373</v>
      </c>
    </row>
    <row r="580" spans="2:4" x14ac:dyDescent="0.2">
      <c r="B580" s="30">
        <v>576</v>
      </c>
      <c r="C580" s="36">
        <f t="shared" si="8"/>
        <v>46109</v>
      </c>
      <c r="D580" s="61">
        <v>0.10661145399999999</v>
      </c>
    </row>
    <row r="581" spans="2:4" x14ac:dyDescent="0.2">
      <c r="B581" s="30">
        <v>577</v>
      </c>
      <c r="C581" s="36">
        <f t="shared" si="8"/>
        <v>46110</v>
      </c>
      <c r="D581" s="61">
        <v>0.106607063</v>
      </c>
    </row>
    <row r="582" spans="2:4" x14ac:dyDescent="0.2">
      <c r="B582" s="30">
        <v>578</v>
      </c>
      <c r="C582" s="36">
        <f t="shared" ref="C582:C645" si="9">C581+1</f>
        <v>46111</v>
      </c>
      <c r="D582" s="61">
        <v>0.1066026645</v>
      </c>
    </row>
    <row r="583" spans="2:4" x14ac:dyDescent="0.2">
      <c r="B583" s="30">
        <v>579</v>
      </c>
      <c r="C583" s="36">
        <f t="shared" si="9"/>
        <v>46112</v>
      </c>
      <c r="D583" s="61">
        <v>0.1065982583</v>
      </c>
    </row>
    <row r="584" spans="2:4" x14ac:dyDescent="0.2">
      <c r="B584" s="30">
        <v>580</v>
      </c>
      <c r="C584" s="36">
        <f t="shared" si="9"/>
        <v>46113</v>
      </c>
      <c r="D584" s="61">
        <v>0.10659384450000001</v>
      </c>
    </row>
    <row r="585" spans="2:4" x14ac:dyDescent="0.2">
      <c r="B585" s="30">
        <v>581</v>
      </c>
      <c r="C585" s="36">
        <f t="shared" si="9"/>
        <v>46114</v>
      </c>
      <c r="D585" s="61">
        <v>0.106589423</v>
      </c>
    </row>
    <row r="586" spans="2:4" x14ac:dyDescent="0.2">
      <c r="B586" s="30">
        <v>582</v>
      </c>
      <c r="C586" s="36">
        <f t="shared" si="9"/>
        <v>46115</v>
      </c>
      <c r="D586" s="61">
        <v>0.10658499389999999</v>
      </c>
    </row>
    <row r="587" spans="2:4" x14ac:dyDescent="0.2">
      <c r="B587" s="30">
        <v>583</v>
      </c>
      <c r="C587" s="36">
        <f t="shared" si="9"/>
        <v>46116</v>
      </c>
      <c r="D587" s="61">
        <v>0.1065805572</v>
      </c>
    </row>
    <row r="588" spans="2:4" x14ac:dyDescent="0.2">
      <c r="B588" s="30">
        <v>584</v>
      </c>
      <c r="C588" s="36">
        <f t="shared" si="9"/>
        <v>46117</v>
      </c>
      <c r="D588" s="61">
        <v>0.10657611290000001</v>
      </c>
    </row>
    <row r="589" spans="2:4" x14ac:dyDescent="0.2">
      <c r="B589" s="30">
        <v>585</v>
      </c>
      <c r="C589" s="36">
        <f t="shared" si="9"/>
        <v>46118</v>
      </c>
      <c r="D589" s="61">
        <v>0.1065716609</v>
      </c>
    </row>
    <row r="590" spans="2:4" x14ac:dyDescent="0.2">
      <c r="B590" s="30">
        <v>586</v>
      </c>
      <c r="C590" s="36">
        <f t="shared" si="9"/>
        <v>46119</v>
      </c>
      <c r="D590" s="61">
        <v>0.1065672013</v>
      </c>
    </row>
    <row r="591" spans="2:4" x14ac:dyDescent="0.2">
      <c r="B591" s="30">
        <v>587</v>
      </c>
      <c r="C591" s="36">
        <f t="shared" si="9"/>
        <v>46120</v>
      </c>
      <c r="D591" s="61">
        <v>0.1065627341</v>
      </c>
    </row>
    <row r="592" spans="2:4" x14ac:dyDescent="0.2">
      <c r="B592" s="30">
        <v>588</v>
      </c>
      <c r="C592" s="36">
        <f t="shared" si="9"/>
        <v>46121</v>
      </c>
      <c r="D592" s="61">
        <v>0.10655825920000001</v>
      </c>
    </row>
    <row r="593" spans="2:4" x14ac:dyDescent="0.2">
      <c r="B593" s="30">
        <v>589</v>
      </c>
      <c r="C593" s="36">
        <f t="shared" si="9"/>
        <v>46122</v>
      </c>
      <c r="D593" s="61">
        <v>0.10655377670000001</v>
      </c>
    </row>
    <row r="594" spans="2:4" x14ac:dyDescent="0.2">
      <c r="B594" s="30">
        <v>590</v>
      </c>
      <c r="C594" s="36">
        <f t="shared" si="9"/>
        <v>46123</v>
      </c>
      <c r="D594" s="61">
        <v>0.10654928650000001</v>
      </c>
    </row>
    <row r="595" spans="2:4" x14ac:dyDescent="0.2">
      <c r="B595" s="30">
        <v>591</v>
      </c>
      <c r="C595" s="36">
        <f t="shared" si="9"/>
        <v>46124</v>
      </c>
      <c r="D595" s="61">
        <v>0.1065447887</v>
      </c>
    </row>
    <row r="596" spans="2:4" x14ac:dyDescent="0.2">
      <c r="B596" s="30">
        <v>592</v>
      </c>
      <c r="C596" s="36">
        <f t="shared" si="9"/>
        <v>46125</v>
      </c>
      <c r="D596" s="61">
        <v>0.1065402833</v>
      </c>
    </row>
    <row r="597" spans="2:4" x14ac:dyDescent="0.2">
      <c r="B597" s="30">
        <v>593</v>
      </c>
      <c r="C597" s="36">
        <f t="shared" si="9"/>
        <v>46126</v>
      </c>
      <c r="D597" s="61">
        <v>0.1065357703</v>
      </c>
    </row>
    <row r="598" spans="2:4" x14ac:dyDescent="0.2">
      <c r="B598" s="30">
        <v>594</v>
      </c>
      <c r="C598" s="36">
        <f t="shared" si="9"/>
        <v>46127</v>
      </c>
      <c r="D598" s="61">
        <v>0.10653124949999999</v>
      </c>
    </row>
    <row r="599" spans="2:4" x14ac:dyDescent="0.2">
      <c r="B599" s="30">
        <v>595</v>
      </c>
      <c r="C599" s="36">
        <f t="shared" si="9"/>
        <v>46128</v>
      </c>
      <c r="D599" s="61">
        <v>0.10652672119999999</v>
      </c>
    </row>
    <row r="600" spans="2:4" x14ac:dyDescent="0.2">
      <c r="B600" s="30">
        <v>596</v>
      </c>
      <c r="C600" s="36">
        <f t="shared" si="9"/>
        <v>46129</v>
      </c>
      <c r="D600" s="61">
        <v>0.10652218519999999</v>
      </c>
    </row>
    <row r="601" spans="2:4" x14ac:dyDescent="0.2">
      <c r="B601" s="30">
        <v>597</v>
      </c>
      <c r="C601" s="36">
        <f t="shared" si="9"/>
        <v>46130</v>
      </c>
      <c r="D601" s="61">
        <v>0.1065176416</v>
      </c>
    </row>
    <row r="602" spans="2:4" x14ac:dyDescent="0.2">
      <c r="B602" s="30">
        <v>598</v>
      </c>
      <c r="C602" s="36">
        <f t="shared" si="9"/>
        <v>46131</v>
      </c>
      <c r="D602" s="61">
        <v>0.1065130903</v>
      </c>
    </row>
    <row r="603" spans="2:4" x14ac:dyDescent="0.2">
      <c r="B603" s="30">
        <v>599</v>
      </c>
      <c r="C603" s="36">
        <f t="shared" si="9"/>
        <v>46132</v>
      </c>
      <c r="D603" s="61">
        <v>0.1065085313</v>
      </c>
    </row>
    <row r="604" spans="2:4" x14ac:dyDescent="0.2">
      <c r="B604" s="30">
        <v>600</v>
      </c>
      <c r="C604" s="36">
        <f t="shared" si="9"/>
        <v>46133</v>
      </c>
      <c r="D604" s="61">
        <v>0.1065039648</v>
      </c>
    </row>
    <row r="605" spans="2:4" x14ac:dyDescent="0.2">
      <c r="B605" s="30">
        <v>601</v>
      </c>
      <c r="C605" s="36">
        <f t="shared" si="9"/>
        <v>46134</v>
      </c>
      <c r="D605" s="61">
        <v>0.1064993905</v>
      </c>
    </row>
    <row r="606" spans="2:4" x14ac:dyDescent="0.2">
      <c r="B606" s="30">
        <v>602</v>
      </c>
      <c r="C606" s="36">
        <f t="shared" si="9"/>
        <v>46135</v>
      </c>
      <c r="D606" s="61">
        <v>0.1064948087</v>
      </c>
    </row>
    <row r="607" spans="2:4" x14ac:dyDescent="0.2">
      <c r="B607" s="30">
        <v>603</v>
      </c>
      <c r="C607" s="36">
        <f t="shared" si="9"/>
        <v>46136</v>
      </c>
      <c r="D607" s="61">
        <v>0.10649021910000001</v>
      </c>
    </row>
    <row r="608" spans="2:4" x14ac:dyDescent="0.2">
      <c r="B608" s="30">
        <v>604</v>
      </c>
      <c r="C608" s="36">
        <f t="shared" si="9"/>
        <v>46137</v>
      </c>
      <c r="D608" s="61">
        <v>0.106485622</v>
      </c>
    </row>
    <row r="609" spans="2:4" x14ac:dyDescent="0.2">
      <c r="B609" s="30">
        <v>605</v>
      </c>
      <c r="C609" s="36">
        <f t="shared" si="9"/>
        <v>46138</v>
      </c>
      <c r="D609" s="61">
        <v>0.10648101710000001</v>
      </c>
    </row>
    <row r="610" spans="2:4" x14ac:dyDescent="0.2">
      <c r="B610" s="30">
        <v>606</v>
      </c>
      <c r="C610" s="36">
        <f t="shared" si="9"/>
        <v>46139</v>
      </c>
      <c r="D610" s="61">
        <v>0.1064764047</v>
      </c>
    </row>
    <row r="611" spans="2:4" x14ac:dyDescent="0.2">
      <c r="B611" s="30">
        <v>607</v>
      </c>
      <c r="C611" s="36">
        <f t="shared" si="9"/>
        <v>46140</v>
      </c>
      <c r="D611" s="61">
        <v>0.1064717845</v>
      </c>
    </row>
    <row r="612" spans="2:4" x14ac:dyDescent="0.2">
      <c r="B612" s="30">
        <v>608</v>
      </c>
      <c r="C612" s="36">
        <f t="shared" si="9"/>
        <v>46141</v>
      </c>
      <c r="D612" s="61">
        <v>0.1064671568</v>
      </c>
    </row>
    <row r="613" spans="2:4" x14ac:dyDescent="0.2">
      <c r="B613" s="30">
        <v>609</v>
      </c>
      <c r="C613" s="36">
        <f t="shared" si="9"/>
        <v>46142</v>
      </c>
      <c r="D613" s="61">
        <v>0.1064625213</v>
      </c>
    </row>
    <row r="614" spans="2:4" x14ac:dyDescent="0.2">
      <c r="B614" s="30">
        <v>610</v>
      </c>
      <c r="C614" s="36">
        <f t="shared" si="9"/>
        <v>46143</v>
      </c>
      <c r="D614" s="61">
        <v>0.10645787819999999</v>
      </c>
    </row>
    <row r="615" spans="2:4" x14ac:dyDescent="0.2">
      <c r="B615" s="30">
        <v>611</v>
      </c>
      <c r="C615" s="36">
        <f t="shared" si="9"/>
        <v>46144</v>
      </c>
      <c r="D615" s="61">
        <v>0.1064532275</v>
      </c>
    </row>
    <row r="616" spans="2:4" x14ac:dyDescent="0.2">
      <c r="B616" s="30">
        <v>612</v>
      </c>
      <c r="C616" s="36">
        <f t="shared" si="9"/>
        <v>46145</v>
      </c>
      <c r="D616" s="61">
        <v>0.1064485691</v>
      </c>
    </row>
    <row r="617" spans="2:4" x14ac:dyDescent="0.2">
      <c r="B617" s="30">
        <v>613</v>
      </c>
      <c r="C617" s="36">
        <f t="shared" si="9"/>
        <v>46146</v>
      </c>
      <c r="D617" s="61">
        <v>0.10644390300000001</v>
      </c>
    </row>
    <row r="618" spans="2:4" x14ac:dyDescent="0.2">
      <c r="B618" s="30">
        <v>614</v>
      </c>
      <c r="C618" s="36">
        <f t="shared" si="9"/>
        <v>46147</v>
      </c>
      <c r="D618" s="61">
        <v>0.10643922929999999</v>
      </c>
    </row>
    <row r="619" spans="2:4" x14ac:dyDescent="0.2">
      <c r="B619" s="30">
        <v>615</v>
      </c>
      <c r="C619" s="36">
        <f t="shared" si="9"/>
        <v>46148</v>
      </c>
      <c r="D619" s="61">
        <v>0.1064345479</v>
      </c>
    </row>
    <row r="620" spans="2:4" x14ac:dyDescent="0.2">
      <c r="B620" s="30">
        <v>616</v>
      </c>
      <c r="C620" s="36">
        <f t="shared" si="9"/>
        <v>46149</v>
      </c>
      <c r="D620" s="61">
        <v>0.10642985889999999</v>
      </c>
    </row>
    <row r="621" spans="2:4" x14ac:dyDescent="0.2">
      <c r="B621" s="30">
        <v>617</v>
      </c>
      <c r="C621" s="36">
        <f t="shared" si="9"/>
        <v>46150</v>
      </c>
      <c r="D621" s="61">
        <v>0.1064251621</v>
      </c>
    </row>
    <row r="622" spans="2:4" x14ac:dyDescent="0.2">
      <c r="B622" s="30">
        <v>618</v>
      </c>
      <c r="C622" s="36">
        <f t="shared" si="9"/>
        <v>46151</v>
      </c>
      <c r="D622" s="61">
        <v>0.10642045780000001</v>
      </c>
    </row>
    <row r="623" spans="2:4" x14ac:dyDescent="0.2">
      <c r="B623" s="30">
        <v>619</v>
      </c>
      <c r="C623" s="36">
        <f t="shared" si="9"/>
        <v>46152</v>
      </c>
      <c r="D623" s="61">
        <v>0.10641574569999999</v>
      </c>
    </row>
    <row r="624" spans="2:4" x14ac:dyDescent="0.2">
      <c r="B624" s="30">
        <v>620</v>
      </c>
      <c r="C624" s="36">
        <f t="shared" si="9"/>
        <v>46153</v>
      </c>
      <c r="D624" s="61">
        <v>0.10641102600000001</v>
      </c>
    </row>
    <row r="625" spans="2:4" x14ac:dyDescent="0.2">
      <c r="B625" s="30">
        <v>621</v>
      </c>
      <c r="C625" s="36">
        <f t="shared" si="9"/>
        <v>46154</v>
      </c>
      <c r="D625" s="61">
        <v>0.1064062987</v>
      </c>
    </row>
    <row r="626" spans="2:4" x14ac:dyDescent="0.2">
      <c r="B626" s="30">
        <v>622</v>
      </c>
      <c r="C626" s="36">
        <f t="shared" si="9"/>
        <v>46155</v>
      </c>
      <c r="D626" s="61">
        <v>0.10640156369999999</v>
      </c>
    </row>
    <row r="627" spans="2:4" x14ac:dyDescent="0.2">
      <c r="B627" s="30">
        <v>623</v>
      </c>
      <c r="C627" s="36">
        <f t="shared" si="9"/>
        <v>46156</v>
      </c>
      <c r="D627" s="61">
        <v>0.106396821</v>
      </c>
    </row>
    <row r="628" spans="2:4" x14ac:dyDescent="0.2">
      <c r="B628" s="30">
        <v>624</v>
      </c>
      <c r="C628" s="36">
        <f t="shared" si="9"/>
        <v>46157</v>
      </c>
      <c r="D628" s="61">
        <v>0.1063920706</v>
      </c>
    </row>
    <row r="629" spans="2:4" x14ac:dyDescent="0.2">
      <c r="B629" s="30">
        <v>625</v>
      </c>
      <c r="C629" s="36">
        <f t="shared" si="9"/>
        <v>46158</v>
      </c>
      <c r="D629" s="61">
        <v>0.10638731260000001</v>
      </c>
    </row>
    <row r="630" spans="2:4" x14ac:dyDescent="0.2">
      <c r="B630" s="30">
        <v>626</v>
      </c>
      <c r="C630" s="36">
        <f t="shared" si="9"/>
        <v>46159</v>
      </c>
      <c r="D630" s="61">
        <v>0.10638254680000001</v>
      </c>
    </row>
    <row r="631" spans="2:4" x14ac:dyDescent="0.2">
      <c r="B631" s="30">
        <v>627</v>
      </c>
      <c r="C631" s="36">
        <f t="shared" si="9"/>
        <v>46160</v>
      </c>
      <c r="D631" s="61">
        <v>0.10637777349999999</v>
      </c>
    </row>
    <row r="632" spans="2:4" x14ac:dyDescent="0.2">
      <c r="B632" s="30">
        <v>628</v>
      </c>
      <c r="C632" s="36">
        <f t="shared" si="9"/>
        <v>46161</v>
      </c>
      <c r="D632" s="61">
        <v>0.1063729924</v>
      </c>
    </row>
    <row r="633" spans="2:4" x14ac:dyDescent="0.2">
      <c r="B633" s="30">
        <v>629</v>
      </c>
      <c r="C633" s="36">
        <f t="shared" si="9"/>
        <v>46162</v>
      </c>
      <c r="D633" s="61">
        <v>0.1063682037</v>
      </c>
    </row>
    <row r="634" spans="2:4" x14ac:dyDescent="0.2">
      <c r="B634" s="30">
        <v>630</v>
      </c>
      <c r="C634" s="36">
        <f t="shared" si="9"/>
        <v>46163</v>
      </c>
      <c r="D634" s="61">
        <v>0.1063634073</v>
      </c>
    </row>
    <row r="635" spans="2:4" x14ac:dyDescent="0.2">
      <c r="B635" s="30">
        <v>631</v>
      </c>
      <c r="C635" s="36">
        <f t="shared" si="9"/>
        <v>46164</v>
      </c>
      <c r="D635" s="61">
        <v>0.1063586032</v>
      </c>
    </row>
    <row r="636" spans="2:4" x14ac:dyDescent="0.2">
      <c r="B636" s="30">
        <v>632</v>
      </c>
      <c r="C636" s="36">
        <f t="shared" si="9"/>
        <v>46165</v>
      </c>
      <c r="D636" s="61">
        <v>0.1063537915</v>
      </c>
    </row>
    <row r="637" spans="2:4" x14ac:dyDescent="0.2">
      <c r="B637" s="30">
        <v>633</v>
      </c>
      <c r="C637" s="36">
        <f t="shared" si="9"/>
        <v>46166</v>
      </c>
      <c r="D637" s="61">
        <v>0.10634897209999999</v>
      </c>
    </row>
    <row r="638" spans="2:4" x14ac:dyDescent="0.2">
      <c r="B638" s="30">
        <v>634</v>
      </c>
      <c r="C638" s="36">
        <f t="shared" si="9"/>
        <v>46167</v>
      </c>
      <c r="D638" s="61">
        <v>0.106344145</v>
      </c>
    </row>
    <row r="639" spans="2:4" x14ac:dyDescent="0.2">
      <c r="B639" s="30">
        <v>635</v>
      </c>
      <c r="C639" s="36">
        <f t="shared" si="9"/>
        <v>46168</v>
      </c>
      <c r="D639" s="61">
        <v>0.1063393102</v>
      </c>
    </row>
    <row r="640" spans="2:4" x14ac:dyDescent="0.2">
      <c r="B640" s="30">
        <v>636</v>
      </c>
      <c r="C640" s="36">
        <f t="shared" si="9"/>
        <v>46169</v>
      </c>
      <c r="D640" s="61">
        <v>0.1063344678</v>
      </c>
    </row>
    <row r="641" spans="2:4" x14ac:dyDescent="0.2">
      <c r="B641" s="30">
        <v>637</v>
      </c>
      <c r="C641" s="36">
        <f t="shared" si="9"/>
        <v>46170</v>
      </c>
      <c r="D641" s="61">
        <v>0.1063296176</v>
      </c>
    </row>
    <row r="642" spans="2:4" x14ac:dyDescent="0.2">
      <c r="B642" s="30">
        <v>638</v>
      </c>
      <c r="C642" s="36">
        <f t="shared" si="9"/>
        <v>46171</v>
      </c>
      <c r="D642" s="61">
        <v>0.1063247598</v>
      </c>
    </row>
    <row r="643" spans="2:4" x14ac:dyDescent="0.2">
      <c r="B643" s="30">
        <v>639</v>
      </c>
      <c r="C643" s="36">
        <f t="shared" si="9"/>
        <v>46172</v>
      </c>
      <c r="D643" s="61">
        <v>0.1063198943</v>
      </c>
    </row>
    <row r="644" spans="2:4" x14ac:dyDescent="0.2">
      <c r="B644" s="30">
        <v>640</v>
      </c>
      <c r="C644" s="36">
        <f t="shared" si="9"/>
        <v>46173</v>
      </c>
      <c r="D644" s="61">
        <v>0.1063150212</v>
      </c>
    </row>
    <row r="645" spans="2:4" x14ac:dyDescent="0.2">
      <c r="B645" s="30">
        <v>641</v>
      </c>
      <c r="C645" s="36">
        <f t="shared" si="9"/>
        <v>46174</v>
      </c>
      <c r="D645" s="61">
        <v>0.10631014029999999</v>
      </c>
    </row>
    <row r="646" spans="2:4" x14ac:dyDescent="0.2">
      <c r="B646" s="30">
        <v>642</v>
      </c>
      <c r="C646" s="36">
        <f t="shared" ref="C646:C709" si="10">C645+1</f>
        <v>46175</v>
      </c>
      <c r="D646" s="61">
        <v>0.1063052518</v>
      </c>
    </row>
    <row r="647" spans="2:4" x14ac:dyDescent="0.2">
      <c r="B647" s="30">
        <v>643</v>
      </c>
      <c r="C647" s="36">
        <f t="shared" si="10"/>
        <v>46176</v>
      </c>
      <c r="D647" s="61">
        <v>0.10630035559999999</v>
      </c>
    </row>
    <row r="648" spans="2:4" x14ac:dyDescent="0.2">
      <c r="B648" s="30">
        <v>644</v>
      </c>
      <c r="C648" s="36">
        <f t="shared" si="10"/>
        <v>46177</v>
      </c>
      <c r="D648" s="61">
        <v>0.1062954517</v>
      </c>
    </row>
    <row r="649" spans="2:4" x14ac:dyDescent="0.2">
      <c r="B649" s="30">
        <v>645</v>
      </c>
      <c r="C649" s="36">
        <f t="shared" si="10"/>
        <v>46178</v>
      </c>
      <c r="D649" s="61">
        <v>0.1062905401</v>
      </c>
    </row>
    <row r="650" spans="2:4" x14ac:dyDescent="0.2">
      <c r="B650" s="30">
        <v>646</v>
      </c>
      <c r="C650" s="36">
        <f t="shared" si="10"/>
        <v>46179</v>
      </c>
      <c r="D650" s="61">
        <v>0.10628562079999999</v>
      </c>
    </row>
    <row r="651" spans="2:4" x14ac:dyDescent="0.2">
      <c r="B651" s="30">
        <v>647</v>
      </c>
      <c r="C651" s="36">
        <f t="shared" si="10"/>
        <v>46180</v>
      </c>
      <c r="D651" s="61">
        <v>0.10628069380000001</v>
      </c>
    </row>
    <row r="652" spans="2:4" x14ac:dyDescent="0.2">
      <c r="B652" s="30">
        <v>648</v>
      </c>
      <c r="C652" s="36">
        <f t="shared" si="10"/>
        <v>46181</v>
      </c>
      <c r="D652" s="61">
        <v>0.1062757592</v>
      </c>
    </row>
    <row r="653" spans="2:4" x14ac:dyDescent="0.2">
      <c r="B653" s="30">
        <v>649</v>
      </c>
      <c r="C653" s="36">
        <f t="shared" si="10"/>
        <v>46182</v>
      </c>
      <c r="D653" s="61">
        <v>0.1062708168</v>
      </c>
    </row>
    <row r="654" spans="2:4" x14ac:dyDescent="0.2">
      <c r="B654" s="30">
        <v>650</v>
      </c>
      <c r="C654" s="36">
        <f t="shared" si="10"/>
        <v>46183</v>
      </c>
      <c r="D654" s="61">
        <v>0.1062658668</v>
      </c>
    </row>
    <row r="655" spans="2:4" x14ac:dyDescent="0.2">
      <c r="B655" s="30">
        <v>651</v>
      </c>
      <c r="C655" s="36">
        <f t="shared" si="10"/>
        <v>46184</v>
      </c>
      <c r="D655" s="61">
        <v>0.106260909</v>
      </c>
    </row>
    <row r="656" spans="2:4" x14ac:dyDescent="0.2">
      <c r="B656" s="30">
        <v>652</v>
      </c>
      <c r="C656" s="36">
        <f t="shared" si="10"/>
        <v>46185</v>
      </c>
      <c r="D656" s="61">
        <v>0.1062559436</v>
      </c>
    </row>
    <row r="657" spans="2:4" x14ac:dyDescent="0.2">
      <c r="B657" s="30">
        <v>653</v>
      </c>
      <c r="C657" s="36">
        <f t="shared" si="10"/>
        <v>46186</v>
      </c>
      <c r="D657" s="61">
        <v>0.1062509705</v>
      </c>
    </row>
    <row r="658" spans="2:4" x14ac:dyDescent="0.2">
      <c r="B658" s="30">
        <v>654</v>
      </c>
      <c r="C658" s="36">
        <f t="shared" si="10"/>
        <v>46187</v>
      </c>
      <c r="D658" s="61">
        <v>0.1062459897</v>
      </c>
    </row>
    <row r="659" spans="2:4" x14ac:dyDescent="0.2">
      <c r="B659" s="30">
        <v>655</v>
      </c>
      <c r="C659" s="36">
        <f t="shared" si="10"/>
        <v>46188</v>
      </c>
      <c r="D659" s="61">
        <v>0.1062410012</v>
      </c>
    </row>
    <row r="660" spans="2:4" x14ac:dyDescent="0.2">
      <c r="B660" s="30">
        <v>656</v>
      </c>
      <c r="C660" s="36">
        <f t="shared" si="10"/>
        <v>46189</v>
      </c>
      <c r="D660" s="61">
        <v>0.10623600499999999</v>
      </c>
    </row>
    <row r="661" spans="2:4" x14ac:dyDescent="0.2">
      <c r="B661" s="30">
        <v>657</v>
      </c>
      <c r="C661" s="36">
        <f t="shared" si="10"/>
        <v>46190</v>
      </c>
      <c r="D661" s="61">
        <v>0.1062310011</v>
      </c>
    </row>
    <row r="662" spans="2:4" x14ac:dyDescent="0.2">
      <c r="B662" s="30">
        <v>658</v>
      </c>
      <c r="C662" s="36">
        <f t="shared" si="10"/>
        <v>46191</v>
      </c>
      <c r="D662" s="61">
        <v>0.10622598950000001</v>
      </c>
    </row>
    <row r="663" spans="2:4" x14ac:dyDescent="0.2">
      <c r="B663" s="30">
        <v>659</v>
      </c>
      <c r="C663" s="36">
        <f t="shared" si="10"/>
        <v>46192</v>
      </c>
      <c r="D663" s="61">
        <v>0.1062209702</v>
      </c>
    </row>
    <row r="664" spans="2:4" x14ac:dyDescent="0.2">
      <c r="B664" s="30">
        <v>660</v>
      </c>
      <c r="C664" s="36">
        <f t="shared" si="10"/>
        <v>46193</v>
      </c>
      <c r="D664" s="61">
        <v>0.1062159433</v>
      </c>
    </row>
    <row r="665" spans="2:4" x14ac:dyDescent="0.2">
      <c r="B665" s="30">
        <v>661</v>
      </c>
      <c r="C665" s="36">
        <f t="shared" si="10"/>
        <v>46194</v>
      </c>
      <c r="D665" s="61">
        <v>0.1062109086</v>
      </c>
    </row>
    <row r="666" spans="2:4" x14ac:dyDescent="0.2">
      <c r="B666" s="30">
        <v>662</v>
      </c>
      <c r="C666" s="36">
        <f t="shared" si="10"/>
        <v>46195</v>
      </c>
      <c r="D666" s="61">
        <v>0.1062058662</v>
      </c>
    </row>
    <row r="667" spans="2:4" x14ac:dyDescent="0.2">
      <c r="B667" s="30">
        <v>663</v>
      </c>
      <c r="C667" s="36">
        <f t="shared" si="10"/>
        <v>46196</v>
      </c>
      <c r="D667" s="61">
        <v>0.1062008161</v>
      </c>
    </row>
    <row r="668" spans="2:4" x14ac:dyDescent="0.2">
      <c r="B668" s="30">
        <v>664</v>
      </c>
      <c r="C668" s="36">
        <f t="shared" si="10"/>
        <v>46197</v>
      </c>
      <c r="D668" s="61">
        <v>0.1061957583</v>
      </c>
    </row>
    <row r="669" spans="2:4" x14ac:dyDescent="0.2">
      <c r="B669" s="30">
        <v>665</v>
      </c>
      <c r="C669" s="36">
        <f t="shared" si="10"/>
        <v>46198</v>
      </c>
      <c r="D669" s="61">
        <v>0.1061906928</v>
      </c>
    </row>
    <row r="670" spans="2:4" x14ac:dyDescent="0.2">
      <c r="B670" s="30">
        <v>666</v>
      </c>
      <c r="C670" s="36">
        <f t="shared" si="10"/>
        <v>46199</v>
      </c>
      <c r="D670" s="61">
        <v>0.1061856196</v>
      </c>
    </row>
    <row r="671" spans="2:4" x14ac:dyDescent="0.2">
      <c r="B671" s="30">
        <v>667</v>
      </c>
      <c r="C671" s="36">
        <f t="shared" si="10"/>
        <v>46200</v>
      </c>
      <c r="D671" s="61">
        <v>0.10618053869999999</v>
      </c>
    </row>
    <row r="672" spans="2:4" x14ac:dyDescent="0.2">
      <c r="B672" s="30">
        <v>668</v>
      </c>
      <c r="C672" s="36">
        <f t="shared" si="10"/>
        <v>46201</v>
      </c>
      <c r="D672" s="61">
        <v>0.1061754501</v>
      </c>
    </row>
    <row r="673" spans="2:4" x14ac:dyDescent="0.2">
      <c r="B673" s="30">
        <v>669</v>
      </c>
      <c r="C673" s="36">
        <f t="shared" si="10"/>
        <v>46202</v>
      </c>
      <c r="D673" s="61">
        <v>0.10617035380000001</v>
      </c>
    </row>
    <row r="674" spans="2:4" x14ac:dyDescent="0.2">
      <c r="B674" s="30">
        <v>670</v>
      </c>
      <c r="C674" s="36">
        <f t="shared" si="10"/>
        <v>46203</v>
      </c>
      <c r="D674" s="61">
        <v>0.1061652498</v>
      </c>
    </row>
    <row r="675" spans="2:4" x14ac:dyDescent="0.2">
      <c r="B675" s="30">
        <v>671</v>
      </c>
      <c r="C675" s="36">
        <f t="shared" si="10"/>
        <v>46204</v>
      </c>
      <c r="D675" s="61">
        <v>0.1061601381</v>
      </c>
    </row>
    <row r="676" spans="2:4" x14ac:dyDescent="0.2">
      <c r="B676" s="30">
        <v>672</v>
      </c>
      <c r="C676" s="36">
        <f t="shared" si="10"/>
        <v>46205</v>
      </c>
      <c r="D676" s="61">
        <v>0.10615501870000001</v>
      </c>
    </row>
    <row r="677" spans="2:4" x14ac:dyDescent="0.2">
      <c r="B677" s="30">
        <v>673</v>
      </c>
      <c r="C677" s="36">
        <f t="shared" si="10"/>
        <v>46206</v>
      </c>
      <c r="D677" s="61">
        <v>0.1061498915</v>
      </c>
    </row>
    <row r="678" spans="2:4" x14ac:dyDescent="0.2">
      <c r="B678" s="30">
        <v>674</v>
      </c>
      <c r="C678" s="36">
        <f t="shared" si="10"/>
        <v>46207</v>
      </c>
      <c r="D678" s="61">
        <v>0.1061447567</v>
      </c>
    </row>
    <row r="679" spans="2:4" x14ac:dyDescent="0.2">
      <c r="B679" s="30">
        <v>675</v>
      </c>
      <c r="C679" s="36">
        <f t="shared" si="10"/>
        <v>46208</v>
      </c>
      <c r="D679" s="61">
        <v>0.1061396141</v>
      </c>
    </row>
    <row r="680" spans="2:4" x14ac:dyDescent="0.2">
      <c r="B680" s="30">
        <v>676</v>
      </c>
      <c r="C680" s="36">
        <f t="shared" si="10"/>
        <v>46209</v>
      </c>
      <c r="D680" s="61">
        <v>0.1061344639</v>
      </c>
    </row>
    <row r="681" spans="2:4" x14ac:dyDescent="0.2">
      <c r="B681" s="30">
        <v>677</v>
      </c>
      <c r="C681" s="36">
        <f t="shared" si="10"/>
        <v>46210</v>
      </c>
      <c r="D681" s="61">
        <v>0.1061293059</v>
      </c>
    </row>
    <row r="682" spans="2:4" x14ac:dyDescent="0.2">
      <c r="B682" s="30">
        <v>678</v>
      </c>
      <c r="C682" s="36">
        <f t="shared" si="10"/>
        <v>46211</v>
      </c>
      <c r="D682" s="61">
        <v>0.10612414019999999</v>
      </c>
    </row>
    <row r="683" spans="2:4" x14ac:dyDescent="0.2">
      <c r="B683" s="30">
        <v>679</v>
      </c>
      <c r="C683" s="36">
        <f t="shared" si="10"/>
        <v>46212</v>
      </c>
      <c r="D683" s="61">
        <v>0.10611896680000001</v>
      </c>
    </row>
    <row r="684" spans="2:4" x14ac:dyDescent="0.2">
      <c r="B684" s="30">
        <v>680</v>
      </c>
      <c r="C684" s="36">
        <f t="shared" si="10"/>
        <v>46213</v>
      </c>
      <c r="D684" s="61">
        <v>0.1061137857</v>
      </c>
    </row>
    <row r="685" spans="2:4" x14ac:dyDescent="0.2">
      <c r="B685" s="30">
        <v>681</v>
      </c>
      <c r="C685" s="36">
        <f t="shared" si="10"/>
        <v>46214</v>
      </c>
      <c r="D685" s="61">
        <v>0.1061085968</v>
      </c>
    </row>
    <row r="686" spans="2:4" x14ac:dyDescent="0.2">
      <c r="B686" s="30">
        <v>682</v>
      </c>
      <c r="C686" s="36">
        <f t="shared" si="10"/>
        <v>46215</v>
      </c>
      <c r="D686" s="61">
        <v>0.1061034003</v>
      </c>
    </row>
    <row r="687" spans="2:4" x14ac:dyDescent="0.2">
      <c r="B687" s="30">
        <v>683</v>
      </c>
      <c r="C687" s="36">
        <f t="shared" si="10"/>
        <v>46216</v>
      </c>
      <c r="D687" s="61">
        <v>0.10609819600000001</v>
      </c>
    </row>
    <row r="688" spans="2:4" x14ac:dyDescent="0.2">
      <c r="B688" s="30">
        <v>684</v>
      </c>
      <c r="C688" s="36">
        <f t="shared" si="10"/>
        <v>46217</v>
      </c>
      <c r="D688" s="61">
        <v>0.106092984</v>
      </c>
    </row>
    <row r="689" spans="2:4" x14ac:dyDescent="0.2">
      <c r="B689" s="30">
        <v>685</v>
      </c>
      <c r="C689" s="36">
        <f t="shared" si="10"/>
        <v>46218</v>
      </c>
      <c r="D689" s="61">
        <v>0.1060877643</v>
      </c>
    </row>
    <row r="690" spans="2:4" x14ac:dyDescent="0.2">
      <c r="B690" s="30">
        <v>686</v>
      </c>
      <c r="C690" s="36">
        <f t="shared" si="10"/>
        <v>46219</v>
      </c>
      <c r="D690" s="61">
        <v>0.1060825369</v>
      </c>
    </row>
    <row r="691" spans="2:4" x14ac:dyDescent="0.2">
      <c r="B691" s="30">
        <v>687</v>
      </c>
      <c r="C691" s="36">
        <f t="shared" si="10"/>
        <v>46220</v>
      </c>
      <c r="D691" s="61">
        <v>0.1060773017</v>
      </c>
    </row>
    <row r="692" spans="2:4" x14ac:dyDescent="0.2">
      <c r="B692" s="30">
        <v>688</v>
      </c>
      <c r="C692" s="36">
        <f t="shared" si="10"/>
        <v>46221</v>
      </c>
      <c r="D692" s="61">
        <v>0.1060720589</v>
      </c>
    </row>
    <row r="693" spans="2:4" x14ac:dyDescent="0.2">
      <c r="B693" s="30">
        <v>689</v>
      </c>
      <c r="C693" s="36">
        <f t="shared" si="10"/>
        <v>46222</v>
      </c>
      <c r="D693" s="61">
        <v>0.1060668083</v>
      </c>
    </row>
    <row r="694" spans="2:4" x14ac:dyDescent="0.2">
      <c r="B694" s="30">
        <v>690</v>
      </c>
      <c r="C694" s="36">
        <f t="shared" si="10"/>
        <v>46223</v>
      </c>
      <c r="D694" s="61">
        <v>0.10606155</v>
      </c>
    </row>
    <row r="695" spans="2:4" x14ac:dyDescent="0.2">
      <c r="B695" s="30">
        <v>691</v>
      </c>
      <c r="C695" s="36">
        <f t="shared" si="10"/>
        <v>46224</v>
      </c>
      <c r="D695" s="61">
        <v>0.10605628390000001</v>
      </c>
    </row>
    <row r="696" spans="2:4" x14ac:dyDescent="0.2">
      <c r="B696" s="30">
        <v>692</v>
      </c>
      <c r="C696" s="36">
        <f t="shared" si="10"/>
        <v>46225</v>
      </c>
      <c r="D696" s="61">
        <v>0.1060510102</v>
      </c>
    </row>
    <row r="697" spans="2:4" x14ac:dyDescent="0.2">
      <c r="B697" s="30">
        <v>693</v>
      </c>
      <c r="C697" s="36">
        <f t="shared" si="10"/>
        <v>46226</v>
      </c>
      <c r="D697" s="61">
        <v>0.10604572869999999</v>
      </c>
    </row>
    <row r="698" spans="2:4" x14ac:dyDescent="0.2">
      <c r="B698" s="30">
        <v>694</v>
      </c>
      <c r="C698" s="36">
        <f t="shared" si="10"/>
        <v>46227</v>
      </c>
      <c r="D698" s="61">
        <v>0.1060404395</v>
      </c>
    </row>
    <row r="699" spans="2:4" x14ac:dyDescent="0.2">
      <c r="B699" s="30">
        <v>695</v>
      </c>
      <c r="C699" s="36">
        <f t="shared" si="10"/>
        <v>46228</v>
      </c>
      <c r="D699" s="61">
        <v>0.10603514260000001</v>
      </c>
    </row>
    <row r="700" spans="2:4" x14ac:dyDescent="0.2">
      <c r="B700" s="30">
        <v>696</v>
      </c>
      <c r="C700" s="36">
        <f t="shared" si="10"/>
        <v>46229</v>
      </c>
      <c r="D700" s="61">
        <v>0.10602983790000001</v>
      </c>
    </row>
    <row r="701" spans="2:4" x14ac:dyDescent="0.2">
      <c r="B701" s="30">
        <v>697</v>
      </c>
      <c r="C701" s="36">
        <f t="shared" si="10"/>
        <v>46230</v>
      </c>
      <c r="D701" s="61">
        <v>0.10602452549999999</v>
      </c>
    </row>
    <row r="702" spans="2:4" x14ac:dyDescent="0.2">
      <c r="B702" s="30">
        <v>698</v>
      </c>
      <c r="C702" s="36">
        <f t="shared" si="10"/>
        <v>46231</v>
      </c>
      <c r="D702" s="61">
        <v>0.1060192054</v>
      </c>
    </row>
    <row r="703" spans="2:4" x14ac:dyDescent="0.2">
      <c r="B703" s="30">
        <v>699</v>
      </c>
      <c r="C703" s="36">
        <f t="shared" si="10"/>
        <v>46232</v>
      </c>
      <c r="D703" s="61">
        <v>0.1060138776</v>
      </c>
    </row>
    <row r="704" spans="2:4" x14ac:dyDescent="0.2">
      <c r="B704" s="30">
        <v>700</v>
      </c>
      <c r="C704" s="36">
        <f t="shared" si="10"/>
        <v>46233</v>
      </c>
      <c r="D704" s="61">
        <v>0.106008542</v>
      </c>
    </row>
    <row r="705" spans="2:4" x14ac:dyDescent="0.2">
      <c r="B705" s="30">
        <v>701</v>
      </c>
      <c r="C705" s="36">
        <f t="shared" si="10"/>
        <v>46234</v>
      </c>
      <c r="D705" s="61">
        <v>0.1060031987</v>
      </c>
    </row>
    <row r="706" spans="2:4" x14ac:dyDescent="0.2">
      <c r="B706" s="30">
        <v>702</v>
      </c>
      <c r="C706" s="36">
        <f t="shared" si="10"/>
        <v>46235</v>
      </c>
      <c r="D706" s="61">
        <v>0.1059978476</v>
      </c>
    </row>
    <row r="707" spans="2:4" x14ac:dyDescent="0.2">
      <c r="B707" s="30">
        <v>703</v>
      </c>
      <c r="C707" s="36">
        <f t="shared" si="10"/>
        <v>46236</v>
      </c>
      <c r="D707" s="61">
        <v>0.1059924889</v>
      </c>
    </row>
    <row r="708" spans="2:4" x14ac:dyDescent="0.2">
      <c r="B708" s="30">
        <v>704</v>
      </c>
      <c r="C708" s="36">
        <f t="shared" si="10"/>
        <v>46237</v>
      </c>
      <c r="D708" s="61">
        <v>0.10598712239999999</v>
      </c>
    </row>
    <row r="709" spans="2:4" x14ac:dyDescent="0.2">
      <c r="B709" s="30">
        <v>705</v>
      </c>
      <c r="C709" s="36">
        <f t="shared" si="10"/>
        <v>46238</v>
      </c>
      <c r="D709" s="61">
        <v>0.1059817481</v>
      </c>
    </row>
    <row r="710" spans="2:4" x14ac:dyDescent="0.2">
      <c r="B710" s="30">
        <v>706</v>
      </c>
      <c r="C710" s="36">
        <f t="shared" ref="C710:C773" si="11">C709+1</f>
        <v>46239</v>
      </c>
      <c r="D710" s="61">
        <v>0.10597636620000001</v>
      </c>
    </row>
    <row r="711" spans="2:4" x14ac:dyDescent="0.2">
      <c r="B711" s="30">
        <v>707</v>
      </c>
      <c r="C711" s="36">
        <f t="shared" si="11"/>
        <v>46240</v>
      </c>
      <c r="D711" s="61">
        <v>0.10597097649999999</v>
      </c>
    </row>
    <row r="712" spans="2:4" x14ac:dyDescent="0.2">
      <c r="B712" s="30">
        <v>708</v>
      </c>
      <c r="C712" s="36">
        <f t="shared" si="11"/>
        <v>46241</v>
      </c>
      <c r="D712" s="61">
        <v>0.105965579</v>
      </c>
    </row>
    <row r="713" spans="2:4" x14ac:dyDescent="0.2">
      <c r="B713" s="30">
        <v>709</v>
      </c>
      <c r="C713" s="36">
        <f t="shared" si="11"/>
        <v>46242</v>
      </c>
      <c r="D713" s="61">
        <v>0.1059601738</v>
      </c>
    </row>
    <row r="714" spans="2:4" x14ac:dyDescent="0.2">
      <c r="B714" s="30">
        <v>710</v>
      </c>
      <c r="C714" s="36">
        <f t="shared" si="11"/>
        <v>46243</v>
      </c>
      <c r="D714" s="61">
        <v>0.1059547609</v>
      </c>
    </row>
    <row r="715" spans="2:4" x14ac:dyDescent="0.2">
      <c r="B715" s="30">
        <v>711</v>
      </c>
      <c r="C715" s="36">
        <f t="shared" si="11"/>
        <v>46244</v>
      </c>
      <c r="D715" s="61">
        <v>0.1059493403</v>
      </c>
    </row>
    <row r="716" spans="2:4" x14ac:dyDescent="0.2">
      <c r="B716" s="30">
        <v>712</v>
      </c>
      <c r="C716" s="36">
        <f t="shared" si="11"/>
        <v>46245</v>
      </c>
      <c r="D716" s="61">
        <v>0.10594391190000001</v>
      </c>
    </row>
    <row r="717" spans="2:4" x14ac:dyDescent="0.2">
      <c r="B717" s="30">
        <v>713</v>
      </c>
      <c r="C717" s="36">
        <f t="shared" si="11"/>
        <v>46246</v>
      </c>
      <c r="D717" s="61">
        <v>0.1059384758</v>
      </c>
    </row>
    <row r="718" spans="2:4" x14ac:dyDescent="0.2">
      <c r="B718" s="30">
        <v>714</v>
      </c>
      <c r="C718" s="36">
        <f t="shared" si="11"/>
        <v>46247</v>
      </c>
      <c r="D718" s="61">
        <v>0.1059330319</v>
      </c>
    </row>
    <row r="719" spans="2:4" x14ac:dyDescent="0.2">
      <c r="B719" s="30">
        <v>715</v>
      </c>
      <c r="C719" s="36">
        <f t="shared" si="11"/>
        <v>46248</v>
      </c>
      <c r="D719" s="61">
        <v>0.1059275803</v>
      </c>
    </row>
    <row r="720" spans="2:4" x14ac:dyDescent="0.2">
      <c r="B720" s="30">
        <v>716</v>
      </c>
      <c r="C720" s="36">
        <f t="shared" si="11"/>
        <v>46249</v>
      </c>
      <c r="D720" s="61">
        <v>0.1059221209</v>
      </c>
    </row>
    <row r="721" spans="2:4" x14ac:dyDescent="0.2">
      <c r="B721" s="30">
        <v>717</v>
      </c>
      <c r="C721" s="36">
        <f t="shared" si="11"/>
        <v>46250</v>
      </c>
      <c r="D721" s="61">
        <v>0.1059166538</v>
      </c>
    </row>
    <row r="722" spans="2:4" x14ac:dyDescent="0.2">
      <c r="B722" s="30">
        <v>718</v>
      </c>
      <c r="C722" s="36">
        <f t="shared" si="11"/>
        <v>46251</v>
      </c>
      <c r="D722" s="61">
        <v>0.10591117899999999</v>
      </c>
    </row>
    <row r="723" spans="2:4" x14ac:dyDescent="0.2">
      <c r="B723" s="30">
        <v>719</v>
      </c>
      <c r="C723" s="36">
        <f t="shared" si="11"/>
        <v>46252</v>
      </c>
      <c r="D723" s="61">
        <v>0.1059056964</v>
      </c>
    </row>
    <row r="724" spans="2:4" x14ac:dyDescent="0.2">
      <c r="B724" s="30">
        <v>720</v>
      </c>
      <c r="C724" s="36">
        <f t="shared" si="11"/>
        <v>46253</v>
      </c>
      <c r="D724" s="61">
        <v>0.10590020610000001</v>
      </c>
    </row>
    <row r="725" spans="2:4" x14ac:dyDescent="0.2">
      <c r="B725" s="30">
        <v>721</v>
      </c>
      <c r="C725" s="36">
        <f t="shared" si="11"/>
        <v>46254</v>
      </c>
      <c r="D725" s="61">
        <v>0.105894708</v>
      </c>
    </row>
    <row r="726" spans="2:4" x14ac:dyDescent="0.2">
      <c r="B726" s="30">
        <v>722</v>
      </c>
      <c r="C726" s="36">
        <f t="shared" si="11"/>
        <v>46255</v>
      </c>
      <c r="D726" s="61">
        <v>0.1058892022</v>
      </c>
    </row>
    <row r="727" spans="2:4" x14ac:dyDescent="0.2">
      <c r="B727" s="30">
        <v>723</v>
      </c>
      <c r="C727" s="36">
        <f t="shared" si="11"/>
        <v>46256</v>
      </c>
      <c r="D727" s="61">
        <v>0.1058836886</v>
      </c>
    </row>
    <row r="728" spans="2:4" x14ac:dyDescent="0.2">
      <c r="B728" s="30">
        <v>724</v>
      </c>
      <c r="C728" s="36">
        <f t="shared" si="11"/>
        <v>46257</v>
      </c>
      <c r="D728" s="61">
        <v>0.10587816730000001</v>
      </c>
    </row>
    <row r="729" spans="2:4" x14ac:dyDescent="0.2">
      <c r="B729" s="30">
        <v>725</v>
      </c>
      <c r="C729" s="36">
        <f t="shared" si="11"/>
        <v>46258</v>
      </c>
      <c r="D729" s="61">
        <v>0.1058726383</v>
      </c>
    </row>
    <row r="730" spans="2:4" x14ac:dyDescent="0.2">
      <c r="B730" s="30">
        <v>726</v>
      </c>
      <c r="C730" s="36">
        <f t="shared" si="11"/>
        <v>46259</v>
      </c>
      <c r="D730" s="61">
        <v>0.1058671015</v>
      </c>
    </row>
    <row r="731" spans="2:4" x14ac:dyDescent="0.2">
      <c r="B731" s="30">
        <v>727</v>
      </c>
      <c r="C731" s="36">
        <f t="shared" si="11"/>
        <v>46260</v>
      </c>
      <c r="D731" s="61">
        <v>0.1058615569</v>
      </c>
    </row>
    <row r="732" spans="2:4" x14ac:dyDescent="0.2">
      <c r="B732" s="30">
        <v>728</v>
      </c>
      <c r="C732" s="36">
        <f t="shared" si="11"/>
        <v>46261</v>
      </c>
      <c r="D732" s="61">
        <v>0.1058560046</v>
      </c>
    </row>
    <row r="733" spans="2:4" x14ac:dyDescent="0.2">
      <c r="B733" s="30">
        <v>729</v>
      </c>
      <c r="C733" s="36">
        <f t="shared" si="11"/>
        <v>46262</v>
      </c>
      <c r="D733" s="61">
        <v>0.1058591695</v>
      </c>
    </row>
    <row r="734" spans="2:4" x14ac:dyDescent="0.2">
      <c r="B734" s="30">
        <v>730</v>
      </c>
      <c r="C734" s="36">
        <f t="shared" si="11"/>
        <v>46263</v>
      </c>
      <c r="D734" s="61">
        <v>0.1058623311</v>
      </c>
    </row>
    <row r="735" spans="2:4" x14ac:dyDescent="0.2">
      <c r="B735" s="30">
        <v>731</v>
      </c>
      <c r="C735" s="36">
        <f t="shared" si="11"/>
        <v>46264</v>
      </c>
      <c r="D735" s="61">
        <v>0.1058654893</v>
      </c>
    </row>
    <row r="736" spans="2:4" x14ac:dyDescent="0.2">
      <c r="B736" s="30">
        <v>732</v>
      </c>
      <c r="C736" s="36">
        <f t="shared" si="11"/>
        <v>46265</v>
      </c>
      <c r="D736" s="61">
        <v>0.1058686442</v>
      </c>
    </row>
    <row r="737" spans="2:4" x14ac:dyDescent="0.2">
      <c r="B737" s="30">
        <v>733</v>
      </c>
      <c r="C737" s="36">
        <f t="shared" si="11"/>
        <v>46266</v>
      </c>
      <c r="D737" s="61">
        <v>0.10587179569999999</v>
      </c>
    </row>
    <row r="738" spans="2:4" x14ac:dyDescent="0.2">
      <c r="B738" s="30">
        <v>734</v>
      </c>
      <c r="C738" s="36">
        <f t="shared" si="11"/>
        <v>46267</v>
      </c>
      <c r="D738" s="61">
        <v>0.1058749439</v>
      </c>
    </row>
    <row r="739" spans="2:4" x14ac:dyDescent="0.2">
      <c r="B739" s="30">
        <v>735</v>
      </c>
      <c r="C739" s="36">
        <f t="shared" si="11"/>
        <v>46268</v>
      </c>
      <c r="D739" s="61">
        <v>0.10587808880000001</v>
      </c>
    </row>
    <row r="740" spans="2:4" x14ac:dyDescent="0.2">
      <c r="B740" s="30">
        <v>736</v>
      </c>
      <c r="C740" s="36">
        <f t="shared" si="11"/>
        <v>46269</v>
      </c>
      <c r="D740" s="61">
        <v>0.1058812303</v>
      </c>
    </row>
    <row r="741" spans="2:4" x14ac:dyDescent="0.2">
      <c r="B741" s="30">
        <v>737</v>
      </c>
      <c r="C741" s="36">
        <f t="shared" si="11"/>
        <v>46270</v>
      </c>
      <c r="D741" s="61">
        <v>0.10588436850000001</v>
      </c>
    </row>
    <row r="742" spans="2:4" x14ac:dyDescent="0.2">
      <c r="B742" s="30">
        <v>738</v>
      </c>
      <c r="C742" s="36">
        <f t="shared" si="11"/>
        <v>46271</v>
      </c>
      <c r="D742" s="61">
        <v>0.1058875034</v>
      </c>
    </row>
    <row r="743" spans="2:4" x14ac:dyDescent="0.2">
      <c r="B743" s="30">
        <v>739</v>
      </c>
      <c r="C743" s="36">
        <f t="shared" si="11"/>
        <v>46272</v>
      </c>
      <c r="D743" s="61">
        <v>0.1058906349</v>
      </c>
    </row>
    <row r="744" spans="2:4" x14ac:dyDescent="0.2">
      <c r="B744" s="30">
        <v>740</v>
      </c>
      <c r="C744" s="36">
        <f t="shared" si="11"/>
        <v>46273</v>
      </c>
      <c r="D744" s="61">
        <v>0.1058937631</v>
      </c>
    </row>
    <row r="745" spans="2:4" x14ac:dyDescent="0.2">
      <c r="B745" s="30">
        <v>741</v>
      </c>
      <c r="C745" s="36">
        <f t="shared" si="11"/>
        <v>46274</v>
      </c>
      <c r="D745" s="61">
        <v>0.1058968879</v>
      </c>
    </row>
    <row r="746" spans="2:4" x14ac:dyDescent="0.2">
      <c r="B746" s="30">
        <v>742</v>
      </c>
      <c r="C746" s="36">
        <f t="shared" si="11"/>
        <v>46275</v>
      </c>
      <c r="D746" s="61">
        <v>0.1059000093</v>
      </c>
    </row>
    <row r="747" spans="2:4" x14ac:dyDescent="0.2">
      <c r="B747" s="30">
        <v>743</v>
      </c>
      <c r="C747" s="36">
        <f t="shared" si="11"/>
        <v>46276</v>
      </c>
      <c r="D747" s="61">
        <v>0.1059031275</v>
      </c>
    </row>
    <row r="748" spans="2:4" x14ac:dyDescent="0.2">
      <c r="B748" s="30">
        <v>744</v>
      </c>
      <c r="C748" s="36">
        <f t="shared" si="11"/>
        <v>46277</v>
      </c>
      <c r="D748" s="61">
        <v>0.1059062422</v>
      </c>
    </row>
    <row r="749" spans="2:4" x14ac:dyDescent="0.2">
      <c r="B749" s="30">
        <v>745</v>
      </c>
      <c r="C749" s="36">
        <f t="shared" si="11"/>
        <v>46278</v>
      </c>
      <c r="D749" s="61">
        <v>0.1059093537</v>
      </c>
    </row>
    <row r="750" spans="2:4" x14ac:dyDescent="0.2">
      <c r="B750" s="30">
        <v>746</v>
      </c>
      <c r="C750" s="36">
        <f t="shared" si="11"/>
        <v>46279</v>
      </c>
      <c r="D750" s="61">
        <v>0.1059124618</v>
      </c>
    </row>
    <row r="751" spans="2:4" x14ac:dyDescent="0.2">
      <c r="B751" s="30">
        <v>747</v>
      </c>
      <c r="C751" s="36">
        <f t="shared" si="11"/>
        <v>46280</v>
      </c>
      <c r="D751" s="61">
        <v>0.1059155665</v>
      </c>
    </row>
    <row r="752" spans="2:4" x14ac:dyDescent="0.2">
      <c r="B752" s="30">
        <v>748</v>
      </c>
      <c r="C752" s="36">
        <f t="shared" si="11"/>
        <v>46281</v>
      </c>
      <c r="D752" s="61">
        <v>0.1059186679</v>
      </c>
    </row>
    <row r="753" spans="2:4" x14ac:dyDescent="0.2">
      <c r="B753" s="30">
        <v>749</v>
      </c>
      <c r="C753" s="36">
        <f t="shared" si="11"/>
        <v>46282</v>
      </c>
      <c r="D753" s="61">
        <v>0.10592176590000001</v>
      </c>
    </row>
    <row r="754" spans="2:4" x14ac:dyDescent="0.2">
      <c r="B754" s="30">
        <v>750</v>
      </c>
      <c r="C754" s="36">
        <f t="shared" si="11"/>
        <v>46283</v>
      </c>
      <c r="D754" s="61">
        <v>0.1059248606</v>
      </c>
    </row>
    <row r="755" spans="2:4" x14ac:dyDescent="0.2">
      <c r="B755" s="30">
        <v>751</v>
      </c>
      <c r="C755" s="36">
        <f t="shared" si="11"/>
        <v>46284</v>
      </c>
      <c r="D755" s="61">
        <v>0.1059279519</v>
      </c>
    </row>
    <row r="756" spans="2:4" x14ac:dyDescent="0.2">
      <c r="B756" s="30">
        <v>752</v>
      </c>
      <c r="C756" s="36">
        <f t="shared" si="11"/>
        <v>46285</v>
      </c>
      <c r="D756" s="61">
        <v>0.1059310398</v>
      </c>
    </row>
    <row r="757" spans="2:4" x14ac:dyDescent="0.2">
      <c r="B757" s="30">
        <v>753</v>
      </c>
      <c r="C757" s="36">
        <f t="shared" si="11"/>
        <v>46286</v>
      </c>
      <c r="D757" s="61">
        <v>0.1059341244</v>
      </c>
    </row>
    <row r="758" spans="2:4" x14ac:dyDescent="0.2">
      <c r="B758" s="30">
        <v>754</v>
      </c>
      <c r="C758" s="36">
        <f t="shared" si="11"/>
        <v>46287</v>
      </c>
      <c r="D758" s="61">
        <v>0.1059372057</v>
      </c>
    </row>
    <row r="759" spans="2:4" x14ac:dyDescent="0.2">
      <c r="B759" s="30">
        <v>755</v>
      </c>
      <c r="C759" s="36">
        <f t="shared" si="11"/>
        <v>46288</v>
      </c>
      <c r="D759" s="61">
        <v>0.1059402836</v>
      </c>
    </row>
    <row r="760" spans="2:4" x14ac:dyDescent="0.2">
      <c r="B760" s="30">
        <v>756</v>
      </c>
      <c r="C760" s="36">
        <f t="shared" si="11"/>
        <v>46289</v>
      </c>
      <c r="D760" s="61">
        <v>0.1059433581</v>
      </c>
    </row>
    <row r="761" spans="2:4" x14ac:dyDescent="0.2">
      <c r="B761" s="30">
        <v>757</v>
      </c>
      <c r="C761" s="36">
        <f t="shared" si="11"/>
        <v>46290</v>
      </c>
      <c r="D761" s="61">
        <v>0.10594642930000001</v>
      </c>
    </row>
    <row r="762" spans="2:4" x14ac:dyDescent="0.2">
      <c r="B762" s="30">
        <v>758</v>
      </c>
      <c r="C762" s="36">
        <f t="shared" si="11"/>
        <v>46291</v>
      </c>
      <c r="D762" s="61">
        <v>0.1059494971</v>
      </c>
    </row>
    <row r="763" spans="2:4" x14ac:dyDescent="0.2">
      <c r="B763" s="30">
        <v>759</v>
      </c>
      <c r="C763" s="36">
        <f t="shared" si="11"/>
        <v>46292</v>
      </c>
      <c r="D763" s="61">
        <v>0.1059525615</v>
      </c>
    </row>
    <row r="764" spans="2:4" x14ac:dyDescent="0.2">
      <c r="B764" s="30">
        <v>760</v>
      </c>
      <c r="C764" s="36">
        <f t="shared" si="11"/>
        <v>46293</v>
      </c>
      <c r="D764" s="61">
        <v>0.10595562259999999</v>
      </c>
    </row>
    <row r="765" spans="2:4" x14ac:dyDescent="0.2">
      <c r="B765" s="30">
        <v>761</v>
      </c>
      <c r="C765" s="36">
        <f t="shared" si="11"/>
        <v>46294</v>
      </c>
      <c r="D765" s="61">
        <v>0.1059586804</v>
      </c>
    </row>
    <row r="766" spans="2:4" x14ac:dyDescent="0.2">
      <c r="B766" s="30">
        <v>762</v>
      </c>
      <c r="C766" s="36">
        <f t="shared" si="11"/>
        <v>46295</v>
      </c>
      <c r="D766" s="61">
        <v>0.1059617347</v>
      </c>
    </row>
    <row r="767" spans="2:4" x14ac:dyDescent="0.2">
      <c r="B767" s="30">
        <v>763</v>
      </c>
      <c r="C767" s="36">
        <f t="shared" si="11"/>
        <v>46296</v>
      </c>
      <c r="D767" s="61">
        <v>0.10596478569999999</v>
      </c>
    </row>
    <row r="768" spans="2:4" x14ac:dyDescent="0.2">
      <c r="B768" s="30">
        <v>764</v>
      </c>
      <c r="C768" s="36">
        <f t="shared" si="11"/>
        <v>46297</v>
      </c>
      <c r="D768" s="61">
        <v>0.10596783329999999</v>
      </c>
    </row>
    <row r="769" spans="2:4" x14ac:dyDescent="0.2">
      <c r="B769" s="30">
        <v>765</v>
      </c>
      <c r="C769" s="36">
        <f t="shared" si="11"/>
        <v>46298</v>
      </c>
      <c r="D769" s="61">
        <v>0.1059708776</v>
      </c>
    </row>
    <row r="770" spans="2:4" x14ac:dyDescent="0.2">
      <c r="B770" s="30">
        <v>766</v>
      </c>
      <c r="C770" s="36">
        <f t="shared" si="11"/>
        <v>46299</v>
      </c>
      <c r="D770" s="61">
        <v>0.1059739185</v>
      </c>
    </row>
    <row r="771" spans="2:4" x14ac:dyDescent="0.2">
      <c r="B771" s="30">
        <v>767</v>
      </c>
      <c r="C771" s="36">
        <f t="shared" si="11"/>
        <v>46300</v>
      </c>
      <c r="D771" s="61">
        <v>0.105976956</v>
      </c>
    </row>
    <row r="772" spans="2:4" x14ac:dyDescent="0.2">
      <c r="B772" s="30">
        <v>768</v>
      </c>
      <c r="C772" s="36">
        <f t="shared" si="11"/>
        <v>46301</v>
      </c>
      <c r="D772" s="61">
        <v>0.1059799902</v>
      </c>
    </row>
    <row r="773" spans="2:4" x14ac:dyDescent="0.2">
      <c r="B773" s="30">
        <v>769</v>
      </c>
      <c r="C773" s="36">
        <f t="shared" si="11"/>
        <v>46302</v>
      </c>
      <c r="D773" s="61">
        <v>0.105983021</v>
      </c>
    </row>
    <row r="774" spans="2:4" x14ac:dyDescent="0.2">
      <c r="B774" s="30">
        <v>770</v>
      </c>
      <c r="C774" s="36">
        <f t="shared" ref="C774:C837" si="12">C773+1</f>
        <v>46303</v>
      </c>
      <c r="D774" s="61">
        <v>0.1059860484</v>
      </c>
    </row>
    <row r="775" spans="2:4" x14ac:dyDescent="0.2">
      <c r="B775" s="30">
        <v>771</v>
      </c>
      <c r="C775" s="36">
        <f t="shared" si="12"/>
        <v>46304</v>
      </c>
      <c r="D775" s="61">
        <v>0.1059890724</v>
      </c>
    </row>
    <row r="776" spans="2:4" x14ac:dyDescent="0.2">
      <c r="B776" s="30">
        <v>772</v>
      </c>
      <c r="C776" s="36">
        <f t="shared" si="12"/>
        <v>46305</v>
      </c>
      <c r="D776" s="61">
        <v>0.1059920931</v>
      </c>
    </row>
    <row r="777" spans="2:4" x14ac:dyDescent="0.2">
      <c r="B777" s="30">
        <v>773</v>
      </c>
      <c r="C777" s="36">
        <f t="shared" si="12"/>
        <v>46306</v>
      </c>
      <c r="D777" s="61">
        <v>0.10599511039999999</v>
      </c>
    </row>
    <row r="778" spans="2:4" x14ac:dyDescent="0.2">
      <c r="B778" s="30">
        <v>774</v>
      </c>
      <c r="C778" s="36">
        <f t="shared" si="12"/>
        <v>46307</v>
      </c>
      <c r="D778" s="61">
        <v>0.1059981243</v>
      </c>
    </row>
    <row r="779" spans="2:4" x14ac:dyDescent="0.2">
      <c r="B779" s="30">
        <v>775</v>
      </c>
      <c r="C779" s="36">
        <f t="shared" si="12"/>
        <v>46308</v>
      </c>
      <c r="D779" s="61">
        <v>0.1060011349</v>
      </c>
    </row>
    <row r="780" spans="2:4" x14ac:dyDescent="0.2">
      <c r="B780" s="30">
        <v>776</v>
      </c>
      <c r="C780" s="36">
        <f t="shared" si="12"/>
        <v>46309</v>
      </c>
      <c r="D780" s="61">
        <v>0.106004142</v>
      </c>
    </row>
    <row r="781" spans="2:4" x14ac:dyDescent="0.2">
      <c r="B781" s="30">
        <v>777</v>
      </c>
      <c r="C781" s="36">
        <f t="shared" si="12"/>
        <v>46310</v>
      </c>
      <c r="D781" s="61">
        <v>0.10600714579999999</v>
      </c>
    </row>
    <row r="782" spans="2:4" x14ac:dyDescent="0.2">
      <c r="B782" s="30">
        <v>778</v>
      </c>
      <c r="C782" s="36">
        <f t="shared" si="12"/>
        <v>46311</v>
      </c>
      <c r="D782" s="61">
        <v>0.1060101462</v>
      </c>
    </row>
    <row r="783" spans="2:4" x14ac:dyDescent="0.2">
      <c r="B783" s="30">
        <v>779</v>
      </c>
      <c r="C783" s="36">
        <f t="shared" si="12"/>
        <v>46312</v>
      </c>
      <c r="D783" s="61">
        <v>0.10601314320000001</v>
      </c>
    </row>
    <row r="784" spans="2:4" x14ac:dyDescent="0.2">
      <c r="B784" s="30">
        <v>780</v>
      </c>
      <c r="C784" s="36">
        <f t="shared" si="12"/>
        <v>46313</v>
      </c>
      <c r="D784" s="61">
        <v>0.1060161369</v>
      </c>
    </row>
    <row r="785" spans="2:4" x14ac:dyDescent="0.2">
      <c r="B785" s="30">
        <v>781</v>
      </c>
      <c r="C785" s="36">
        <f t="shared" si="12"/>
        <v>46314</v>
      </c>
      <c r="D785" s="61">
        <v>0.10601912719999999</v>
      </c>
    </row>
    <row r="786" spans="2:4" x14ac:dyDescent="0.2">
      <c r="B786" s="30">
        <v>782</v>
      </c>
      <c r="C786" s="36">
        <f t="shared" si="12"/>
        <v>46315</v>
      </c>
      <c r="D786" s="61">
        <v>0.1060221141</v>
      </c>
    </row>
    <row r="787" spans="2:4" x14ac:dyDescent="0.2">
      <c r="B787" s="30">
        <v>783</v>
      </c>
      <c r="C787" s="36">
        <f t="shared" si="12"/>
        <v>46316</v>
      </c>
      <c r="D787" s="61">
        <v>0.10602509760000001</v>
      </c>
    </row>
    <row r="788" spans="2:4" x14ac:dyDescent="0.2">
      <c r="B788" s="30">
        <v>784</v>
      </c>
      <c r="C788" s="36">
        <f t="shared" si="12"/>
        <v>46317</v>
      </c>
      <c r="D788" s="61">
        <v>0.1060280777</v>
      </c>
    </row>
    <row r="789" spans="2:4" x14ac:dyDescent="0.2">
      <c r="B789" s="30">
        <v>785</v>
      </c>
      <c r="C789" s="36">
        <f t="shared" si="12"/>
        <v>46318</v>
      </c>
      <c r="D789" s="61">
        <v>0.1060310544</v>
      </c>
    </row>
    <row r="790" spans="2:4" x14ac:dyDescent="0.2">
      <c r="B790" s="30">
        <v>786</v>
      </c>
      <c r="C790" s="36">
        <f t="shared" si="12"/>
        <v>46319</v>
      </c>
      <c r="D790" s="61">
        <v>0.1060340278</v>
      </c>
    </row>
    <row r="791" spans="2:4" x14ac:dyDescent="0.2">
      <c r="B791" s="30">
        <v>787</v>
      </c>
      <c r="C791" s="36">
        <f t="shared" si="12"/>
        <v>46320</v>
      </c>
      <c r="D791" s="61">
        <v>0.1060369977</v>
      </c>
    </row>
    <row r="792" spans="2:4" x14ac:dyDescent="0.2">
      <c r="B792" s="30">
        <v>788</v>
      </c>
      <c r="C792" s="36">
        <f t="shared" si="12"/>
        <v>46321</v>
      </c>
      <c r="D792" s="61">
        <v>0.1060399643</v>
      </c>
    </row>
    <row r="793" spans="2:4" x14ac:dyDescent="0.2">
      <c r="B793" s="30">
        <v>789</v>
      </c>
      <c r="C793" s="36">
        <f t="shared" si="12"/>
        <v>46322</v>
      </c>
      <c r="D793" s="61">
        <v>0.10604292749999999</v>
      </c>
    </row>
    <row r="794" spans="2:4" x14ac:dyDescent="0.2">
      <c r="B794" s="30">
        <v>790</v>
      </c>
      <c r="C794" s="36">
        <f t="shared" si="12"/>
        <v>46323</v>
      </c>
      <c r="D794" s="61">
        <v>0.1060458873</v>
      </c>
    </row>
    <row r="795" spans="2:4" x14ac:dyDescent="0.2">
      <c r="B795" s="30">
        <v>791</v>
      </c>
      <c r="C795" s="36">
        <f t="shared" si="12"/>
        <v>46324</v>
      </c>
      <c r="D795" s="61">
        <v>0.10604884370000001</v>
      </c>
    </row>
    <row r="796" spans="2:4" x14ac:dyDescent="0.2">
      <c r="B796" s="30">
        <v>792</v>
      </c>
      <c r="C796" s="36">
        <f t="shared" si="12"/>
        <v>46325</v>
      </c>
      <c r="D796" s="61">
        <v>0.10605179670000001</v>
      </c>
    </row>
    <row r="797" spans="2:4" x14ac:dyDescent="0.2">
      <c r="B797" s="30">
        <v>793</v>
      </c>
      <c r="C797" s="36">
        <f t="shared" si="12"/>
        <v>46326</v>
      </c>
      <c r="D797" s="61">
        <v>0.1060547463</v>
      </c>
    </row>
    <row r="798" spans="2:4" x14ac:dyDescent="0.2">
      <c r="B798" s="30">
        <v>794</v>
      </c>
      <c r="C798" s="36">
        <f t="shared" si="12"/>
        <v>46327</v>
      </c>
      <c r="D798" s="61">
        <v>0.10605769249999999</v>
      </c>
    </row>
    <row r="799" spans="2:4" x14ac:dyDescent="0.2">
      <c r="B799" s="30">
        <v>795</v>
      </c>
      <c r="C799" s="36">
        <f t="shared" si="12"/>
        <v>46328</v>
      </c>
      <c r="D799" s="61">
        <v>0.10606063540000001</v>
      </c>
    </row>
    <row r="800" spans="2:4" x14ac:dyDescent="0.2">
      <c r="B800" s="30">
        <v>796</v>
      </c>
      <c r="C800" s="36">
        <f t="shared" si="12"/>
        <v>46329</v>
      </c>
      <c r="D800" s="61">
        <v>0.1060635748</v>
      </c>
    </row>
    <row r="801" spans="2:4" x14ac:dyDescent="0.2">
      <c r="B801" s="30">
        <v>797</v>
      </c>
      <c r="C801" s="36">
        <f t="shared" si="12"/>
        <v>46330</v>
      </c>
      <c r="D801" s="61">
        <v>0.1060665108</v>
      </c>
    </row>
    <row r="802" spans="2:4" x14ac:dyDescent="0.2">
      <c r="B802" s="30">
        <v>798</v>
      </c>
      <c r="C802" s="36">
        <f t="shared" si="12"/>
        <v>46331</v>
      </c>
      <c r="D802" s="61">
        <v>0.1060694435</v>
      </c>
    </row>
    <row r="803" spans="2:4" x14ac:dyDescent="0.2">
      <c r="B803" s="30">
        <v>799</v>
      </c>
      <c r="C803" s="36">
        <f t="shared" si="12"/>
        <v>46332</v>
      </c>
      <c r="D803" s="61">
        <v>0.1060723727</v>
      </c>
    </row>
    <row r="804" spans="2:4" x14ac:dyDescent="0.2">
      <c r="B804" s="30">
        <v>800</v>
      </c>
      <c r="C804" s="36">
        <f t="shared" si="12"/>
        <v>46333</v>
      </c>
      <c r="D804" s="61">
        <v>0.10607529860000001</v>
      </c>
    </row>
    <row r="805" spans="2:4" x14ac:dyDescent="0.2">
      <c r="B805" s="30">
        <v>801</v>
      </c>
      <c r="C805" s="36">
        <f t="shared" si="12"/>
        <v>46334</v>
      </c>
      <c r="D805" s="61">
        <v>0.106078221</v>
      </c>
    </row>
    <row r="806" spans="2:4" x14ac:dyDescent="0.2">
      <c r="B806" s="30">
        <v>802</v>
      </c>
      <c r="C806" s="36">
        <f t="shared" si="12"/>
        <v>46335</v>
      </c>
      <c r="D806" s="61">
        <v>0.1060811401</v>
      </c>
    </row>
    <row r="807" spans="2:4" x14ac:dyDescent="0.2">
      <c r="B807" s="30">
        <v>803</v>
      </c>
      <c r="C807" s="36">
        <f t="shared" si="12"/>
        <v>46336</v>
      </c>
      <c r="D807" s="61">
        <v>0.1060840557</v>
      </c>
    </row>
    <row r="808" spans="2:4" x14ac:dyDescent="0.2">
      <c r="B808" s="30">
        <v>804</v>
      </c>
      <c r="C808" s="36">
        <f t="shared" si="12"/>
        <v>46337</v>
      </c>
      <c r="D808" s="61">
        <v>0.106086968</v>
      </c>
    </row>
    <row r="809" spans="2:4" x14ac:dyDescent="0.2">
      <c r="B809" s="30">
        <v>805</v>
      </c>
      <c r="C809" s="36">
        <f t="shared" si="12"/>
        <v>46338</v>
      </c>
      <c r="D809" s="61">
        <v>0.1060898768</v>
      </c>
    </row>
    <row r="810" spans="2:4" x14ac:dyDescent="0.2">
      <c r="B810" s="30">
        <v>806</v>
      </c>
      <c r="C810" s="36">
        <f t="shared" si="12"/>
        <v>46339</v>
      </c>
      <c r="D810" s="61">
        <v>0.10609278229999999</v>
      </c>
    </row>
    <row r="811" spans="2:4" x14ac:dyDescent="0.2">
      <c r="B811" s="30">
        <v>807</v>
      </c>
      <c r="C811" s="36">
        <f t="shared" si="12"/>
        <v>46340</v>
      </c>
      <c r="D811" s="61">
        <v>0.10609568430000001</v>
      </c>
    </row>
    <row r="812" spans="2:4" x14ac:dyDescent="0.2">
      <c r="B812" s="30">
        <v>808</v>
      </c>
      <c r="C812" s="36">
        <f t="shared" si="12"/>
        <v>46341</v>
      </c>
      <c r="D812" s="61">
        <v>0.1060985829</v>
      </c>
    </row>
    <row r="813" spans="2:4" x14ac:dyDescent="0.2">
      <c r="B813" s="30">
        <v>809</v>
      </c>
      <c r="C813" s="36">
        <f t="shared" si="12"/>
        <v>46342</v>
      </c>
      <c r="D813" s="61">
        <v>0.10610147809999999</v>
      </c>
    </row>
    <row r="814" spans="2:4" x14ac:dyDescent="0.2">
      <c r="B814" s="30">
        <v>810</v>
      </c>
      <c r="C814" s="36">
        <f t="shared" si="12"/>
        <v>46343</v>
      </c>
      <c r="D814" s="61">
        <v>0.10610437</v>
      </c>
    </row>
    <row r="815" spans="2:4" x14ac:dyDescent="0.2">
      <c r="B815" s="30">
        <v>811</v>
      </c>
      <c r="C815" s="36">
        <f t="shared" si="12"/>
        <v>46344</v>
      </c>
      <c r="D815" s="61">
        <v>0.1061072584</v>
      </c>
    </row>
    <row r="816" spans="2:4" x14ac:dyDescent="0.2">
      <c r="B816" s="30">
        <v>812</v>
      </c>
      <c r="C816" s="36">
        <f t="shared" si="12"/>
        <v>46345</v>
      </c>
      <c r="D816" s="61">
        <v>0.1061101434</v>
      </c>
    </row>
    <row r="817" spans="2:4" x14ac:dyDescent="0.2">
      <c r="B817" s="30">
        <v>813</v>
      </c>
      <c r="C817" s="36">
        <f t="shared" si="12"/>
        <v>46346</v>
      </c>
      <c r="D817" s="61">
        <v>0.10611302490000001</v>
      </c>
    </row>
    <row r="818" spans="2:4" x14ac:dyDescent="0.2">
      <c r="B818" s="30">
        <v>814</v>
      </c>
      <c r="C818" s="36">
        <f t="shared" si="12"/>
        <v>46347</v>
      </c>
      <c r="D818" s="61">
        <v>0.10611590310000001</v>
      </c>
    </row>
    <row r="819" spans="2:4" x14ac:dyDescent="0.2">
      <c r="B819" s="30">
        <v>815</v>
      </c>
      <c r="C819" s="36">
        <f t="shared" si="12"/>
        <v>46348</v>
      </c>
      <c r="D819" s="61">
        <v>0.1061187779</v>
      </c>
    </row>
    <row r="820" spans="2:4" x14ac:dyDescent="0.2">
      <c r="B820" s="30">
        <v>816</v>
      </c>
      <c r="C820" s="36">
        <f t="shared" si="12"/>
        <v>46349</v>
      </c>
      <c r="D820" s="61">
        <v>0.1061216492</v>
      </c>
    </row>
    <row r="821" spans="2:4" x14ac:dyDescent="0.2">
      <c r="B821" s="30">
        <v>817</v>
      </c>
      <c r="C821" s="36">
        <f t="shared" si="12"/>
        <v>46350</v>
      </c>
      <c r="D821" s="61">
        <v>0.1061245172</v>
      </c>
    </row>
    <row r="822" spans="2:4" x14ac:dyDescent="0.2">
      <c r="B822" s="30">
        <v>818</v>
      </c>
      <c r="C822" s="36">
        <f t="shared" si="12"/>
        <v>46351</v>
      </c>
      <c r="D822" s="61">
        <v>0.1061273817</v>
      </c>
    </row>
    <row r="823" spans="2:4" x14ac:dyDescent="0.2">
      <c r="B823" s="30">
        <v>819</v>
      </c>
      <c r="C823" s="36">
        <f t="shared" si="12"/>
        <v>46352</v>
      </c>
      <c r="D823" s="61">
        <v>0.1061302428</v>
      </c>
    </row>
    <row r="824" spans="2:4" x14ac:dyDescent="0.2">
      <c r="B824" s="30">
        <v>820</v>
      </c>
      <c r="C824" s="36">
        <f t="shared" si="12"/>
        <v>46353</v>
      </c>
      <c r="D824" s="61">
        <v>0.10613310049999999</v>
      </c>
    </row>
    <row r="825" spans="2:4" x14ac:dyDescent="0.2">
      <c r="B825" s="30">
        <v>821</v>
      </c>
      <c r="C825" s="36">
        <f t="shared" si="12"/>
        <v>46354</v>
      </c>
      <c r="D825" s="61">
        <v>0.1061359548</v>
      </c>
    </row>
    <row r="826" spans="2:4" x14ac:dyDescent="0.2">
      <c r="B826" s="30">
        <v>822</v>
      </c>
      <c r="C826" s="36">
        <f t="shared" si="12"/>
        <v>46355</v>
      </c>
      <c r="D826" s="61">
        <v>0.1061388056</v>
      </c>
    </row>
    <row r="827" spans="2:4" x14ac:dyDescent="0.2">
      <c r="B827" s="30">
        <v>823</v>
      </c>
      <c r="C827" s="36">
        <f t="shared" si="12"/>
        <v>46356</v>
      </c>
      <c r="D827" s="61">
        <v>0.106141653</v>
      </c>
    </row>
    <row r="828" spans="2:4" x14ac:dyDescent="0.2">
      <c r="B828" s="30">
        <v>824</v>
      </c>
      <c r="C828" s="36">
        <f t="shared" si="12"/>
        <v>46357</v>
      </c>
      <c r="D828" s="61">
        <v>0.1061444971</v>
      </c>
    </row>
    <row r="829" spans="2:4" x14ac:dyDescent="0.2">
      <c r="B829" s="30">
        <v>825</v>
      </c>
      <c r="C829" s="36">
        <f t="shared" si="12"/>
        <v>46358</v>
      </c>
      <c r="D829" s="61">
        <v>0.1061473376</v>
      </c>
    </row>
    <row r="830" spans="2:4" x14ac:dyDescent="0.2">
      <c r="B830" s="30">
        <v>826</v>
      </c>
      <c r="C830" s="36">
        <f t="shared" si="12"/>
        <v>46359</v>
      </c>
      <c r="D830" s="61">
        <v>0.1061501748</v>
      </c>
    </row>
    <row r="831" spans="2:4" x14ac:dyDescent="0.2">
      <c r="B831" s="30">
        <v>827</v>
      </c>
      <c r="C831" s="36">
        <f t="shared" si="12"/>
        <v>46360</v>
      </c>
      <c r="D831" s="61">
        <v>0.1061530086</v>
      </c>
    </row>
    <row r="832" spans="2:4" x14ac:dyDescent="0.2">
      <c r="B832" s="30">
        <v>828</v>
      </c>
      <c r="C832" s="36">
        <f t="shared" si="12"/>
        <v>46361</v>
      </c>
      <c r="D832" s="61">
        <v>0.10615583889999999</v>
      </c>
    </row>
    <row r="833" spans="2:4" x14ac:dyDescent="0.2">
      <c r="B833" s="30">
        <v>829</v>
      </c>
      <c r="C833" s="36">
        <f t="shared" si="12"/>
        <v>46362</v>
      </c>
      <c r="D833" s="61">
        <v>0.1061586658</v>
      </c>
    </row>
    <row r="834" spans="2:4" x14ac:dyDescent="0.2">
      <c r="B834" s="30">
        <v>830</v>
      </c>
      <c r="C834" s="36">
        <f t="shared" si="12"/>
        <v>46363</v>
      </c>
      <c r="D834" s="61">
        <v>0.10616148929999999</v>
      </c>
    </row>
    <row r="835" spans="2:4" x14ac:dyDescent="0.2">
      <c r="B835" s="30">
        <v>831</v>
      </c>
      <c r="C835" s="36">
        <f t="shared" si="12"/>
        <v>46364</v>
      </c>
      <c r="D835" s="61">
        <v>0.1061643093</v>
      </c>
    </row>
    <row r="836" spans="2:4" x14ac:dyDescent="0.2">
      <c r="B836" s="30">
        <v>832</v>
      </c>
      <c r="C836" s="36">
        <f t="shared" si="12"/>
        <v>46365</v>
      </c>
      <c r="D836" s="61">
        <v>0.10616712590000001</v>
      </c>
    </row>
    <row r="837" spans="2:4" x14ac:dyDescent="0.2">
      <c r="B837" s="30">
        <v>833</v>
      </c>
      <c r="C837" s="36">
        <f t="shared" si="12"/>
        <v>46366</v>
      </c>
      <c r="D837" s="61">
        <v>0.1061699391</v>
      </c>
    </row>
    <row r="838" spans="2:4" x14ac:dyDescent="0.2">
      <c r="B838" s="30">
        <v>834</v>
      </c>
      <c r="C838" s="36">
        <f t="shared" ref="C838:C901" si="13">C837+1</f>
        <v>46367</v>
      </c>
      <c r="D838" s="61">
        <v>0.1061727489</v>
      </c>
    </row>
    <row r="839" spans="2:4" x14ac:dyDescent="0.2">
      <c r="B839" s="30">
        <v>835</v>
      </c>
      <c r="C839" s="36">
        <f t="shared" si="13"/>
        <v>46368</v>
      </c>
      <c r="D839" s="61">
        <v>0.10617555519999999</v>
      </c>
    </row>
    <row r="840" spans="2:4" x14ac:dyDescent="0.2">
      <c r="B840" s="30">
        <v>836</v>
      </c>
      <c r="C840" s="36">
        <f t="shared" si="13"/>
        <v>46369</v>
      </c>
      <c r="D840" s="61">
        <v>0.10617835809999999</v>
      </c>
    </row>
    <row r="841" spans="2:4" x14ac:dyDescent="0.2">
      <c r="B841" s="30">
        <v>837</v>
      </c>
      <c r="C841" s="36">
        <f t="shared" si="13"/>
        <v>46370</v>
      </c>
      <c r="D841" s="61">
        <v>0.10618115760000001</v>
      </c>
    </row>
    <row r="842" spans="2:4" x14ac:dyDescent="0.2">
      <c r="B842" s="30">
        <v>838</v>
      </c>
      <c r="C842" s="36">
        <f t="shared" si="13"/>
        <v>46371</v>
      </c>
      <c r="D842" s="61">
        <v>0.10618395360000001</v>
      </c>
    </row>
    <row r="843" spans="2:4" x14ac:dyDescent="0.2">
      <c r="B843" s="30">
        <v>839</v>
      </c>
      <c r="C843" s="36">
        <f t="shared" si="13"/>
        <v>46372</v>
      </c>
      <c r="D843" s="61">
        <v>0.1061867462</v>
      </c>
    </row>
    <row r="844" spans="2:4" x14ac:dyDescent="0.2">
      <c r="B844" s="30">
        <v>840</v>
      </c>
      <c r="C844" s="36">
        <f t="shared" si="13"/>
        <v>46373</v>
      </c>
      <c r="D844" s="61">
        <v>0.10618953540000001</v>
      </c>
    </row>
    <row r="845" spans="2:4" x14ac:dyDescent="0.2">
      <c r="B845" s="30">
        <v>841</v>
      </c>
      <c r="C845" s="36">
        <f t="shared" si="13"/>
        <v>46374</v>
      </c>
      <c r="D845" s="61">
        <v>0.1061923211</v>
      </c>
    </row>
    <row r="846" spans="2:4" x14ac:dyDescent="0.2">
      <c r="B846" s="30">
        <v>842</v>
      </c>
      <c r="C846" s="36">
        <f t="shared" si="13"/>
        <v>46375</v>
      </c>
      <c r="D846" s="61">
        <v>0.1061951034</v>
      </c>
    </row>
    <row r="847" spans="2:4" x14ac:dyDescent="0.2">
      <c r="B847" s="30">
        <v>843</v>
      </c>
      <c r="C847" s="36">
        <f t="shared" si="13"/>
        <v>46376</v>
      </c>
      <c r="D847" s="61">
        <v>0.1061978823</v>
      </c>
    </row>
    <row r="848" spans="2:4" x14ac:dyDescent="0.2">
      <c r="B848" s="30">
        <v>844</v>
      </c>
      <c r="C848" s="36">
        <f t="shared" si="13"/>
        <v>46377</v>
      </c>
      <c r="D848" s="61">
        <v>0.10620065770000001</v>
      </c>
    </row>
    <row r="849" spans="2:4" x14ac:dyDescent="0.2">
      <c r="B849" s="30">
        <v>845</v>
      </c>
      <c r="C849" s="36">
        <f t="shared" si="13"/>
        <v>46378</v>
      </c>
      <c r="D849" s="61">
        <v>0.1062034297</v>
      </c>
    </row>
    <row r="850" spans="2:4" x14ac:dyDescent="0.2">
      <c r="B850" s="30">
        <v>846</v>
      </c>
      <c r="C850" s="36">
        <f t="shared" si="13"/>
        <v>46379</v>
      </c>
      <c r="D850" s="61">
        <v>0.1062061982</v>
      </c>
    </row>
    <row r="851" spans="2:4" x14ac:dyDescent="0.2">
      <c r="B851" s="30">
        <v>847</v>
      </c>
      <c r="C851" s="36">
        <f t="shared" si="13"/>
        <v>46380</v>
      </c>
      <c r="D851" s="61">
        <v>0.1062089633</v>
      </c>
    </row>
    <row r="852" spans="2:4" x14ac:dyDescent="0.2">
      <c r="B852" s="30">
        <v>848</v>
      </c>
      <c r="C852" s="36">
        <f t="shared" si="13"/>
        <v>46381</v>
      </c>
      <c r="D852" s="61">
        <v>0.10621172500000001</v>
      </c>
    </row>
    <row r="853" spans="2:4" x14ac:dyDescent="0.2">
      <c r="B853" s="30">
        <v>849</v>
      </c>
      <c r="C853" s="36">
        <f t="shared" si="13"/>
        <v>46382</v>
      </c>
      <c r="D853" s="61">
        <v>0.1062144832</v>
      </c>
    </row>
    <row r="854" spans="2:4" x14ac:dyDescent="0.2">
      <c r="B854" s="30">
        <v>850</v>
      </c>
      <c r="C854" s="36">
        <f t="shared" si="13"/>
        <v>46383</v>
      </c>
      <c r="D854" s="61">
        <v>0.10621723800000001</v>
      </c>
    </row>
    <row r="855" spans="2:4" x14ac:dyDescent="0.2">
      <c r="B855" s="30">
        <v>851</v>
      </c>
      <c r="C855" s="36">
        <f t="shared" si="13"/>
        <v>46384</v>
      </c>
      <c r="D855" s="61">
        <v>0.1062199893</v>
      </c>
    </row>
    <row r="856" spans="2:4" x14ac:dyDescent="0.2">
      <c r="B856" s="30">
        <v>852</v>
      </c>
      <c r="C856" s="36">
        <f t="shared" si="13"/>
        <v>46385</v>
      </c>
      <c r="D856" s="61">
        <v>0.1062227372</v>
      </c>
    </row>
    <row r="857" spans="2:4" x14ac:dyDescent="0.2">
      <c r="B857" s="30">
        <v>853</v>
      </c>
      <c r="C857" s="36">
        <f t="shared" si="13"/>
        <v>46386</v>
      </c>
      <c r="D857" s="61">
        <v>0.1062254817</v>
      </c>
    </row>
    <row r="858" spans="2:4" x14ac:dyDescent="0.2">
      <c r="B858" s="30">
        <v>854</v>
      </c>
      <c r="C858" s="36">
        <f t="shared" si="13"/>
        <v>46387</v>
      </c>
      <c r="D858" s="61">
        <v>0.1062282227</v>
      </c>
    </row>
    <row r="859" spans="2:4" x14ac:dyDescent="0.2">
      <c r="B859" s="30">
        <v>855</v>
      </c>
      <c r="C859" s="36">
        <f t="shared" si="13"/>
        <v>46388</v>
      </c>
      <c r="D859" s="61">
        <v>0.1062309602</v>
      </c>
    </row>
    <row r="860" spans="2:4" x14ac:dyDescent="0.2">
      <c r="B860" s="30">
        <v>856</v>
      </c>
      <c r="C860" s="36">
        <f t="shared" si="13"/>
        <v>46389</v>
      </c>
      <c r="D860" s="61">
        <v>0.1062336943</v>
      </c>
    </row>
    <row r="861" spans="2:4" x14ac:dyDescent="0.2">
      <c r="B861" s="30">
        <v>857</v>
      </c>
      <c r="C861" s="36">
        <f t="shared" si="13"/>
        <v>46390</v>
      </c>
      <c r="D861" s="61">
        <v>0.106236425</v>
      </c>
    </row>
    <row r="862" spans="2:4" x14ac:dyDescent="0.2">
      <c r="B862" s="30">
        <v>858</v>
      </c>
      <c r="C862" s="36">
        <f t="shared" si="13"/>
        <v>46391</v>
      </c>
      <c r="D862" s="61">
        <v>0.10623915220000001</v>
      </c>
    </row>
    <row r="863" spans="2:4" x14ac:dyDescent="0.2">
      <c r="B863" s="30">
        <v>859</v>
      </c>
      <c r="C863" s="36">
        <f t="shared" si="13"/>
        <v>46392</v>
      </c>
      <c r="D863" s="61">
        <v>0.1062418759</v>
      </c>
    </row>
    <row r="864" spans="2:4" x14ac:dyDescent="0.2">
      <c r="B864" s="30">
        <v>860</v>
      </c>
      <c r="C864" s="36">
        <f t="shared" si="13"/>
        <v>46393</v>
      </c>
      <c r="D864" s="61">
        <v>0.1062445962</v>
      </c>
    </row>
    <row r="865" spans="2:4" x14ac:dyDescent="0.2">
      <c r="B865" s="30">
        <v>861</v>
      </c>
      <c r="C865" s="36">
        <f t="shared" si="13"/>
        <v>46394</v>
      </c>
      <c r="D865" s="61">
        <v>0.106247313</v>
      </c>
    </row>
    <row r="866" spans="2:4" x14ac:dyDescent="0.2">
      <c r="B866" s="30">
        <v>862</v>
      </c>
      <c r="C866" s="36">
        <f t="shared" si="13"/>
        <v>46395</v>
      </c>
      <c r="D866" s="61">
        <v>0.1062500264</v>
      </c>
    </row>
    <row r="867" spans="2:4" x14ac:dyDescent="0.2">
      <c r="B867" s="30">
        <v>863</v>
      </c>
      <c r="C867" s="36">
        <f t="shared" si="13"/>
        <v>46396</v>
      </c>
      <c r="D867" s="61">
        <v>0.10625273640000001</v>
      </c>
    </row>
    <row r="868" spans="2:4" x14ac:dyDescent="0.2">
      <c r="B868" s="30">
        <v>864</v>
      </c>
      <c r="C868" s="36">
        <f t="shared" si="13"/>
        <v>46397</v>
      </c>
      <c r="D868" s="61">
        <v>0.1062554428</v>
      </c>
    </row>
    <row r="869" spans="2:4" x14ac:dyDescent="0.2">
      <c r="B869" s="30">
        <v>865</v>
      </c>
      <c r="C869" s="36">
        <f t="shared" si="13"/>
        <v>46398</v>
      </c>
      <c r="D869" s="61">
        <v>0.1062581459</v>
      </c>
    </row>
    <row r="870" spans="2:4" x14ac:dyDescent="0.2">
      <c r="B870" s="30">
        <v>866</v>
      </c>
      <c r="C870" s="36">
        <f t="shared" si="13"/>
        <v>46399</v>
      </c>
      <c r="D870" s="61">
        <v>0.1062608454</v>
      </c>
    </row>
    <row r="871" spans="2:4" x14ac:dyDescent="0.2">
      <c r="B871" s="30">
        <v>867</v>
      </c>
      <c r="C871" s="36">
        <f t="shared" si="13"/>
        <v>46400</v>
      </c>
      <c r="D871" s="61">
        <v>0.1062635415</v>
      </c>
    </row>
    <row r="872" spans="2:4" x14ac:dyDescent="0.2">
      <c r="B872" s="30">
        <v>868</v>
      </c>
      <c r="C872" s="36">
        <f t="shared" si="13"/>
        <v>46401</v>
      </c>
      <c r="D872" s="61">
        <v>0.1062662342</v>
      </c>
    </row>
    <row r="873" spans="2:4" x14ac:dyDescent="0.2">
      <c r="B873" s="30">
        <v>869</v>
      </c>
      <c r="C873" s="36">
        <f t="shared" si="13"/>
        <v>46402</v>
      </c>
      <c r="D873" s="61">
        <v>0.1062689233</v>
      </c>
    </row>
    <row r="874" spans="2:4" x14ac:dyDescent="0.2">
      <c r="B874" s="30">
        <v>870</v>
      </c>
      <c r="C874" s="36">
        <f t="shared" si="13"/>
        <v>46403</v>
      </c>
      <c r="D874" s="61">
        <v>0.1062716091</v>
      </c>
    </row>
    <row r="875" spans="2:4" x14ac:dyDescent="0.2">
      <c r="B875" s="30">
        <v>871</v>
      </c>
      <c r="C875" s="36">
        <f t="shared" si="13"/>
        <v>46404</v>
      </c>
      <c r="D875" s="61">
        <v>0.1062742913</v>
      </c>
    </row>
    <row r="876" spans="2:4" x14ac:dyDescent="0.2">
      <c r="B876" s="30">
        <v>872</v>
      </c>
      <c r="C876" s="36">
        <f t="shared" si="13"/>
        <v>46405</v>
      </c>
      <c r="D876" s="61">
        <v>0.10627697010000001</v>
      </c>
    </row>
    <row r="877" spans="2:4" x14ac:dyDescent="0.2">
      <c r="B877" s="30">
        <v>873</v>
      </c>
      <c r="C877" s="36">
        <f t="shared" si="13"/>
        <v>46406</v>
      </c>
      <c r="D877" s="61">
        <v>0.10627964550000001</v>
      </c>
    </row>
    <row r="878" spans="2:4" x14ac:dyDescent="0.2">
      <c r="B878" s="30">
        <v>874</v>
      </c>
      <c r="C878" s="36">
        <f t="shared" si="13"/>
        <v>46407</v>
      </c>
      <c r="D878" s="61">
        <v>0.1062823173</v>
      </c>
    </row>
    <row r="879" spans="2:4" x14ac:dyDescent="0.2">
      <c r="B879" s="30">
        <v>875</v>
      </c>
      <c r="C879" s="36">
        <f t="shared" si="13"/>
        <v>46408</v>
      </c>
      <c r="D879" s="61">
        <v>0.1062849857</v>
      </c>
    </row>
    <row r="880" spans="2:4" x14ac:dyDescent="0.2">
      <c r="B880" s="30">
        <v>876</v>
      </c>
      <c r="C880" s="36">
        <f t="shared" si="13"/>
        <v>46409</v>
      </c>
      <c r="D880" s="61">
        <v>0.1062876507</v>
      </c>
    </row>
    <row r="881" spans="2:4" x14ac:dyDescent="0.2">
      <c r="B881" s="30">
        <v>877</v>
      </c>
      <c r="C881" s="36">
        <f t="shared" si="13"/>
        <v>46410</v>
      </c>
      <c r="D881" s="61">
        <v>0.1062903122</v>
      </c>
    </row>
    <row r="882" spans="2:4" x14ac:dyDescent="0.2">
      <c r="B882" s="30">
        <v>878</v>
      </c>
      <c r="C882" s="36">
        <f t="shared" si="13"/>
        <v>46411</v>
      </c>
      <c r="D882" s="61">
        <v>0.1062929702</v>
      </c>
    </row>
    <row r="883" spans="2:4" x14ac:dyDescent="0.2">
      <c r="B883" s="30">
        <v>879</v>
      </c>
      <c r="C883" s="36">
        <f t="shared" si="13"/>
        <v>46412</v>
      </c>
      <c r="D883" s="61">
        <v>0.10629562469999999</v>
      </c>
    </row>
    <row r="884" spans="2:4" x14ac:dyDescent="0.2">
      <c r="B884" s="30">
        <v>880</v>
      </c>
      <c r="C884" s="36">
        <f t="shared" si="13"/>
        <v>46413</v>
      </c>
      <c r="D884" s="61">
        <v>0.10629827579999999</v>
      </c>
    </row>
    <row r="885" spans="2:4" x14ac:dyDescent="0.2">
      <c r="B885" s="30">
        <v>881</v>
      </c>
      <c r="C885" s="36">
        <f t="shared" si="13"/>
        <v>46414</v>
      </c>
      <c r="D885" s="61">
        <v>0.1063009234</v>
      </c>
    </row>
    <row r="886" spans="2:4" x14ac:dyDescent="0.2">
      <c r="B886" s="30">
        <v>882</v>
      </c>
      <c r="C886" s="36">
        <f t="shared" si="13"/>
        <v>46415</v>
      </c>
      <c r="D886" s="61">
        <v>0.1063035675</v>
      </c>
    </row>
    <row r="887" spans="2:4" x14ac:dyDescent="0.2">
      <c r="B887" s="30">
        <v>883</v>
      </c>
      <c r="C887" s="36">
        <f t="shared" si="13"/>
        <v>46416</v>
      </c>
      <c r="D887" s="61">
        <v>0.10630620809999999</v>
      </c>
    </row>
    <row r="888" spans="2:4" x14ac:dyDescent="0.2">
      <c r="B888" s="30">
        <v>884</v>
      </c>
      <c r="C888" s="36">
        <f t="shared" si="13"/>
        <v>46417</v>
      </c>
      <c r="D888" s="61">
        <v>0.1063088453</v>
      </c>
    </row>
    <row r="889" spans="2:4" x14ac:dyDescent="0.2">
      <c r="B889" s="30">
        <v>885</v>
      </c>
      <c r="C889" s="36">
        <f t="shared" si="13"/>
        <v>46418</v>
      </c>
      <c r="D889" s="61">
        <v>0.106311479</v>
      </c>
    </row>
    <row r="890" spans="2:4" x14ac:dyDescent="0.2">
      <c r="B890" s="30">
        <v>886</v>
      </c>
      <c r="C890" s="36">
        <f t="shared" si="13"/>
        <v>46419</v>
      </c>
      <c r="D890" s="61">
        <v>0.10631410920000001</v>
      </c>
    </row>
    <row r="891" spans="2:4" x14ac:dyDescent="0.2">
      <c r="B891" s="30">
        <v>887</v>
      </c>
      <c r="C891" s="36">
        <f t="shared" si="13"/>
        <v>46420</v>
      </c>
      <c r="D891" s="61">
        <v>0.106316736</v>
      </c>
    </row>
    <row r="892" spans="2:4" x14ac:dyDescent="0.2">
      <c r="B892" s="30">
        <v>888</v>
      </c>
      <c r="C892" s="36">
        <f t="shared" si="13"/>
        <v>46421</v>
      </c>
      <c r="D892" s="61">
        <v>0.1063193593</v>
      </c>
    </row>
    <row r="893" spans="2:4" x14ac:dyDescent="0.2">
      <c r="B893" s="30">
        <v>889</v>
      </c>
      <c r="C893" s="36">
        <f t="shared" si="13"/>
        <v>46422</v>
      </c>
      <c r="D893" s="61">
        <v>0.10632197910000001</v>
      </c>
    </row>
    <row r="894" spans="2:4" x14ac:dyDescent="0.2">
      <c r="B894" s="30">
        <v>890</v>
      </c>
      <c r="C894" s="36">
        <f t="shared" si="13"/>
        <v>46423</v>
      </c>
      <c r="D894" s="61">
        <v>0.1063245954</v>
      </c>
    </row>
    <row r="895" spans="2:4" x14ac:dyDescent="0.2">
      <c r="B895" s="30">
        <v>891</v>
      </c>
      <c r="C895" s="36">
        <f t="shared" si="13"/>
        <v>46424</v>
      </c>
      <c r="D895" s="61">
        <v>0.1063272082</v>
      </c>
    </row>
    <row r="896" spans="2:4" x14ac:dyDescent="0.2">
      <c r="B896" s="30">
        <v>892</v>
      </c>
      <c r="C896" s="36">
        <f t="shared" si="13"/>
        <v>46425</v>
      </c>
      <c r="D896" s="61">
        <v>0.1063298176</v>
      </c>
    </row>
    <row r="897" spans="2:4" x14ac:dyDescent="0.2">
      <c r="B897" s="30">
        <v>893</v>
      </c>
      <c r="C897" s="36">
        <f t="shared" si="13"/>
        <v>46426</v>
      </c>
      <c r="D897" s="61">
        <v>0.1063324234</v>
      </c>
    </row>
    <row r="898" spans="2:4" x14ac:dyDescent="0.2">
      <c r="B898" s="30">
        <v>894</v>
      </c>
      <c r="C898" s="36">
        <f t="shared" si="13"/>
        <v>46427</v>
      </c>
      <c r="D898" s="61">
        <v>0.1063350258</v>
      </c>
    </row>
    <row r="899" spans="2:4" x14ac:dyDescent="0.2">
      <c r="B899" s="30">
        <v>895</v>
      </c>
      <c r="C899" s="36">
        <f t="shared" si="13"/>
        <v>46428</v>
      </c>
      <c r="D899" s="61">
        <v>0.1063376248</v>
      </c>
    </row>
    <row r="900" spans="2:4" x14ac:dyDescent="0.2">
      <c r="B900" s="30">
        <v>896</v>
      </c>
      <c r="C900" s="36">
        <f t="shared" si="13"/>
        <v>46429</v>
      </c>
      <c r="D900" s="61">
        <v>0.1063402202</v>
      </c>
    </row>
    <row r="901" spans="2:4" x14ac:dyDescent="0.2">
      <c r="B901" s="30">
        <v>897</v>
      </c>
      <c r="C901" s="36">
        <f t="shared" si="13"/>
        <v>46430</v>
      </c>
      <c r="D901" s="61">
        <v>0.1063428121</v>
      </c>
    </row>
    <row r="902" spans="2:4" x14ac:dyDescent="0.2">
      <c r="B902" s="30">
        <v>898</v>
      </c>
      <c r="C902" s="36">
        <f t="shared" ref="C902:C965" si="14">C901+1</f>
        <v>46431</v>
      </c>
      <c r="D902" s="61">
        <v>0.1063454006</v>
      </c>
    </row>
    <row r="903" spans="2:4" x14ac:dyDescent="0.2">
      <c r="B903" s="30">
        <v>899</v>
      </c>
      <c r="C903" s="36">
        <f t="shared" si="14"/>
        <v>46432</v>
      </c>
      <c r="D903" s="61">
        <v>0.1063479856</v>
      </c>
    </row>
    <row r="904" spans="2:4" x14ac:dyDescent="0.2">
      <c r="B904" s="30">
        <v>900</v>
      </c>
      <c r="C904" s="36">
        <f t="shared" si="14"/>
        <v>46433</v>
      </c>
      <c r="D904" s="61">
        <v>0.10635056699999999</v>
      </c>
    </row>
    <row r="905" spans="2:4" x14ac:dyDescent="0.2">
      <c r="B905" s="30">
        <v>901</v>
      </c>
      <c r="C905" s="36">
        <f t="shared" si="14"/>
        <v>46434</v>
      </c>
      <c r="D905" s="61">
        <v>0.106353145</v>
      </c>
    </row>
    <row r="906" spans="2:4" x14ac:dyDescent="0.2">
      <c r="B906" s="30">
        <v>902</v>
      </c>
      <c r="C906" s="36">
        <f t="shared" si="14"/>
        <v>46435</v>
      </c>
      <c r="D906" s="61">
        <v>0.1063557195</v>
      </c>
    </row>
    <row r="907" spans="2:4" x14ac:dyDescent="0.2">
      <c r="B907" s="30">
        <v>903</v>
      </c>
      <c r="C907" s="36">
        <f t="shared" si="14"/>
        <v>46436</v>
      </c>
      <c r="D907" s="61">
        <v>0.1063582906</v>
      </c>
    </row>
    <row r="908" spans="2:4" x14ac:dyDescent="0.2">
      <c r="B908" s="30">
        <v>904</v>
      </c>
      <c r="C908" s="36">
        <f t="shared" si="14"/>
        <v>46437</v>
      </c>
      <c r="D908" s="61">
        <v>0.1063608581</v>
      </c>
    </row>
    <row r="909" spans="2:4" x14ac:dyDescent="0.2">
      <c r="B909" s="30">
        <v>905</v>
      </c>
      <c r="C909" s="36">
        <f t="shared" si="14"/>
        <v>46438</v>
      </c>
      <c r="D909" s="61">
        <v>0.10636342209999999</v>
      </c>
    </row>
    <row r="910" spans="2:4" x14ac:dyDescent="0.2">
      <c r="B910" s="30">
        <v>906</v>
      </c>
      <c r="C910" s="36">
        <f t="shared" si="14"/>
        <v>46439</v>
      </c>
      <c r="D910" s="61">
        <v>0.1063659827</v>
      </c>
    </row>
    <row r="911" spans="2:4" x14ac:dyDescent="0.2">
      <c r="B911" s="30">
        <v>907</v>
      </c>
      <c r="C911" s="36">
        <f t="shared" si="14"/>
        <v>46440</v>
      </c>
      <c r="D911" s="61">
        <v>0.1063685397</v>
      </c>
    </row>
    <row r="912" spans="2:4" x14ac:dyDescent="0.2">
      <c r="B912" s="30">
        <v>908</v>
      </c>
      <c r="C912" s="36">
        <f t="shared" si="14"/>
        <v>46441</v>
      </c>
      <c r="D912" s="61">
        <v>0.1063710933</v>
      </c>
    </row>
    <row r="913" spans="2:4" x14ac:dyDescent="0.2">
      <c r="B913" s="30">
        <v>909</v>
      </c>
      <c r="C913" s="36">
        <f t="shared" si="14"/>
        <v>46442</v>
      </c>
      <c r="D913" s="61">
        <v>0.1063736433</v>
      </c>
    </row>
    <row r="914" spans="2:4" x14ac:dyDescent="0.2">
      <c r="B914" s="30">
        <v>910</v>
      </c>
      <c r="C914" s="36">
        <f t="shared" si="14"/>
        <v>46443</v>
      </c>
      <c r="D914" s="61">
        <v>0.1063761899</v>
      </c>
    </row>
    <row r="915" spans="2:4" x14ac:dyDescent="0.2">
      <c r="B915" s="30">
        <v>911</v>
      </c>
      <c r="C915" s="36">
        <f t="shared" si="14"/>
        <v>46444</v>
      </c>
      <c r="D915" s="61">
        <v>0.10637873289999999</v>
      </c>
    </row>
    <row r="916" spans="2:4" x14ac:dyDescent="0.2">
      <c r="B916" s="30">
        <v>912</v>
      </c>
      <c r="C916" s="36">
        <f t="shared" si="14"/>
        <v>46445</v>
      </c>
      <c r="D916" s="61">
        <v>0.1063812725</v>
      </c>
    </row>
    <row r="917" spans="2:4" x14ac:dyDescent="0.2">
      <c r="B917" s="30">
        <v>913</v>
      </c>
      <c r="C917" s="36">
        <f t="shared" si="14"/>
        <v>46446</v>
      </c>
      <c r="D917" s="61">
        <v>0.1063838086</v>
      </c>
    </row>
    <row r="918" spans="2:4" x14ac:dyDescent="0.2">
      <c r="B918" s="30">
        <v>914</v>
      </c>
      <c r="C918" s="36">
        <f t="shared" si="14"/>
        <v>46447</v>
      </c>
      <c r="D918" s="61">
        <v>0.1063863411</v>
      </c>
    </row>
    <row r="919" spans="2:4" x14ac:dyDescent="0.2">
      <c r="B919" s="30">
        <v>915</v>
      </c>
      <c r="C919" s="36">
        <f t="shared" si="14"/>
        <v>46448</v>
      </c>
      <c r="D919" s="61">
        <v>0.1063888702</v>
      </c>
    </row>
    <row r="920" spans="2:4" x14ac:dyDescent="0.2">
      <c r="B920" s="30">
        <v>916</v>
      </c>
      <c r="C920" s="36">
        <f t="shared" si="14"/>
        <v>46449</v>
      </c>
      <c r="D920" s="61">
        <v>0.1063913958</v>
      </c>
    </row>
    <row r="921" spans="2:4" x14ac:dyDescent="0.2">
      <c r="B921" s="30">
        <v>917</v>
      </c>
      <c r="C921" s="36">
        <f t="shared" si="14"/>
        <v>46450</v>
      </c>
      <c r="D921" s="61">
        <v>0.1063939178</v>
      </c>
    </row>
    <row r="922" spans="2:4" x14ac:dyDescent="0.2">
      <c r="B922" s="30">
        <v>918</v>
      </c>
      <c r="C922" s="36">
        <f t="shared" si="14"/>
        <v>46451</v>
      </c>
      <c r="D922" s="61">
        <v>0.1063964364</v>
      </c>
    </row>
    <row r="923" spans="2:4" x14ac:dyDescent="0.2">
      <c r="B923" s="30">
        <v>919</v>
      </c>
      <c r="C923" s="36">
        <f t="shared" si="14"/>
        <v>46452</v>
      </c>
      <c r="D923" s="61">
        <v>0.10639895150000001</v>
      </c>
    </row>
    <row r="924" spans="2:4" x14ac:dyDescent="0.2">
      <c r="B924" s="30">
        <v>920</v>
      </c>
      <c r="C924" s="36">
        <f t="shared" si="14"/>
        <v>46453</v>
      </c>
      <c r="D924" s="61">
        <v>0.106401463</v>
      </c>
    </row>
    <row r="925" spans="2:4" x14ac:dyDescent="0.2">
      <c r="B925" s="30">
        <v>921</v>
      </c>
      <c r="C925" s="36">
        <f t="shared" si="14"/>
        <v>46454</v>
      </c>
      <c r="D925" s="61">
        <v>0.10640397109999999</v>
      </c>
    </row>
    <row r="926" spans="2:4" x14ac:dyDescent="0.2">
      <c r="B926" s="30">
        <v>922</v>
      </c>
      <c r="C926" s="36">
        <f t="shared" si="14"/>
        <v>46455</v>
      </c>
      <c r="D926" s="61">
        <v>0.10640647559999999</v>
      </c>
    </row>
    <row r="927" spans="2:4" x14ac:dyDescent="0.2">
      <c r="B927" s="30">
        <v>923</v>
      </c>
      <c r="C927" s="36">
        <f t="shared" si="14"/>
        <v>46456</v>
      </c>
      <c r="D927" s="61">
        <v>0.1064089766</v>
      </c>
    </row>
    <row r="928" spans="2:4" x14ac:dyDescent="0.2">
      <c r="B928" s="30">
        <v>924</v>
      </c>
      <c r="C928" s="36">
        <f t="shared" si="14"/>
        <v>46457</v>
      </c>
      <c r="D928" s="61">
        <v>0.10641147419999999</v>
      </c>
    </row>
    <row r="929" spans="2:4" x14ac:dyDescent="0.2">
      <c r="B929" s="30">
        <v>925</v>
      </c>
      <c r="C929" s="36">
        <f t="shared" si="14"/>
        <v>46458</v>
      </c>
      <c r="D929" s="61">
        <v>0.1064139682</v>
      </c>
    </row>
    <row r="930" spans="2:4" x14ac:dyDescent="0.2">
      <c r="B930" s="30">
        <v>926</v>
      </c>
      <c r="C930" s="36">
        <f t="shared" si="14"/>
        <v>46459</v>
      </c>
      <c r="D930" s="61">
        <v>0.10641645869999999</v>
      </c>
    </row>
    <row r="931" spans="2:4" x14ac:dyDescent="0.2">
      <c r="B931" s="30">
        <v>927</v>
      </c>
      <c r="C931" s="36">
        <f t="shared" si="14"/>
        <v>46460</v>
      </c>
      <c r="D931" s="61">
        <v>0.1064189457</v>
      </c>
    </row>
    <row r="932" spans="2:4" x14ac:dyDescent="0.2">
      <c r="B932" s="30">
        <v>928</v>
      </c>
      <c r="C932" s="36">
        <f t="shared" si="14"/>
        <v>46461</v>
      </c>
      <c r="D932" s="61">
        <v>0.1064214292</v>
      </c>
    </row>
    <row r="933" spans="2:4" x14ac:dyDescent="0.2">
      <c r="B933" s="30">
        <v>929</v>
      </c>
      <c r="C933" s="36">
        <f t="shared" si="14"/>
        <v>46462</v>
      </c>
      <c r="D933" s="61">
        <v>0.10642390910000001</v>
      </c>
    </row>
    <row r="934" spans="2:4" x14ac:dyDescent="0.2">
      <c r="B934" s="30">
        <v>930</v>
      </c>
      <c r="C934" s="36">
        <f t="shared" si="14"/>
        <v>46463</v>
      </c>
      <c r="D934" s="61">
        <v>0.10642638560000001</v>
      </c>
    </row>
    <row r="935" spans="2:4" x14ac:dyDescent="0.2">
      <c r="B935" s="30">
        <v>931</v>
      </c>
      <c r="C935" s="36">
        <f t="shared" si="14"/>
        <v>46464</v>
      </c>
      <c r="D935" s="61">
        <v>0.1064288585</v>
      </c>
    </row>
    <row r="936" spans="2:4" x14ac:dyDescent="0.2">
      <c r="B936" s="30">
        <v>932</v>
      </c>
      <c r="C936" s="36">
        <f t="shared" si="14"/>
        <v>46465</v>
      </c>
      <c r="D936" s="61">
        <v>0.10643132800000001</v>
      </c>
    </row>
    <row r="937" spans="2:4" x14ac:dyDescent="0.2">
      <c r="B937" s="30">
        <v>933</v>
      </c>
      <c r="C937" s="36">
        <f t="shared" si="14"/>
        <v>46466</v>
      </c>
      <c r="D937" s="61">
        <v>0.1064337939</v>
      </c>
    </row>
    <row r="938" spans="2:4" x14ac:dyDescent="0.2">
      <c r="B938" s="30">
        <v>934</v>
      </c>
      <c r="C938" s="36">
        <f t="shared" si="14"/>
        <v>46467</v>
      </c>
      <c r="D938" s="61">
        <v>0.1064362563</v>
      </c>
    </row>
    <row r="939" spans="2:4" x14ac:dyDescent="0.2">
      <c r="B939" s="30">
        <v>935</v>
      </c>
      <c r="C939" s="36">
        <f t="shared" si="14"/>
        <v>46468</v>
      </c>
      <c r="D939" s="61">
        <v>0.1064387151</v>
      </c>
    </row>
    <row r="940" spans="2:4" x14ac:dyDescent="0.2">
      <c r="B940" s="30">
        <v>936</v>
      </c>
      <c r="C940" s="36">
        <f t="shared" si="14"/>
        <v>46469</v>
      </c>
      <c r="D940" s="61">
        <v>0.1064411705</v>
      </c>
    </row>
    <row r="941" spans="2:4" x14ac:dyDescent="0.2">
      <c r="B941" s="30">
        <v>937</v>
      </c>
      <c r="C941" s="36">
        <f t="shared" si="14"/>
        <v>46470</v>
      </c>
      <c r="D941" s="61">
        <v>0.1064436223</v>
      </c>
    </row>
    <row r="942" spans="2:4" x14ac:dyDescent="0.2">
      <c r="B942" s="30">
        <v>938</v>
      </c>
      <c r="C942" s="36">
        <f t="shared" si="14"/>
        <v>46471</v>
      </c>
      <c r="D942" s="61">
        <v>0.10644607070000001</v>
      </c>
    </row>
    <row r="943" spans="2:4" x14ac:dyDescent="0.2">
      <c r="B943" s="30">
        <v>939</v>
      </c>
      <c r="C943" s="36">
        <f t="shared" si="14"/>
        <v>46472</v>
      </c>
      <c r="D943" s="61">
        <v>0.10644851549999999</v>
      </c>
    </row>
    <row r="944" spans="2:4" x14ac:dyDescent="0.2">
      <c r="B944" s="30">
        <v>940</v>
      </c>
      <c r="C944" s="36">
        <f t="shared" si="14"/>
        <v>46473</v>
      </c>
      <c r="D944" s="61">
        <v>0.1064509567</v>
      </c>
    </row>
    <row r="945" spans="2:4" x14ac:dyDescent="0.2">
      <c r="B945" s="30">
        <v>941</v>
      </c>
      <c r="C945" s="36">
        <f t="shared" si="14"/>
        <v>46474</v>
      </c>
      <c r="D945" s="61">
        <v>0.10645339450000001</v>
      </c>
    </row>
    <row r="946" spans="2:4" x14ac:dyDescent="0.2">
      <c r="B946" s="30">
        <v>942</v>
      </c>
      <c r="C946" s="36">
        <f t="shared" si="14"/>
        <v>46475</v>
      </c>
      <c r="D946" s="61">
        <v>0.1064558287</v>
      </c>
    </row>
    <row r="947" spans="2:4" x14ac:dyDescent="0.2">
      <c r="B947" s="30">
        <v>943</v>
      </c>
      <c r="C947" s="36">
        <f t="shared" si="14"/>
        <v>46476</v>
      </c>
      <c r="D947" s="61">
        <v>0.1064582594</v>
      </c>
    </row>
    <row r="948" spans="2:4" x14ac:dyDescent="0.2">
      <c r="B948" s="30">
        <v>944</v>
      </c>
      <c r="C948" s="36">
        <f t="shared" si="14"/>
        <v>46477</v>
      </c>
      <c r="D948" s="61">
        <v>0.10646068660000001</v>
      </c>
    </row>
    <row r="949" spans="2:4" x14ac:dyDescent="0.2">
      <c r="B949" s="30">
        <v>945</v>
      </c>
      <c r="C949" s="36">
        <f t="shared" si="14"/>
        <v>46478</v>
      </c>
      <c r="D949" s="61">
        <v>0.1064631102</v>
      </c>
    </row>
    <row r="950" spans="2:4" x14ac:dyDescent="0.2">
      <c r="B950" s="30">
        <v>946</v>
      </c>
      <c r="C950" s="36">
        <f t="shared" si="14"/>
        <v>46479</v>
      </c>
      <c r="D950" s="61">
        <v>0.10646553039999999</v>
      </c>
    </row>
    <row r="951" spans="2:4" x14ac:dyDescent="0.2">
      <c r="B951" s="30">
        <v>947</v>
      </c>
      <c r="C951" s="36">
        <f t="shared" si="14"/>
        <v>46480</v>
      </c>
      <c r="D951" s="61">
        <v>0.10646794699999999</v>
      </c>
    </row>
    <row r="952" spans="2:4" x14ac:dyDescent="0.2">
      <c r="B952" s="30">
        <v>948</v>
      </c>
      <c r="C952" s="36">
        <f t="shared" si="14"/>
        <v>46481</v>
      </c>
      <c r="D952" s="61">
        <v>0.10647036</v>
      </c>
    </row>
    <row r="953" spans="2:4" x14ac:dyDescent="0.2">
      <c r="B953" s="30">
        <v>949</v>
      </c>
      <c r="C953" s="36">
        <f t="shared" si="14"/>
        <v>46482</v>
      </c>
      <c r="D953" s="61">
        <v>0.1064727696</v>
      </c>
    </row>
    <row r="954" spans="2:4" x14ac:dyDescent="0.2">
      <c r="B954" s="30">
        <v>950</v>
      </c>
      <c r="C954" s="36">
        <f t="shared" si="14"/>
        <v>46483</v>
      </c>
      <c r="D954" s="61">
        <v>0.1064751756</v>
      </c>
    </row>
    <row r="955" spans="2:4" x14ac:dyDescent="0.2">
      <c r="B955" s="30">
        <v>951</v>
      </c>
      <c r="C955" s="36">
        <f t="shared" si="14"/>
        <v>46484</v>
      </c>
      <c r="D955" s="61">
        <v>0.106477578</v>
      </c>
    </row>
    <row r="956" spans="2:4" x14ac:dyDescent="0.2">
      <c r="B956" s="30">
        <v>952</v>
      </c>
      <c r="C956" s="36">
        <f t="shared" si="14"/>
        <v>46485</v>
      </c>
      <c r="D956" s="61">
        <v>0.106479977</v>
      </c>
    </row>
    <row r="957" spans="2:4" x14ac:dyDescent="0.2">
      <c r="B957" s="30">
        <v>953</v>
      </c>
      <c r="C957" s="36">
        <f t="shared" si="14"/>
        <v>46486</v>
      </c>
      <c r="D957" s="61">
        <v>0.1064823724</v>
      </c>
    </row>
    <row r="958" spans="2:4" x14ac:dyDescent="0.2">
      <c r="B958" s="30">
        <v>954</v>
      </c>
      <c r="C958" s="36">
        <f t="shared" si="14"/>
        <v>46487</v>
      </c>
      <c r="D958" s="61">
        <v>0.10648476430000001</v>
      </c>
    </row>
    <row r="959" spans="2:4" x14ac:dyDescent="0.2">
      <c r="B959" s="30">
        <v>955</v>
      </c>
      <c r="C959" s="36">
        <f t="shared" si="14"/>
        <v>46488</v>
      </c>
      <c r="D959" s="61">
        <v>0.1064871526</v>
      </c>
    </row>
    <row r="960" spans="2:4" x14ac:dyDescent="0.2">
      <c r="B960" s="30">
        <v>956</v>
      </c>
      <c r="C960" s="36">
        <f t="shared" si="14"/>
        <v>46489</v>
      </c>
      <c r="D960" s="61">
        <v>0.1064895374</v>
      </c>
    </row>
    <row r="961" spans="2:4" x14ac:dyDescent="0.2">
      <c r="B961" s="30">
        <v>957</v>
      </c>
      <c r="C961" s="36">
        <f t="shared" si="14"/>
        <v>46490</v>
      </c>
      <c r="D961" s="61">
        <v>0.10649191869999999</v>
      </c>
    </row>
    <row r="962" spans="2:4" x14ac:dyDescent="0.2">
      <c r="B962" s="30">
        <v>958</v>
      </c>
      <c r="C962" s="36">
        <f t="shared" si="14"/>
        <v>46491</v>
      </c>
      <c r="D962" s="61">
        <v>0.10649429639999999</v>
      </c>
    </row>
    <row r="963" spans="2:4" x14ac:dyDescent="0.2">
      <c r="B963" s="30">
        <v>959</v>
      </c>
      <c r="C963" s="36">
        <f t="shared" si="14"/>
        <v>46492</v>
      </c>
      <c r="D963" s="61">
        <v>0.1064966706</v>
      </c>
    </row>
    <row r="964" spans="2:4" x14ac:dyDescent="0.2">
      <c r="B964" s="30">
        <v>960</v>
      </c>
      <c r="C964" s="36">
        <f t="shared" si="14"/>
        <v>46493</v>
      </c>
      <c r="D964" s="61">
        <v>0.10649904120000001</v>
      </c>
    </row>
    <row r="965" spans="2:4" x14ac:dyDescent="0.2">
      <c r="B965" s="30">
        <v>961</v>
      </c>
      <c r="C965" s="36">
        <f t="shared" si="14"/>
        <v>46494</v>
      </c>
      <c r="D965" s="61">
        <v>0.1065014083</v>
      </c>
    </row>
    <row r="966" spans="2:4" x14ac:dyDescent="0.2">
      <c r="B966" s="30">
        <v>962</v>
      </c>
      <c r="C966" s="36">
        <f t="shared" ref="C966:C1029" si="15">C965+1</f>
        <v>46495</v>
      </c>
      <c r="D966" s="61">
        <v>0.1065037719</v>
      </c>
    </row>
    <row r="967" spans="2:4" x14ac:dyDescent="0.2">
      <c r="B967" s="30">
        <v>963</v>
      </c>
      <c r="C967" s="36">
        <f t="shared" si="15"/>
        <v>46496</v>
      </c>
      <c r="D967" s="61">
        <v>0.1065061319</v>
      </c>
    </row>
    <row r="968" spans="2:4" x14ac:dyDescent="0.2">
      <c r="B968" s="30">
        <v>964</v>
      </c>
      <c r="C968" s="36">
        <f t="shared" si="15"/>
        <v>46497</v>
      </c>
      <c r="D968" s="61">
        <v>0.1065084884</v>
      </c>
    </row>
    <row r="969" spans="2:4" x14ac:dyDescent="0.2">
      <c r="B969" s="30">
        <v>965</v>
      </c>
      <c r="C969" s="36">
        <f t="shared" si="15"/>
        <v>46498</v>
      </c>
      <c r="D969" s="61">
        <v>0.1065108414</v>
      </c>
    </row>
    <row r="970" spans="2:4" x14ac:dyDescent="0.2">
      <c r="B970" s="30">
        <v>966</v>
      </c>
      <c r="C970" s="36">
        <f t="shared" si="15"/>
        <v>46499</v>
      </c>
      <c r="D970" s="61">
        <v>0.1065131908</v>
      </c>
    </row>
    <row r="971" spans="2:4" x14ac:dyDescent="0.2">
      <c r="B971" s="30">
        <v>967</v>
      </c>
      <c r="C971" s="36">
        <f t="shared" si="15"/>
        <v>46500</v>
      </c>
      <c r="D971" s="61">
        <v>0.1065155366</v>
      </c>
    </row>
    <row r="972" spans="2:4" x14ac:dyDescent="0.2">
      <c r="B972" s="30">
        <v>968</v>
      </c>
      <c r="C972" s="36">
        <f t="shared" si="15"/>
        <v>46501</v>
      </c>
      <c r="D972" s="61">
        <v>0.1065178789</v>
      </c>
    </row>
    <row r="973" spans="2:4" x14ac:dyDescent="0.2">
      <c r="B973" s="30">
        <v>969</v>
      </c>
      <c r="C973" s="36">
        <f t="shared" si="15"/>
        <v>46502</v>
      </c>
      <c r="D973" s="61">
        <v>0.1065202177</v>
      </c>
    </row>
    <row r="974" spans="2:4" x14ac:dyDescent="0.2">
      <c r="B974" s="30">
        <v>970</v>
      </c>
      <c r="C974" s="36">
        <f t="shared" si="15"/>
        <v>46503</v>
      </c>
      <c r="D974" s="61">
        <v>0.1065225529</v>
      </c>
    </row>
    <row r="975" spans="2:4" x14ac:dyDescent="0.2">
      <c r="B975" s="30">
        <v>971</v>
      </c>
      <c r="C975" s="36">
        <f t="shared" si="15"/>
        <v>46504</v>
      </c>
      <c r="D975" s="61">
        <v>0.1065248845</v>
      </c>
    </row>
    <row r="976" spans="2:4" x14ac:dyDescent="0.2">
      <c r="B976" s="30">
        <v>972</v>
      </c>
      <c r="C976" s="36">
        <f t="shared" si="15"/>
        <v>46505</v>
      </c>
      <c r="D976" s="61">
        <v>0.1065272127</v>
      </c>
    </row>
    <row r="977" spans="2:4" x14ac:dyDescent="0.2">
      <c r="B977" s="30">
        <v>973</v>
      </c>
      <c r="C977" s="36">
        <f t="shared" si="15"/>
        <v>46506</v>
      </c>
      <c r="D977" s="61">
        <v>0.1065295372</v>
      </c>
    </row>
    <row r="978" spans="2:4" x14ac:dyDescent="0.2">
      <c r="B978" s="30">
        <v>974</v>
      </c>
      <c r="C978" s="36">
        <f t="shared" si="15"/>
        <v>46507</v>
      </c>
      <c r="D978" s="61">
        <v>0.1065318582</v>
      </c>
    </row>
    <row r="979" spans="2:4" x14ac:dyDescent="0.2">
      <c r="B979" s="30">
        <v>975</v>
      </c>
      <c r="C979" s="36">
        <f t="shared" si="15"/>
        <v>46508</v>
      </c>
      <c r="D979" s="61">
        <v>0.1065341757</v>
      </c>
    </row>
    <row r="980" spans="2:4" x14ac:dyDescent="0.2">
      <c r="B980" s="30">
        <v>976</v>
      </c>
      <c r="C980" s="36">
        <f t="shared" si="15"/>
        <v>46509</v>
      </c>
      <c r="D980" s="61">
        <v>0.10653648960000001</v>
      </c>
    </row>
    <row r="981" spans="2:4" x14ac:dyDescent="0.2">
      <c r="B981" s="30">
        <v>977</v>
      </c>
      <c r="C981" s="36">
        <f t="shared" si="15"/>
        <v>46510</v>
      </c>
      <c r="D981" s="61">
        <v>0.10653879989999999</v>
      </c>
    </row>
    <row r="982" spans="2:4" x14ac:dyDescent="0.2">
      <c r="B982" s="30">
        <v>978</v>
      </c>
      <c r="C982" s="36">
        <f t="shared" si="15"/>
        <v>46511</v>
      </c>
      <c r="D982" s="61">
        <v>0.1065411067</v>
      </c>
    </row>
    <row r="983" spans="2:4" x14ac:dyDescent="0.2">
      <c r="B983" s="30">
        <v>979</v>
      </c>
      <c r="C983" s="36">
        <f t="shared" si="15"/>
        <v>46512</v>
      </c>
      <c r="D983" s="61">
        <v>0.10654341000000001</v>
      </c>
    </row>
    <row r="984" spans="2:4" x14ac:dyDescent="0.2">
      <c r="B984" s="30">
        <v>980</v>
      </c>
      <c r="C984" s="36">
        <f t="shared" si="15"/>
        <v>46513</v>
      </c>
      <c r="D984" s="61">
        <v>0.1065457097</v>
      </c>
    </row>
    <row r="985" spans="2:4" x14ac:dyDescent="0.2">
      <c r="B985" s="30">
        <v>981</v>
      </c>
      <c r="C985" s="36">
        <f t="shared" si="15"/>
        <v>46514</v>
      </c>
      <c r="D985" s="61">
        <v>0.1065480058</v>
      </c>
    </row>
    <row r="986" spans="2:4" x14ac:dyDescent="0.2">
      <c r="B986" s="30">
        <v>982</v>
      </c>
      <c r="C986" s="36">
        <f t="shared" si="15"/>
        <v>46515</v>
      </c>
      <c r="D986" s="61">
        <v>0.10655029839999999</v>
      </c>
    </row>
    <row r="987" spans="2:4" x14ac:dyDescent="0.2">
      <c r="B987" s="30">
        <v>983</v>
      </c>
      <c r="C987" s="36">
        <f t="shared" si="15"/>
        <v>46516</v>
      </c>
      <c r="D987" s="61">
        <v>0.1065525874</v>
      </c>
    </row>
    <row r="988" spans="2:4" x14ac:dyDescent="0.2">
      <c r="B988" s="30">
        <v>984</v>
      </c>
      <c r="C988" s="36">
        <f t="shared" si="15"/>
        <v>46517</v>
      </c>
      <c r="D988" s="61">
        <v>0.10655487280000001</v>
      </c>
    </row>
    <row r="989" spans="2:4" x14ac:dyDescent="0.2">
      <c r="B989" s="30">
        <v>985</v>
      </c>
      <c r="C989" s="36">
        <f t="shared" si="15"/>
        <v>46518</v>
      </c>
      <c r="D989" s="61">
        <v>0.1065571547</v>
      </c>
    </row>
    <row r="990" spans="2:4" x14ac:dyDescent="0.2">
      <c r="B990" s="30">
        <v>986</v>
      </c>
      <c r="C990" s="36">
        <f t="shared" si="15"/>
        <v>46519</v>
      </c>
      <c r="D990" s="61">
        <v>0.106559433</v>
      </c>
    </row>
    <row r="991" spans="2:4" x14ac:dyDescent="0.2">
      <c r="B991" s="30">
        <v>987</v>
      </c>
      <c r="C991" s="36">
        <f t="shared" si="15"/>
        <v>46520</v>
      </c>
      <c r="D991" s="61">
        <v>0.1065617078</v>
      </c>
    </row>
    <row r="992" spans="2:4" x14ac:dyDescent="0.2">
      <c r="B992" s="30">
        <v>988</v>
      </c>
      <c r="C992" s="36">
        <f t="shared" si="15"/>
        <v>46521</v>
      </c>
      <c r="D992" s="61">
        <v>0.106563979</v>
      </c>
    </row>
    <row r="993" spans="2:4" x14ac:dyDescent="0.2">
      <c r="B993" s="30">
        <v>989</v>
      </c>
      <c r="C993" s="36">
        <f t="shared" si="15"/>
        <v>46522</v>
      </c>
      <c r="D993" s="61">
        <v>0.1065662466</v>
      </c>
    </row>
    <row r="994" spans="2:4" x14ac:dyDescent="0.2">
      <c r="B994" s="30">
        <v>990</v>
      </c>
      <c r="C994" s="36">
        <f t="shared" si="15"/>
        <v>46523</v>
      </c>
      <c r="D994" s="61">
        <v>0.10656851069999999</v>
      </c>
    </row>
    <row r="995" spans="2:4" x14ac:dyDescent="0.2">
      <c r="B995" s="30">
        <v>991</v>
      </c>
      <c r="C995" s="36">
        <f t="shared" si="15"/>
        <v>46524</v>
      </c>
      <c r="D995" s="61">
        <v>0.1065707712</v>
      </c>
    </row>
    <row r="996" spans="2:4" x14ac:dyDescent="0.2">
      <c r="B996" s="30">
        <v>992</v>
      </c>
      <c r="C996" s="36">
        <f t="shared" si="15"/>
        <v>46525</v>
      </c>
      <c r="D996" s="61">
        <v>0.10657302809999999</v>
      </c>
    </row>
    <row r="997" spans="2:4" x14ac:dyDescent="0.2">
      <c r="B997" s="30">
        <v>993</v>
      </c>
      <c r="C997" s="36">
        <f t="shared" si="15"/>
        <v>46526</v>
      </c>
      <c r="D997" s="61">
        <v>0.10657528149999999</v>
      </c>
    </row>
    <row r="998" spans="2:4" x14ac:dyDescent="0.2">
      <c r="B998" s="30">
        <v>994</v>
      </c>
      <c r="C998" s="36">
        <f t="shared" si="15"/>
        <v>46527</v>
      </c>
      <c r="D998" s="61">
        <v>0.1065775313</v>
      </c>
    </row>
    <row r="999" spans="2:4" x14ac:dyDescent="0.2">
      <c r="B999" s="30">
        <v>995</v>
      </c>
      <c r="C999" s="36">
        <f t="shared" si="15"/>
        <v>46528</v>
      </c>
      <c r="D999" s="61">
        <v>0.10657977759999999</v>
      </c>
    </row>
    <row r="1000" spans="2:4" x14ac:dyDescent="0.2">
      <c r="B1000" s="30">
        <v>996</v>
      </c>
      <c r="C1000" s="36">
        <f t="shared" si="15"/>
        <v>46529</v>
      </c>
      <c r="D1000" s="61">
        <v>0.1065820202</v>
      </c>
    </row>
    <row r="1001" spans="2:4" x14ac:dyDescent="0.2">
      <c r="B1001" s="30">
        <v>997</v>
      </c>
      <c r="C1001" s="36">
        <f t="shared" si="15"/>
        <v>46530</v>
      </c>
      <c r="D1001" s="61">
        <v>0.1065842593</v>
      </c>
    </row>
    <row r="1002" spans="2:4" x14ac:dyDescent="0.2">
      <c r="B1002" s="30">
        <v>998</v>
      </c>
      <c r="C1002" s="36">
        <f t="shared" si="15"/>
        <v>46531</v>
      </c>
      <c r="D1002" s="61">
        <v>0.1065864948</v>
      </c>
    </row>
    <row r="1003" spans="2:4" x14ac:dyDescent="0.2">
      <c r="B1003" s="30">
        <v>999</v>
      </c>
      <c r="C1003" s="36">
        <f t="shared" si="15"/>
        <v>46532</v>
      </c>
      <c r="D1003" s="61">
        <v>0.10658872680000001</v>
      </c>
    </row>
    <row r="1004" spans="2:4" x14ac:dyDescent="0.2">
      <c r="B1004" s="30">
        <v>1000</v>
      </c>
      <c r="C1004" s="36">
        <f t="shared" si="15"/>
        <v>46533</v>
      </c>
      <c r="D1004" s="61">
        <v>0.1065909552</v>
      </c>
    </row>
    <row r="1005" spans="2:4" x14ac:dyDescent="0.2">
      <c r="B1005" s="30">
        <v>1001</v>
      </c>
      <c r="C1005" s="36">
        <f t="shared" si="15"/>
        <v>46534</v>
      </c>
      <c r="D1005" s="61">
        <v>0.10659318</v>
      </c>
    </row>
    <row r="1006" spans="2:4" x14ac:dyDescent="0.2">
      <c r="B1006" s="30">
        <v>1002</v>
      </c>
      <c r="C1006" s="36">
        <f t="shared" si="15"/>
        <v>46535</v>
      </c>
      <c r="D1006" s="61">
        <v>0.1065954012</v>
      </c>
    </row>
    <row r="1007" spans="2:4" x14ac:dyDescent="0.2">
      <c r="B1007" s="30">
        <v>1003</v>
      </c>
      <c r="C1007" s="36">
        <f t="shared" si="15"/>
        <v>46536</v>
      </c>
      <c r="D1007" s="61">
        <v>0.1065976188</v>
      </c>
    </row>
    <row r="1008" spans="2:4" x14ac:dyDescent="0.2">
      <c r="B1008" s="30">
        <v>1004</v>
      </c>
      <c r="C1008" s="36">
        <f t="shared" si="15"/>
        <v>46537</v>
      </c>
      <c r="D1008" s="61">
        <v>0.1065998329</v>
      </c>
    </row>
    <row r="1009" spans="2:4" x14ac:dyDescent="0.2">
      <c r="B1009" s="30">
        <v>1005</v>
      </c>
      <c r="C1009" s="36">
        <f t="shared" si="15"/>
        <v>46538</v>
      </c>
      <c r="D1009" s="61">
        <v>0.1066020434</v>
      </c>
    </row>
    <row r="1010" spans="2:4" x14ac:dyDescent="0.2">
      <c r="B1010" s="30">
        <v>1006</v>
      </c>
      <c r="C1010" s="36">
        <f t="shared" si="15"/>
        <v>46539</v>
      </c>
      <c r="D1010" s="61">
        <v>0.10660425029999999</v>
      </c>
    </row>
    <row r="1011" spans="2:4" x14ac:dyDescent="0.2">
      <c r="B1011" s="30">
        <v>1007</v>
      </c>
      <c r="C1011" s="36">
        <f t="shared" si="15"/>
        <v>46540</v>
      </c>
      <c r="D1011" s="61">
        <v>0.10660645370000001</v>
      </c>
    </row>
    <row r="1012" spans="2:4" x14ac:dyDescent="0.2">
      <c r="B1012" s="30">
        <v>1008</v>
      </c>
      <c r="C1012" s="36">
        <f t="shared" si="15"/>
        <v>46541</v>
      </c>
      <c r="D1012" s="61">
        <v>0.1066086534</v>
      </c>
    </row>
    <row r="1013" spans="2:4" x14ac:dyDescent="0.2">
      <c r="B1013" s="30">
        <v>1009</v>
      </c>
      <c r="C1013" s="36">
        <f t="shared" si="15"/>
        <v>46542</v>
      </c>
      <c r="D1013" s="61">
        <v>0.1066108496</v>
      </c>
    </row>
    <row r="1014" spans="2:4" x14ac:dyDescent="0.2">
      <c r="B1014" s="30">
        <v>1010</v>
      </c>
      <c r="C1014" s="36">
        <f t="shared" si="15"/>
        <v>46543</v>
      </c>
      <c r="D1014" s="61">
        <v>0.10661304219999999</v>
      </c>
    </row>
    <row r="1015" spans="2:4" x14ac:dyDescent="0.2">
      <c r="B1015" s="30">
        <v>1011</v>
      </c>
      <c r="C1015" s="36">
        <f t="shared" si="15"/>
        <v>46544</v>
      </c>
      <c r="D1015" s="61">
        <v>0.10661523119999999</v>
      </c>
    </row>
    <row r="1016" spans="2:4" x14ac:dyDescent="0.2">
      <c r="B1016" s="30">
        <v>1012</v>
      </c>
      <c r="C1016" s="36">
        <f t="shared" si="15"/>
        <v>46545</v>
      </c>
      <c r="D1016" s="61">
        <v>0.1066174166</v>
      </c>
    </row>
    <row r="1017" spans="2:4" x14ac:dyDescent="0.2">
      <c r="B1017" s="30">
        <v>1013</v>
      </c>
      <c r="C1017" s="36">
        <f t="shared" si="15"/>
        <v>46546</v>
      </c>
      <c r="D1017" s="61">
        <v>0.1066195985</v>
      </c>
    </row>
    <row r="1018" spans="2:4" x14ac:dyDescent="0.2">
      <c r="B1018" s="30">
        <v>1014</v>
      </c>
      <c r="C1018" s="36">
        <f t="shared" si="15"/>
        <v>46547</v>
      </c>
      <c r="D1018" s="61">
        <v>0.1066217767</v>
      </c>
    </row>
    <row r="1019" spans="2:4" x14ac:dyDescent="0.2">
      <c r="B1019" s="30">
        <v>1015</v>
      </c>
      <c r="C1019" s="36">
        <f t="shared" si="15"/>
        <v>46548</v>
      </c>
      <c r="D1019" s="61">
        <v>0.1066239514</v>
      </c>
    </row>
    <row r="1020" spans="2:4" x14ac:dyDescent="0.2">
      <c r="B1020" s="30">
        <v>1016</v>
      </c>
      <c r="C1020" s="36">
        <f t="shared" si="15"/>
        <v>46549</v>
      </c>
      <c r="D1020" s="61">
        <v>0.1066261225</v>
      </c>
    </row>
    <row r="1021" spans="2:4" x14ac:dyDescent="0.2">
      <c r="B1021" s="30">
        <v>1017</v>
      </c>
      <c r="C1021" s="36">
        <f t="shared" si="15"/>
        <v>46550</v>
      </c>
      <c r="D1021" s="61">
        <v>0.10662829</v>
      </c>
    </row>
    <row r="1022" spans="2:4" x14ac:dyDescent="0.2">
      <c r="B1022" s="30">
        <v>1018</v>
      </c>
      <c r="C1022" s="36">
        <f t="shared" si="15"/>
        <v>46551</v>
      </c>
      <c r="D1022" s="61">
        <v>0.10663045390000001</v>
      </c>
    </row>
    <row r="1023" spans="2:4" x14ac:dyDescent="0.2">
      <c r="B1023" s="30">
        <v>1019</v>
      </c>
      <c r="C1023" s="36">
        <f t="shared" si="15"/>
        <v>46552</v>
      </c>
      <c r="D1023" s="61">
        <v>0.1066326142</v>
      </c>
    </row>
    <row r="1024" spans="2:4" x14ac:dyDescent="0.2">
      <c r="B1024" s="30">
        <v>1020</v>
      </c>
      <c r="C1024" s="36">
        <f t="shared" si="15"/>
        <v>46553</v>
      </c>
      <c r="D1024" s="61">
        <v>0.106634771</v>
      </c>
    </row>
    <row r="1025" spans="2:4" x14ac:dyDescent="0.2">
      <c r="B1025" s="30">
        <v>1021</v>
      </c>
      <c r="C1025" s="36">
        <f t="shared" si="15"/>
        <v>46554</v>
      </c>
      <c r="D1025" s="61">
        <v>0.1066369241</v>
      </c>
    </row>
    <row r="1026" spans="2:4" x14ac:dyDescent="0.2">
      <c r="B1026" s="30">
        <v>1022</v>
      </c>
      <c r="C1026" s="36">
        <f t="shared" si="15"/>
        <v>46555</v>
      </c>
      <c r="D1026" s="61">
        <v>0.1066390736</v>
      </c>
    </row>
    <row r="1027" spans="2:4" x14ac:dyDescent="0.2">
      <c r="B1027" s="30">
        <v>1023</v>
      </c>
      <c r="C1027" s="36">
        <f t="shared" si="15"/>
        <v>46556</v>
      </c>
      <c r="D1027" s="61">
        <v>0.1066412196</v>
      </c>
    </row>
    <row r="1028" spans="2:4" x14ac:dyDescent="0.2">
      <c r="B1028" s="30">
        <v>1024</v>
      </c>
      <c r="C1028" s="36">
        <f t="shared" si="15"/>
        <v>46557</v>
      </c>
      <c r="D1028" s="61">
        <v>0.10664336200000001</v>
      </c>
    </row>
    <row r="1029" spans="2:4" x14ac:dyDescent="0.2">
      <c r="B1029" s="30">
        <v>1025</v>
      </c>
      <c r="C1029" s="36">
        <f t="shared" si="15"/>
        <v>46558</v>
      </c>
      <c r="D1029" s="61">
        <v>0.10664550070000001</v>
      </c>
    </row>
    <row r="1030" spans="2:4" x14ac:dyDescent="0.2">
      <c r="B1030" s="30">
        <v>1026</v>
      </c>
      <c r="C1030" s="36">
        <f t="shared" ref="C1030:C1093" si="16">C1029+1</f>
        <v>46559</v>
      </c>
      <c r="D1030" s="61">
        <v>0.1066476359</v>
      </c>
    </row>
    <row r="1031" spans="2:4" x14ac:dyDescent="0.2">
      <c r="B1031" s="30">
        <v>1027</v>
      </c>
      <c r="C1031" s="36">
        <f t="shared" si="16"/>
        <v>46560</v>
      </c>
      <c r="D1031" s="61">
        <v>0.10664976750000001</v>
      </c>
    </row>
    <row r="1032" spans="2:4" x14ac:dyDescent="0.2">
      <c r="B1032" s="30">
        <v>1028</v>
      </c>
      <c r="C1032" s="36">
        <f t="shared" si="16"/>
        <v>46561</v>
      </c>
      <c r="D1032" s="61">
        <v>0.1066518954</v>
      </c>
    </row>
    <row r="1033" spans="2:4" x14ac:dyDescent="0.2">
      <c r="B1033" s="30">
        <v>1029</v>
      </c>
      <c r="C1033" s="36">
        <f t="shared" si="16"/>
        <v>46562</v>
      </c>
      <c r="D1033" s="61">
        <v>0.1066540198</v>
      </c>
    </row>
    <row r="1034" spans="2:4" x14ac:dyDescent="0.2">
      <c r="B1034" s="30">
        <v>1030</v>
      </c>
      <c r="C1034" s="36">
        <f t="shared" si="16"/>
        <v>46563</v>
      </c>
      <c r="D1034" s="61">
        <v>0.1066561406</v>
      </c>
    </row>
    <row r="1035" spans="2:4" x14ac:dyDescent="0.2">
      <c r="B1035" s="30">
        <v>1031</v>
      </c>
      <c r="C1035" s="36">
        <f t="shared" si="16"/>
        <v>46564</v>
      </c>
      <c r="D1035" s="61">
        <v>0.1066582578</v>
      </c>
    </row>
    <row r="1036" spans="2:4" x14ac:dyDescent="0.2">
      <c r="B1036" s="30">
        <v>1032</v>
      </c>
      <c r="C1036" s="36">
        <f t="shared" si="16"/>
        <v>46565</v>
      </c>
      <c r="D1036" s="61">
        <v>0.1066603714</v>
      </c>
    </row>
    <row r="1037" spans="2:4" x14ac:dyDescent="0.2">
      <c r="B1037" s="30">
        <v>1033</v>
      </c>
      <c r="C1037" s="36">
        <f t="shared" si="16"/>
        <v>46566</v>
      </c>
      <c r="D1037" s="61">
        <v>0.1066624813</v>
      </c>
    </row>
    <row r="1038" spans="2:4" x14ac:dyDescent="0.2">
      <c r="B1038" s="30">
        <v>1034</v>
      </c>
      <c r="C1038" s="36">
        <f t="shared" si="16"/>
        <v>46567</v>
      </c>
      <c r="D1038" s="61">
        <v>0.10666458769999999</v>
      </c>
    </row>
    <row r="1039" spans="2:4" x14ac:dyDescent="0.2">
      <c r="B1039" s="30">
        <v>1035</v>
      </c>
      <c r="C1039" s="36">
        <f t="shared" si="16"/>
        <v>46568</v>
      </c>
      <c r="D1039" s="61">
        <v>0.10666669049999999</v>
      </c>
    </row>
    <row r="1040" spans="2:4" x14ac:dyDescent="0.2">
      <c r="B1040" s="30">
        <v>1036</v>
      </c>
      <c r="C1040" s="36">
        <f t="shared" si="16"/>
        <v>46569</v>
      </c>
      <c r="D1040" s="61">
        <v>0.1066687897</v>
      </c>
    </row>
    <row r="1041" spans="2:4" x14ac:dyDescent="0.2">
      <c r="B1041" s="30">
        <v>1037</v>
      </c>
      <c r="C1041" s="36">
        <f t="shared" si="16"/>
        <v>46570</v>
      </c>
      <c r="D1041" s="61">
        <v>0.1066708852</v>
      </c>
    </row>
    <row r="1042" spans="2:4" x14ac:dyDescent="0.2">
      <c r="B1042" s="30">
        <v>1038</v>
      </c>
      <c r="C1042" s="36">
        <f t="shared" si="16"/>
        <v>46571</v>
      </c>
      <c r="D1042" s="61">
        <v>0.1066729772</v>
      </c>
    </row>
    <row r="1043" spans="2:4" x14ac:dyDescent="0.2">
      <c r="B1043" s="30">
        <v>1039</v>
      </c>
      <c r="C1043" s="36">
        <f t="shared" si="16"/>
        <v>46572</v>
      </c>
      <c r="D1043" s="61">
        <v>0.1066750655</v>
      </c>
    </row>
    <row r="1044" spans="2:4" x14ac:dyDescent="0.2">
      <c r="B1044" s="30">
        <v>1040</v>
      </c>
      <c r="C1044" s="36">
        <f t="shared" si="16"/>
        <v>46573</v>
      </c>
      <c r="D1044" s="61">
        <v>0.1066771503</v>
      </c>
    </row>
    <row r="1045" spans="2:4" x14ac:dyDescent="0.2">
      <c r="B1045" s="30">
        <v>1041</v>
      </c>
      <c r="C1045" s="36">
        <f t="shared" si="16"/>
        <v>46574</v>
      </c>
      <c r="D1045" s="61">
        <v>0.1066792314</v>
      </c>
    </row>
    <row r="1046" spans="2:4" x14ac:dyDescent="0.2">
      <c r="B1046" s="30">
        <v>1042</v>
      </c>
      <c r="C1046" s="36">
        <f t="shared" si="16"/>
        <v>46575</v>
      </c>
      <c r="D1046" s="61">
        <v>0.106681309</v>
      </c>
    </row>
    <row r="1047" spans="2:4" x14ac:dyDescent="0.2">
      <c r="B1047" s="30">
        <v>1043</v>
      </c>
      <c r="C1047" s="36">
        <f t="shared" si="16"/>
        <v>46576</v>
      </c>
      <c r="D1047" s="61">
        <v>0.1066833829</v>
      </c>
    </row>
    <row r="1048" spans="2:4" x14ac:dyDescent="0.2">
      <c r="B1048" s="30">
        <v>1044</v>
      </c>
      <c r="C1048" s="36">
        <f t="shared" si="16"/>
        <v>46577</v>
      </c>
      <c r="D1048" s="61">
        <v>0.1066854532</v>
      </c>
    </row>
    <row r="1049" spans="2:4" x14ac:dyDescent="0.2">
      <c r="B1049" s="30">
        <v>1045</v>
      </c>
      <c r="C1049" s="36">
        <f t="shared" si="16"/>
        <v>46578</v>
      </c>
      <c r="D1049" s="61">
        <v>0.1066875199</v>
      </c>
    </row>
    <row r="1050" spans="2:4" x14ac:dyDescent="0.2">
      <c r="B1050" s="30">
        <v>1046</v>
      </c>
      <c r="C1050" s="36">
        <f t="shared" si="16"/>
        <v>46579</v>
      </c>
      <c r="D1050" s="61">
        <v>0.106689583</v>
      </c>
    </row>
    <row r="1051" spans="2:4" x14ac:dyDescent="0.2">
      <c r="B1051" s="30">
        <v>1047</v>
      </c>
      <c r="C1051" s="36">
        <f t="shared" si="16"/>
        <v>46580</v>
      </c>
      <c r="D1051" s="61">
        <v>0.1066916425</v>
      </c>
    </row>
    <row r="1052" spans="2:4" x14ac:dyDescent="0.2">
      <c r="B1052" s="30">
        <v>1048</v>
      </c>
      <c r="C1052" s="36">
        <f t="shared" si="16"/>
        <v>46581</v>
      </c>
      <c r="D1052" s="61">
        <v>0.1066936983</v>
      </c>
    </row>
    <row r="1053" spans="2:4" x14ac:dyDescent="0.2">
      <c r="B1053" s="30">
        <v>1049</v>
      </c>
      <c r="C1053" s="36">
        <f t="shared" si="16"/>
        <v>46582</v>
      </c>
      <c r="D1053" s="61">
        <v>0.1066957506</v>
      </c>
    </row>
    <row r="1054" spans="2:4" x14ac:dyDescent="0.2">
      <c r="B1054" s="30">
        <v>1050</v>
      </c>
      <c r="C1054" s="36">
        <f t="shared" si="16"/>
        <v>46583</v>
      </c>
      <c r="D1054" s="61">
        <v>0.1066977992</v>
      </c>
    </row>
    <row r="1055" spans="2:4" x14ac:dyDescent="0.2">
      <c r="B1055" s="30">
        <v>1051</v>
      </c>
      <c r="C1055" s="36">
        <f t="shared" si="16"/>
        <v>46584</v>
      </c>
      <c r="D1055" s="61">
        <v>0.1066998442</v>
      </c>
    </row>
    <row r="1056" spans="2:4" x14ac:dyDescent="0.2">
      <c r="B1056" s="30">
        <v>1052</v>
      </c>
      <c r="C1056" s="36">
        <f t="shared" si="16"/>
        <v>46585</v>
      </c>
      <c r="D1056" s="61">
        <v>0.1067018856</v>
      </c>
    </row>
    <row r="1057" spans="2:4" x14ac:dyDescent="0.2">
      <c r="B1057" s="30">
        <v>1053</v>
      </c>
      <c r="C1057" s="36">
        <f t="shared" si="16"/>
        <v>46586</v>
      </c>
      <c r="D1057" s="61">
        <v>0.1067039234</v>
      </c>
    </row>
    <row r="1058" spans="2:4" x14ac:dyDescent="0.2">
      <c r="B1058" s="30">
        <v>1054</v>
      </c>
      <c r="C1058" s="36">
        <f t="shared" si="16"/>
        <v>46587</v>
      </c>
      <c r="D1058" s="61">
        <v>0.1067059576</v>
      </c>
    </row>
    <row r="1059" spans="2:4" x14ac:dyDescent="0.2">
      <c r="B1059" s="30">
        <v>1055</v>
      </c>
      <c r="C1059" s="36">
        <f t="shared" si="16"/>
        <v>46588</v>
      </c>
      <c r="D1059" s="61">
        <v>0.1067079881</v>
      </c>
    </row>
    <row r="1060" spans="2:4" x14ac:dyDescent="0.2">
      <c r="B1060" s="30">
        <v>1056</v>
      </c>
      <c r="C1060" s="36">
        <f t="shared" si="16"/>
        <v>46589</v>
      </c>
      <c r="D1060" s="61">
        <v>0.10671001500000001</v>
      </c>
    </row>
    <row r="1061" spans="2:4" x14ac:dyDescent="0.2">
      <c r="B1061" s="30">
        <v>1057</v>
      </c>
      <c r="C1061" s="36">
        <f t="shared" si="16"/>
        <v>46590</v>
      </c>
      <c r="D1061" s="61">
        <v>0.10671203830000001</v>
      </c>
    </row>
    <row r="1062" spans="2:4" x14ac:dyDescent="0.2">
      <c r="B1062" s="30">
        <v>1058</v>
      </c>
      <c r="C1062" s="36">
        <f t="shared" si="16"/>
        <v>46591</v>
      </c>
      <c r="D1062" s="61">
        <v>0.106714058</v>
      </c>
    </row>
    <row r="1063" spans="2:4" x14ac:dyDescent="0.2">
      <c r="B1063" s="30">
        <v>1059</v>
      </c>
      <c r="C1063" s="36">
        <f t="shared" si="16"/>
        <v>46592</v>
      </c>
      <c r="D1063" s="61">
        <v>0.1067160741</v>
      </c>
    </row>
    <row r="1064" spans="2:4" x14ac:dyDescent="0.2">
      <c r="B1064" s="30">
        <v>1060</v>
      </c>
      <c r="C1064" s="36">
        <f t="shared" si="16"/>
        <v>46593</v>
      </c>
      <c r="D1064" s="61">
        <v>0.1067180865</v>
      </c>
    </row>
    <row r="1065" spans="2:4" x14ac:dyDescent="0.2">
      <c r="B1065" s="30">
        <v>1061</v>
      </c>
      <c r="C1065" s="36">
        <f t="shared" si="16"/>
        <v>46594</v>
      </c>
      <c r="D1065" s="61">
        <v>0.1067200953</v>
      </c>
    </row>
    <row r="1066" spans="2:4" x14ac:dyDescent="0.2">
      <c r="B1066" s="30">
        <v>1062</v>
      </c>
      <c r="C1066" s="36">
        <f t="shared" si="16"/>
        <v>46595</v>
      </c>
      <c r="D1066" s="61">
        <v>0.1067221005</v>
      </c>
    </row>
    <row r="1067" spans="2:4" x14ac:dyDescent="0.2">
      <c r="B1067" s="30">
        <v>1063</v>
      </c>
      <c r="C1067" s="36">
        <f t="shared" si="16"/>
        <v>46596</v>
      </c>
      <c r="D1067" s="61">
        <v>0.106724102</v>
      </c>
    </row>
    <row r="1068" spans="2:4" x14ac:dyDescent="0.2">
      <c r="B1068" s="30">
        <v>1064</v>
      </c>
      <c r="C1068" s="36">
        <f t="shared" si="16"/>
        <v>46597</v>
      </c>
      <c r="D1068" s="61">
        <v>0.1067261</v>
      </c>
    </row>
    <row r="1069" spans="2:4" x14ac:dyDescent="0.2">
      <c r="B1069" s="30">
        <v>1065</v>
      </c>
      <c r="C1069" s="36">
        <f t="shared" si="16"/>
        <v>46598</v>
      </c>
      <c r="D1069" s="61">
        <v>0.10672809430000001</v>
      </c>
    </row>
    <row r="1070" spans="2:4" x14ac:dyDescent="0.2">
      <c r="B1070" s="30">
        <v>1066</v>
      </c>
      <c r="C1070" s="36">
        <f t="shared" si="16"/>
        <v>46599</v>
      </c>
      <c r="D1070" s="61">
        <v>0.10673008489999999</v>
      </c>
    </row>
    <row r="1071" spans="2:4" x14ac:dyDescent="0.2">
      <c r="B1071" s="30">
        <v>1067</v>
      </c>
      <c r="C1071" s="36">
        <f t="shared" si="16"/>
        <v>46600</v>
      </c>
      <c r="D1071" s="61">
        <v>0.106732072</v>
      </c>
    </row>
    <row r="1072" spans="2:4" x14ac:dyDescent="0.2">
      <c r="B1072" s="30">
        <v>1068</v>
      </c>
      <c r="C1072" s="36">
        <f t="shared" si="16"/>
        <v>46601</v>
      </c>
      <c r="D1072" s="61">
        <v>0.1067340554</v>
      </c>
    </row>
    <row r="1073" spans="2:4" x14ac:dyDescent="0.2">
      <c r="B1073" s="30">
        <v>1069</v>
      </c>
      <c r="C1073" s="36">
        <f t="shared" si="16"/>
        <v>46602</v>
      </c>
      <c r="D1073" s="61">
        <v>0.1067360352</v>
      </c>
    </row>
    <row r="1074" spans="2:4" x14ac:dyDescent="0.2">
      <c r="B1074" s="30">
        <v>1070</v>
      </c>
      <c r="C1074" s="36">
        <f t="shared" si="16"/>
        <v>46603</v>
      </c>
      <c r="D1074" s="61">
        <v>0.1067380113</v>
      </c>
    </row>
    <row r="1075" spans="2:4" x14ac:dyDescent="0.2">
      <c r="B1075" s="30">
        <v>1071</v>
      </c>
      <c r="C1075" s="36">
        <f t="shared" si="16"/>
        <v>46604</v>
      </c>
      <c r="D1075" s="61">
        <v>0.10673998379999999</v>
      </c>
    </row>
    <row r="1076" spans="2:4" x14ac:dyDescent="0.2">
      <c r="B1076" s="30">
        <v>1072</v>
      </c>
      <c r="C1076" s="36">
        <f t="shared" si="16"/>
        <v>46605</v>
      </c>
      <c r="D1076" s="61">
        <v>0.1067419527</v>
      </c>
    </row>
    <row r="1077" spans="2:4" x14ac:dyDescent="0.2">
      <c r="B1077" s="30">
        <v>1073</v>
      </c>
      <c r="C1077" s="36">
        <f t="shared" si="16"/>
        <v>46606</v>
      </c>
      <c r="D1077" s="61">
        <v>0.10674391799999999</v>
      </c>
    </row>
    <row r="1078" spans="2:4" x14ac:dyDescent="0.2">
      <c r="B1078" s="30">
        <v>1074</v>
      </c>
      <c r="C1078" s="36">
        <f t="shared" si="16"/>
        <v>46607</v>
      </c>
      <c r="D1078" s="61">
        <v>0.1067458796</v>
      </c>
    </row>
    <row r="1079" spans="2:4" x14ac:dyDescent="0.2">
      <c r="B1079" s="30">
        <v>1075</v>
      </c>
      <c r="C1079" s="36">
        <f t="shared" si="16"/>
        <v>46608</v>
      </c>
      <c r="D1079" s="61">
        <v>0.10674783760000001</v>
      </c>
    </row>
    <row r="1080" spans="2:4" x14ac:dyDescent="0.2">
      <c r="B1080" s="30">
        <v>1076</v>
      </c>
      <c r="C1080" s="36">
        <f t="shared" si="16"/>
        <v>46609</v>
      </c>
      <c r="D1080" s="61">
        <v>0.1067497919</v>
      </c>
    </row>
    <row r="1081" spans="2:4" x14ac:dyDescent="0.2">
      <c r="B1081" s="30">
        <v>1077</v>
      </c>
      <c r="C1081" s="36">
        <f t="shared" si="16"/>
        <v>46610</v>
      </c>
      <c r="D1081" s="61">
        <v>0.1067517426</v>
      </c>
    </row>
    <row r="1082" spans="2:4" x14ac:dyDescent="0.2">
      <c r="B1082" s="30">
        <v>1078</v>
      </c>
      <c r="C1082" s="36">
        <f t="shared" si="16"/>
        <v>46611</v>
      </c>
      <c r="D1082" s="61">
        <v>0.1067536897</v>
      </c>
    </row>
    <row r="1083" spans="2:4" x14ac:dyDescent="0.2">
      <c r="B1083" s="30">
        <v>1079</v>
      </c>
      <c r="C1083" s="36">
        <f t="shared" si="16"/>
        <v>46612</v>
      </c>
      <c r="D1083" s="61">
        <v>0.1067556331</v>
      </c>
    </row>
    <row r="1084" spans="2:4" x14ac:dyDescent="0.2">
      <c r="B1084" s="30">
        <v>1080</v>
      </c>
      <c r="C1084" s="36">
        <f t="shared" si="16"/>
        <v>46613</v>
      </c>
      <c r="D1084" s="61">
        <v>0.1067575729</v>
      </c>
    </row>
    <row r="1085" spans="2:4" x14ac:dyDescent="0.2">
      <c r="B1085" s="30">
        <v>1081</v>
      </c>
      <c r="C1085" s="36">
        <f t="shared" si="16"/>
        <v>46614</v>
      </c>
      <c r="D1085" s="61">
        <v>0.106759509</v>
      </c>
    </row>
    <row r="1086" spans="2:4" x14ac:dyDescent="0.2">
      <c r="B1086" s="30">
        <v>1082</v>
      </c>
      <c r="C1086" s="36">
        <f t="shared" si="16"/>
        <v>46615</v>
      </c>
      <c r="D1086" s="61">
        <v>0.1067614415</v>
      </c>
    </row>
    <row r="1087" spans="2:4" x14ac:dyDescent="0.2">
      <c r="B1087" s="30">
        <v>1083</v>
      </c>
      <c r="C1087" s="36">
        <f t="shared" si="16"/>
        <v>46616</v>
      </c>
      <c r="D1087" s="61">
        <v>0.1067633704</v>
      </c>
    </row>
    <row r="1088" spans="2:4" x14ac:dyDescent="0.2">
      <c r="B1088" s="30">
        <v>1084</v>
      </c>
      <c r="C1088" s="36">
        <f t="shared" si="16"/>
        <v>46617</v>
      </c>
      <c r="D1088" s="61">
        <v>0.1067652956</v>
      </c>
    </row>
    <row r="1089" spans="2:4" x14ac:dyDescent="0.2">
      <c r="B1089" s="30">
        <v>1085</v>
      </c>
      <c r="C1089" s="36">
        <f t="shared" si="16"/>
        <v>46618</v>
      </c>
      <c r="D1089" s="61">
        <v>0.1067672172</v>
      </c>
    </row>
    <row r="1090" spans="2:4" x14ac:dyDescent="0.2">
      <c r="B1090" s="30">
        <v>1086</v>
      </c>
      <c r="C1090" s="36">
        <f t="shared" si="16"/>
        <v>46619</v>
      </c>
      <c r="D1090" s="61">
        <v>0.1067691351</v>
      </c>
    </row>
    <row r="1091" spans="2:4" x14ac:dyDescent="0.2">
      <c r="B1091" s="30">
        <v>1087</v>
      </c>
      <c r="C1091" s="36">
        <f t="shared" si="16"/>
        <v>46620</v>
      </c>
      <c r="D1091" s="61">
        <v>0.1067710494</v>
      </c>
    </row>
    <row r="1092" spans="2:4" x14ac:dyDescent="0.2">
      <c r="B1092" s="30">
        <v>1088</v>
      </c>
      <c r="C1092" s="36">
        <f t="shared" si="16"/>
        <v>46621</v>
      </c>
      <c r="D1092" s="61">
        <v>0.10677296</v>
      </c>
    </row>
    <row r="1093" spans="2:4" x14ac:dyDescent="0.2">
      <c r="B1093" s="30">
        <v>1089</v>
      </c>
      <c r="C1093" s="36">
        <f t="shared" si="16"/>
        <v>46622</v>
      </c>
      <c r="D1093" s="61">
        <v>0.106774867</v>
      </c>
    </row>
    <row r="1094" spans="2:4" x14ac:dyDescent="0.2">
      <c r="B1094" s="30">
        <v>1090</v>
      </c>
      <c r="C1094" s="36">
        <f t="shared" ref="C1094:C1157" si="17">C1093+1</f>
        <v>46623</v>
      </c>
      <c r="D1094" s="61">
        <v>0.1067767704</v>
      </c>
    </row>
    <row r="1095" spans="2:4" x14ac:dyDescent="0.2">
      <c r="B1095" s="30">
        <v>1091</v>
      </c>
      <c r="C1095" s="36">
        <f t="shared" si="17"/>
        <v>46624</v>
      </c>
      <c r="D1095" s="61">
        <v>0.10677867000000001</v>
      </c>
    </row>
    <row r="1096" spans="2:4" x14ac:dyDescent="0.2">
      <c r="B1096" s="30">
        <v>1092</v>
      </c>
      <c r="C1096" s="36">
        <f t="shared" si="17"/>
        <v>46625</v>
      </c>
      <c r="D1096" s="61">
        <v>0.1067805661</v>
      </c>
    </row>
    <row r="1097" spans="2:4" x14ac:dyDescent="0.2">
      <c r="B1097" s="30">
        <v>1093</v>
      </c>
      <c r="C1097" s="36">
        <f t="shared" si="17"/>
        <v>46626</v>
      </c>
      <c r="D1097" s="61">
        <v>0.1067894524</v>
      </c>
    </row>
    <row r="1098" spans="2:4" x14ac:dyDescent="0.2">
      <c r="B1098" s="30">
        <v>1094</v>
      </c>
      <c r="C1098" s="36">
        <f t="shared" si="17"/>
        <v>46627</v>
      </c>
      <c r="D1098" s="61">
        <v>0.10679833850000001</v>
      </c>
    </row>
    <row r="1099" spans="2:4" x14ac:dyDescent="0.2">
      <c r="B1099" s="30">
        <v>1095</v>
      </c>
      <c r="C1099" s="36">
        <f t="shared" si="17"/>
        <v>46628</v>
      </c>
      <c r="D1099" s="61">
        <v>0.1068072244</v>
      </c>
    </row>
    <row r="1100" spans="2:4" x14ac:dyDescent="0.2">
      <c r="B1100" s="30">
        <v>1096</v>
      </c>
      <c r="C1100" s="36">
        <f t="shared" si="17"/>
        <v>46629</v>
      </c>
      <c r="D1100" s="61">
        <v>0.1068161099</v>
      </c>
    </row>
    <row r="1101" spans="2:4" x14ac:dyDescent="0.2">
      <c r="B1101" s="30">
        <v>1097</v>
      </c>
      <c r="C1101" s="36">
        <f t="shared" si="17"/>
        <v>46630</v>
      </c>
      <c r="D1101" s="61">
        <v>0.1068249953</v>
      </c>
    </row>
    <row r="1102" spans="2:4" x14ac:dyDescent="0.2">
      <c r="B1102" s="30">
        <v>1098</v>
      </c>
      <c r="C1102" s="36">
        <f t="shared" si="17"/>
        <v>46631</v>
      </c>
      <c r="D1102" s="61">
        <v>0.1068338804</v>
      </c>
    </row>
    <row r="1103" spans="2:4" x14ac:dyDescent="0.2">
      <c r="B1103" s="30">
        <v>1099</v>
      </c>
      <c r="C1103" s="36">
        <f t="shared" si="17"/>
        <v>46632</v>
      </c>
      <c r="D1103" s="61">
        <v>0.10684276519999999</v>
      </c>
    </row>
    <row r="1104" spans="2:4" x14ac:dyDescent="0.2">
      <c r="B1104" s="30">
        <v>1100</v>
      </c>
      <c r="C1104" s="36">
        <f t="shared" si="17"/>
        <v>46633</v>
      </c>
      <c r="D1104" s="61">
        <v>0.1068516498</v>
      </c>
    </row>
    <row r="1105" spans="2:4" x14ac:dyDescent="0.2">
      <c r="B1105" s="30">
        <v>1101</v>
      </c>
      <c r="C1105" s="36">
        <f t="shared" si="17"/>
        <v>46634</v>
      </c>
      <c r="D1105" s="61">
        <v>0.1068605341</v>
      </c>
    </row>
    <row r="1106" spans="2:4" x14ac:dyDescent="0.2">
      <c r="B1106" s="30">
        <v>1102</v>
      </c>
      <c r="C1106" s="36">
        <f t="shared" si="17"/>
        <v>46635</v>
      </c>
      <c r="D1106" s="61">
        <v>0.1068694182</v>
      </c>
    </row>
    <row r="1107" spans="2:4" x14ac:dyDescent="0.2">
      <c r="B1107" s="30">
        <v>1103</v>
      </c>
      <c r="C1107" s="36">
        <f t="shared" si="17"/>
        <v>46636</v>
      </c>
      <c r="D1107" s="61">
        <v>0.10687830199999999</v>
      </c>
    </row>
    <row r="1108" spans="2:4" x14ac:dyDescent="0.2">
      <c r="B1108" s="30">
        <v>1104</v>
      </c>
      <c r="C1108" s="36">
        <f t="shared" si="17"/>
        <v>46637</v>
      </c>
      <c r="D1108" s="61">
        <v>0.1068871855</v>
      </c>
    </row>
    <row r="1109" spans="2:4" x14ac:dyDescent="0.2">
      <c r="B1109" s="30">
        <v>1105</v>
      </c>
      <c r="C1109" s="36">
        <f t="shared" si="17"/>
        <v>46638</v>
      </c>
      <c r="D1109" s="61">
        <v>0.1068960689</v>
      </c>
    </row>
    <row r="1110" spans="2:4" x14ac:dyDescent="0.2">
      <c r="B1110" s="30">
        <v>1106</v>
      </c>
      <c r="C1110" s="36">
        <f t="shared" si="17"/>
        <v>46639</v>
      </c>
      <c r="D1110" s="61">
        <v>0.1069049519</v>
      </c>
    </row>
    <row r="1111" spans="2:4" x14ac:dyDescent="0.2">
      <c r="B1111" s="30">
        <v>1107</v>
      </c>
      <c r="C1111" s="36">
        <f t="shared" si="17"/>
        <v>46640</v>
      </c>
      <c r="D1111" s="61">
        <v>0.1069138347</v>
      </c>
    </row>
    <row r="1112" spans="2:4" x14ac:dyDescent="0.2">
      <c r="B1112" s="30">
        <v>1108</v>
      </c>
      <c r="C1112" s="36">
        <f t="shared" si="17"/>
        <v>46641</v>
      </c>
      <c r="D1112" s="61">
        <v>0.1069227172</v>
      </c>
    </row>
    <row r="1113" spans="2:4" x14ac:dyDescent="0.2">
      <c r="B1113" s="30">
        <v>1109</v>
      </c>
      <c r="C1113" s="36">
        <f t="shared" si="17"/>
        <v>46642</v>
      </c>
      <c r="D1113" s="61">
        <v>0.1069315995</v>
      </c>
    </row>
    <row r="1114" spans="2:4" x14ac:dyDescent="0.2">
      <c r="B1114" s="30">
        <v>1110</v>
      </c>
      <c r="C1114" s="36">
        <f t="shared" si="17"/>
        <v>46643</v>
      </c>
      <c r="D1114" s="61">
        <v>0.1069404816</v>
      </c>
    </row>
    <row r="1115" spans="2:4" x14ac:dyDescent="0.2">
      <c r="B1115" s="30">
        <v>1111</v>
      </c>
      <c r="C1115" s="36">
        <f t="shared" si="17"/>
        <v>46644</v>
      </c>
      <c r="D1115" s="61">
        <v>0.1069493633</v>
      </c>
    </row>
    <row r="1116" spans="2:4" x14ac:dyDescent="0.2">
      <c r="B1116" s="30">
        <v>1112</v>
      </c>
      <c r="C1116" s="36">
        <f t="shared" si="17"/>
        <v>46645</v>
      </c>
      <c r="D1116" s="61">
        <v>0.1069582449</v>
      </c>
    </row>
    <row r="1117" spans="2:4" x14ac:dyDescent="0.2">
      <c r="B1117" s="30">
        <v>1113</v>
      </c>
      <c r="C1117" s="36">
        <f t="shared" si="17"/>
        <v>46646</v>
      </c>
      <c r="D1117" s="61">
        <v>0.1069671261</v>
      </c>
    </row>
    <row r="1118" spans="2:4" x14ac:dyDescent="0.2">
      <c r="B1118" s="30">
        <v>1114</v>
      </c>
      <c r="C1118" s="36">
        <f t="shared" si="17"/>
        <v>46647</v>
      </c>
      <c r="D1118" s="61">
        <v>0.10697600710000001</v>
      </c>
    </row>
    <row r="1119" spans="2:4" x14ac:dyDescent="0.2">
      <c r="B1119" s="30">
        <v>1115</v>
      </c>
      <c r="C1119" s="36">
        <f t="shared" si="17"/>
        <v>46648</v>
      </c>
      <c r="D1119" s="61">
        <v>0.10698488790000001</v>
      </c>
    </row>
    <row r="1120" spans="2:4" x14ac:dyDescent="0.2">
      <c r="B1120" s="30">
        <v>1116</v>
      </c>
      <c r="C1120" s="36">
        <f t="shared" si="17"/>
        <v>46649</v>
      </c>
      <c r="D1120" s="61">
        <v>0.1069937683</v>
      </c>
    </row>
    <row r="1121" spans="2:4" x14ac:dyDescent="0.2">
      <c r="B1121" s="30">
        <v>1117</v>
      </c>
      <c r="C1121" s="36">
        <f t="shared" si="17"/>
        <v>46650</v>
      </c>
      <c r="D1121" s="61">
        <v>0.1070026486</v>
      </c>
    </row>
    <row r="1122" spans="2:4" x14ac:dyDescent="0.2">
      <c r="B1122" s="30">
        <v>1118</v>
      </c>
      <c r="C1122" s="36">
        <f t="shared" si="17"/>
        <v>46651</v>
      </c>
      <c r="D1122" s="61">
        <v>0.10701152849999999</v>
      </c>
    </row>
    <row r="1123" spans="2:4" x14ac:dyDescent="0.2">
      <c r="B1123" s="30">
        <v>1119</v>
      </c>
      <c r="C1123" s="36">
        <f t="shared" si="17"/>
        <v>46652</v>
      </c>
      <c r="D1123" s="61">
        <v>0.1070204082</v>
      </c>
    </row>
    <row r="1124" spans="2:4" x14ac:dyDescent="0.2">
      <c r="B1124" s="30">
        <v>1120</v>
      </c>
      <c r="C1124" s="36">
        <f t="shared" si="17"/>
        <v>46653</v>
      </c>
      <c r="D1124" s="61">
        <v>0.1070292877</v>
      </c>
    </row>
    <row r="1125" spans="2:4" x14ac:dyDescent="0.2">
      <c r="B1125" s="30">
        <v>1121</v>
      </c>
      <c r="C1125" s="36">
        <f t="shared" si="17"/>
        <v>46654</v>
      </c>
      <c r="D1125" s="61">
        <v>0.1070381669</v>
      </c>
    </row>
    <row r="1126" spans="2:4" x14ac:dyDescent="0.2">
      <c r="B1126" s="30">
        <v>1122</v>
      </c>
      <c r="C1126" s="36">
        <f t="shared" si="17"/>
        <v>46655</v>
      </c>
      <c r="D1126" s="61">
        <v>0.1070470458</v>
      </c>
    </row>
    <row r="1127" spans="2:4" x14ac:dyDescent="0.2">
      <c r="B1127" s="30">
        <v>1123</v>
      </c>
      <c r="C1127" s="36">
        <f t="shared" si="17"/>
        <v>46656</v>
      </c>
      <c r="D1127" s="61">
        <v>0.1070559244</v>
      </c>
    </row>
    <row r="1128" spans="2:4" x14ac:dyDescent="0.2">
      <c r="B1128" s="30">
        <v>1124</v>
      </c>
      <c r="C1128" s="36">
        <f t="shared" si="17"/>
        <v>46657</v>
      </c>
      <c r="D1128" s="61">
        <v>0.1070648028</v>
      </c>
    </row>
    <row r="1129" spans="2:4" x14ac:dyDescent="0.2">
      <c r="B1129" s="30">
        <v>1125</v>
      </c>
      <c r="C1129" s="36">
        <f t="shared" si="17"/>
        <v>46658</v>
      </c>
      <c r="D1129" s="61">
        <v>0.107073681</v>
      </c>
    </row>
    <row r="1130" spans="2:4" x14ac:dyDescent="0.2">
      <c r="B1130" s="30">
        <v>1126</v>
      </c>
      <c r="C1130" s="36">
        <f t="shared" si="17"/>
        <v>46659</v>
      </c>
      <c r="D1130" s="61">
        <v>0.1070825589</v>
      </c>
    </row>
    <row r="1131" spans="2:4" x14ac:dyDescent="0.2">
      <c r="B1131" s="30">
        <v>1127</v>
      </c>
      <c r="C1131" s="36">
        <f t="shared" si="17"/>
        <v>46660</v>
      </c>
      <c r="D1131" s="61">
        <v>0.1070914365</v>
      </c>
    </row>
    <row r="1132" spans="2:4" x14ac:dyDescent="0.2">
      <c r="B1132" s="30">
        <v>1128</v>
      </c>
      <c r="C1132" s="36">
        <f t="shared" si="17"/>
        <v>46661</v>
      </c>
      <c r="D1132" s="61">
        <v>0.1071003138</v>
      </c>
    </row>
    <row r="1133" spans="2:4" x14ac:dyDescent="0.2">
      <c r="B1133" s="30">
        <v>1129</v>
      </c>
      <c r="C1133" s="36">
        <f t="shared" si="17"/>
        <v>46662</v>
      </c>
      <c r="D1133" s="61">
        <v>0.1071091909</v>
      </c>
    </row>
    <row r="1134" spans="2:4" x14ac:dyDescent="0.2">
      <c r="B1134" s="30">
        <v>1130</v>
      </c>
      <c r="C1134" s="36">
        <f t="shared" si="17"/>
        <v>46663</v>
      </c>
      <c r="D1134" s="61">
        <v>0.1071180677</v>
      </c>
    </row>
    <row r="1135" spans="2:4" x14ac:dyDescent="0.2">
      <c r="B1135" s="30">
        <v>1131</v>
      </c>
      <c r="C1135" s="36">
        <f t="shared" si="17"/>
        <v>46664</v>
      </c>
      <c r="D1135" s="61">
        <v>0.1071269443</v>
      </c>
    </row>
    <row r="1136" spans="2:4" x14ac:dyDescent="0.2">
      <c r="B1136" s="30">
        <v>1132</v>
      </c>
      <c r="C1136" s="36">
        <f t="shared" si="17"/>
        <v>46665</v>
      </c>
      <c r="D1136" s="61">
        <v>0.1071358206</v>
      </c>
    </row>
    <row r="1137" spans="2:4" x14ac:dyDescent="0.2">
      <c r="B1137" s="30">
        <v>1133</v>
      </c>
      <c r="C1137" s="36">
        <f t="shared" si="17"/>
        <v>46666</v>
      </c>
      <c r="D1137" s="61">
        <v>0.10714469660000001</v>
      </c>
    </row>
    <row r="1138" spans="2:4" x14ac:dyDescent="0.2">
      <c r="B1138" s="30">
        <v>1134</v>
      </c>
      <c r="C1138" s="36">
        <f t="shared" si="17"/>
        <v>46667</v>
      </c>
      <c r="D1138" s="61">
        <v>0.10715357239999999</v>
      </c>
    </row>
    <row r="1139" spans="2:4" x14ac:dyDescent="0.2">
      <c r="B1139" s="30">
        <v>1135</v>
      </c>
      <c r="C1139" s="36">
        <f t="shared" si="17"/>
        <v>46668</v>
      </c>
      <c r="D1139" s="61">
        <v>0.1071624479</v>
      </c>
    </row>
    <row r="1140" spans="2:4" x14ac:dyDescent="0.2">
      <c r="B1140" s="30">
        <v>1136</v>
      </c>
      <c r="C1140" s="36">
        <f t="shared" si="17"/>
        <v>46669</v>
      </c>
      <c r="D1140" s="61">
        <v>0.10717132309999999</v>
      </c>
    </row>
    <row r="1141" spans="2:4" x14ac:dyDescent="0.2">
      <c r="B1141" s="30">
        <v>1137</v>
      </c>
      <c r="C1141" s="36">
        <f t="shared" si="17"/>
        <v>46670</v>
      </c>
      <c r="D1141" s="61">
        <v>0.1071801981</v>
      </c>
    </row>
    <row r="1142" spans="2:4" x14ac:dyDescent="0.2">
      <c r="B1142" s="30">
        <v>1138</v>
      </c>
      <c r="C1142" s="36">
        <f t="shared" si="17"/>
        <v>46671</v>
      </c>
      <c r="D1142" s="61">
        <v>0.10718907279999999</v>
      </c>
    </row>
    <row r="1143" spans="2:4" x14ac:dyDescent="0.2">
      <c r="B1143" s="30">
        <v>1139</v>
      </c>
      <c r="C1143" s="36">
        <f t="shared" si="17"/>
        <v>46672</v>
      </c>
      <c r="D1143" s="61">
        <v>0.1071979472</v>
      </c>
    </row>
    <row r="1144" spans="2:4" x14ac:dyDescent="0.2">
      <c r="B1144" s="30">
        <v>1140</v>
      </c>
      <c r="C1144" s="36">
        <f t="shared" si="17"/>
        <v>46673</v>
      </c>
      <c r="D1144" s="61">
        <v>0.1072068214</v>
      </c>
    </row>
    <row r="1145" spans="2:4" x14ac:dyDescent="0.2">
      <c r="B1145" s="30">
        <v>1141</v>
      </c>
      <c r="C1145" s="36">
        <f t="shared" si="17"/>
        <v>46674</v>
      </c>
      <c r="D1145" s="61">
        <v>0.1072156953</v>
      </c>
    </row>
    <row r="1146" spans="2:4" x14ac:dyDescent="0.2">
      <c r="B1146" s="30">
        <v>1142</v>
      </c>
      <c r="C1146" s="36">
        <f t="shared" si="17"/>
        <v>46675</v>
      </c>
      <c r="D1146" s="61">
        <v>0.1072245689</v>
      </c>
    </row>
    <row r="1147" spans="2:4" x14ac:dyDescent="0.2">
      <c r="B1147" s="30">
        <v>1143</v>
      </c>
      <c r="C1147" s="36">
        <f t="shared" si="17"/>
        <v>46676</v>
      </c>
      <c r="D1147" s="61">
        <v>0.1072334422</v>
      </c>
    </row>
    <row r="1148" spans="2:4" x14ac:dyDescent="0.2">
      <c r="B1148" s="30">
        <v>1144</v>
      </c>
      <c r="C1148" s="36">
        <f t="shared" si="17"/>
        <v>46677</v>
      </c>
      <c r="D1148" s="61">
        <v>0.1072423153</v>
      </c>
    </row>
    <row r="1149" spans="2:4" x14ac:dyDescent="0.2">
      <c r="B1149" s="30">
        <v>1145</v>
      </c>
      <c r="C1149" s="36">
        <f t="shared" si="17"/>
        <v>46678</v>
      </c>
      <c r="D1149" s="61">
        <v>0.10725118810000001</v>
      </c>
    </row>
    <row r="1150" spans="2:4" x14ac:dyDescent="0.2">
      <c r="B1150" s="30">
        <v>1146</v>
      </c>
      <c r="C1150" s="36">
        <f t="shared" si="17"/>
        <v>46679</v>
      </c>
      <c r="D1150" s="61">
        <v>0.10726006070000001</v>
      </c>
    </row>
    <row r="1151" spans="2:4" x14ac:dyDescent="0.2">
      <c r="B1151" s="30">
        <v>1147</v>
      </c>
      <c r="C1151" s="36">
        <f t="shared" si="17"/>
        <v>46680</v>
      </c>
      <c r="D1151" s="61">
        <v>0.107268933</v>
      </c>
    </row>
    <row r="1152" spans="2:4" x14ac:dyDescent="0.2">
      <c r="B1152" s="30">
        <v>1148</v>
      </c>
      <c r="C1152" s="36">
        <f t="shared" si="17"/>
        <v>46681</v>
      </c>
      <c r="D1152" s="61">
        <v>0.107277805</v>
      </c>
    </row>
    <row r="1153" spans="2:4" x14ac:dyDescent="0.2">
      <c r="B1153" s="30">
        <v>1149</v>
      </c>
      <c r="C1153" s="36">
        <f t="shared" si="17"/>
        <v>46682</v>
      </c>
      <c r="D1153" s="61">
        <v>0.1072866767</v>
      </c>
    </row>
    <row r="1154" spans="2:4" x14ac:dyDescent="0.2">
      <c r="B1154" s="30">
        <v>1150</v>
      </c>
      <c r="C1154" s="36">
        <f t="shared" si="17"/>
        <v>46683</v>
      </c>
      <c r="D1154" s="61">
        <v>0.10729554819999999</v>
      </c>
    </row>
    <row r="1155" spans="2:4" x14ac:dyDescent="0.2">
      <c r="B1155" s="30">
        <v>1151</v>
      </c>
      <c r="C1155" s="36">
        <f t="shared" si="17"/>
        <v>46684</v>
      </c>
      <c r="D1155" s="61">
        <v>0.1073044194</v>
      </c>
    </row>
    <row r="1156" spans="2:4" x14ac:dyDescent="0.2">
      <c r="B1156" s="30">
        <v>1152</v>
      </c>
      <c r="C1156" s="36">
        <f t="shared" si="17"/>
        <v>46685</v>
      </c>
      <c r="D1156" s="61">
        <v>0.1073132903</v>
      </c>
    </row>
    <row r="1157" spans="2:4" x14ac:dyDescent="0.2">
      <c r="B1157" s="30">
        <v>1153</v>
      </c>
      <c r="C1157" s="36">
        <f t="shared" si="17"/>
        <v>46686</v>
      </c>
      <c r="D1157" s="61">
        <v>0.107322161</v>
      </c>
    </row>
    <row r="1158" spans="2:4" x14ac:dyDescent="0.2">
      <c r="B1158" s="30">
        <v>1154</v>
      </c>
      <c r="C1158" s="36">
        <f t="shared" ref="C1158:C1221" si="18">C1157+1</f>
        <v>46687</v>
      </c>
      <c r="D1158" s="61">
        <v>0.1073310313</v>
      </c>
    </row>
    <row r="1159" spans="2:4" x14ac:dyDescent="0.2">
      <c r="B1159" s="30">
        <v>1155</v>
      </c>
      <c r="C1159" s="36">
        <f t="shared" si="18"/>
        <v>46688</v>
      </c>
      <c r="D1159" s="61">
        <v>0.10733990140000001</v>
      </c>
    </row>
    <row r="1160" spans="2:4" x14ac:dyDescent="0.2">
      <c r="B1160" s="30">
        <v>1156</v>
      </c>
      <c r="C1160" s="36">
        <f t="shared" si="18"/>
        <v>46689</v>
      </c>
      <c r="D1160" s="61">
        <v>0.10734877130000001</v>
      </c>
    </row>
    <row r="1161" spans="2:4" x14ac:dyDescent="0.2">
      <c r="B1161" s="30">
        <v>1157</v>
      </c>
      <c r="C1161" s="36">
        <f t="shared" si="18"/>
        <v>46690</v>
      </c>
      <c r="D1161" s="61">
        <v>0.1073576408</v>
      </c>
    </row>
    <row r="1162" spans="2:4" x14ac:dyDescent="0.2">
      <c r="B1162" s="30">
        <v>1158</v>
      </c>
      <c r="C1162" s="36">
        <f t="shared" si="18"/>
        <v>46691</v>
      </c>
      <c r="D1162" s="61">
        <v>0.10736651010000001</v>
      </c>
    </row>
    <row r="1163" spans="2:4" x14ac:dyDescent="0.2">
      <c r="B1163" s="30">
        <v>1159</v>
      </c>
      <c r="C1163" s="36">
        <f t="shared" si="18"/>
        <v>46692</v>
      </c>
      <c r="D1163" s="61">
        <v>0.1073753791</v>
      </c>
    </row>
    <row r="1164" spans="2:4" x14ac:dyDescent="0.2">
      <c r="B1164" s="30">
        <v>1160</v>
      </c>
      <c r="C1164" s="36">
        <f t="shared" si="18"/>
        <v>46693</v>
      </c>
      <c r="D1164" s="61">
        <v>0.1073842478</v>
      </c>
    </row>
    <row r="1165" spans="2:4" x14ac:dyDescent="0.2">
      <c r="B1165" s="30">
        <v>1161</v>
      </c>
      <c r="C1165" s="36">
        <f t="shared" si="18"/>
        <v>46694</v>
      </c>
      <c r="D1165" s="61">
        <v>0.10739311629999999</v>
      </c>
    </row>
    <row r="1166" spans="2:4" x14ac:dyDescent="0.2">
      <c r="B1166" s="30">
        <v>1162</v>
      </c>
      <c r="C1166" s="36">
        <f t="shared" si="18"/>
        <v>46695</v>
      </c>
      <c r="D1166" s="61">
        <v>0.10740198450000001</v>
      </c>
    </row>
    <row r="1167" spans="2:4" x14ac:dyDescent="0.2">
      <c r="B1167" s="30">
        <v>1163</v>
      </c>
      <c r="C1167" s="36">
        <f t="shared" si="18"/>
        <v>46696</v>
      </c>
      <c r="D1167" s="61">
        <v>0.10741085240000001</v>
      </c>
    </row>
    <row r="1168" spans="2:4" x14ac:dyDescent="0.2">
      <c r="B1168" s="30">
        <v>1164</v>
      </c>
      <c r="C1168" s="36">
        <f t="shared" si="18"/>
        <v>46697</v>
      </c>
      <c r="D1168" s="61">
        <v>0.10741972</v>
      </c>
    </row>
    <row r="1169" spans="2:4" x14ac:dyDescent="0.2">
      <c r="B1169" s="30">
        <v>1165</v>
      </c>
      <c r="C1169" s="36">
        <f t="shared" si="18"/>
        <v>46698</v>
      </c>
      <c r="D1169" s="61">
        <v>0.1074285874</v>
      </c>
    </row>
    <row r="1170" spans="2:4" x14ac:dyDescent="0.2">
      <c r="B1170" s="30">
        <v>1166</v>
      </c>
      <c r="C1170" s="36">
        <f t="shared" si="18"/>
        <v>46699</v>
      </c>
      <c r="D1170" s="61">
        <v>0.10743745439999999</v>
      </c>
    </row>
    <row r="1171" spans="2:4" x14ac:dyDescent="0.2">
      <c r="B1171" s="30">
        <v>1167</v>
      </c>
      <c r="C1171" s="36">
        <f t="shared" si="18"/>
        <v>46700</v>
      </c>
      <c r="D1171" s="61">
        <v>0.1074463212</v>
      </c>
    </row>
    <row r="1172" spans="2:4" x14ac:dyDescent="0.2">
      <c r="B1172" s="30">
        <v>1168</v>
      </c>
      <c r="C1172" s="36">
        <f t="shared" si="18"/>
        <v>46701</v>
      </c>
      <c r="D1172" s="61">
        <v>0.1074551878</v>
      </c>
    </row>
    <row r="1173" spans="2:4" x14ac:dyDescent="0.2">
      <c r="B1173" s="30">
        <v>1169</v>
      </c>
      <c r="C1173" s="36">
        <f t="shared" si="18"/>
        <v>46702</v>
      </c>
      <c r="D1173" s="61">
        <v>0.107464054</v>
      </c>
    </row>
    <row r="1174" spans="2:4" x14ac:dyDescent="0.2">
      <c r="B1174" s="30">
        <v>1170</v>
      </c>
      <c r="C1174" s="36">
        <f t="shared" si="18"/>
        <v>46703</v>
      </c>
      <c r="D1174" s="61">
        <v>0.10747292</v>
      </c>
    </row>
    <row r="1175" spans="2:4" x14ac:dyDescent="0.2">
      <c r="B1175" s="30">
        <v>1171</v>
      </c>
      <c r="C1175" s="36">
        <f t="shared" si="18"/>
        <v>46704</v>
      </c>
      <c r="D1175" s="61">
        <v>0.1074817857</v>
      </c>
    </row>
    <row r="1176" spans="2:4" x14ac:dyDescent="0.2">
      <c r="B1176" s="30">
        <v>1172</v>
      </c>
      <c r="C1176" s="36">
        <f t="shared" si="18"/>
        <v>46705</v>
      </c>
      <c r="D1176" s="61">
        <v>0.1074906511</v>
      </c>
    </row>
    <row r="1177" spans="2:4" x14ac:dyDescent="0.2">
      <c r="B1177" s="30">
        <v>1173</v>
      </c>
      <c r="C1177" s="36">
        <f t="shared" si="18"/>
        <v>46706</v>
      </c>
      <c r="D1177" s="61">
        <v>0.10749951620000001</v>
      </c>
    </row>
    <row r="1178" spans="2:4" x14ac:dyDescent="0.2">
      <c r="B1178" s="30">
        <v>1174</v>
      </c>
      <c r="C1178" s="36">
        <f t="shared" si="18"/>
        <v>46707</v>
      </c>
      <c r="D1178" s="61">
        <v>0.107508381</v>
      </c>
    </row>
    <row r="1179" spans="2:4" x14ac:dyDescent="0.2">
      <c r="B1179" s="30">
        <v>1175</v>
      </c>
      <c r="C1179" s="36">
        <f t="shared" si="18"/>
        <v>46708</v>
      </c>
      <c r="D1179" s="61">
        <v>0.10751724560000001</v>
      </c>
    </row>
    <row r="1180" spans="2:4" x14ac:dyDescent="0.2">
      <c r="B1180" s="30">
        <v>1176</v>
      </c>
      <c r="C1180" s="36">
        <f t="shared" si="18"/>
        <v>46709</v>
      </c>
      <c r="D1180" s="61">
        <v>0.1075261099</v>
      </c>
    </row>
    <row r="1181" spans="2:4" x14ac:dyDescent="0.2">
      <c r="B1181" s="30">
        <v>1177</v>
      </c>
      <c r="C1181" s="36">
        <f t="shared" si="18"/>
        <v>46710</v>
      </c>
      <c r="D1181" s="61">
        <v>0.1075349739</v>
      </c>
    </row>
    <row r="1182" spans="2:4" x14ac:dyDescent="0.2">
      <c r="B1182" s="30">
        <v>1178</v>
      </c>
      <c r="C1182" s="36">
        <f t="shared" si="18"/>
        <v>46711</v>
      </c>
      <c r="D1182" s="61">
        <v>0.1075438376</v>
      </c>
    </row>
    <row r="1183" spans="2:4" x14ac:dyDescent="0.2">
      <c r="B1183" s="30">
        <v>1179</v>
      </c>
      <c r="C1183" s="36">
        <f t="shared" si="18"/>
        <v>46712</v>
      </c>
      <c r="D1183" s="61">
        <v>0.107552701</v>
      </c>
    </row>
    <row r="1184" spans="2:4" x14ac:dyDescent="0.2">
      <c r="B1184" s="30">
        <v>1180</v>
      </c>
      <c r="C1184" s="36">
        <f t="shared" si="18"/>
        <v>46713</v>
      </c>
      <c r="D1184" s="61">
        <v>0.1075615642</v>
      </c>
    </row>
    <row r="1185" spans="2:4" x14ac:dyDescent="0.2">
      <c r="B1185" s="30">
        <v>1181</v>
      </c>
      <c r="C1185" s="36">
        <f t="shared" si="18"/>
        <v>46714</v>
      </c>
      <c r="D1185" s="61">
        <v>0.107570427</v>
      </c>
    </row>
    <row r="1186" spans="2:4" x14ac:dyDescent="0.2">
      <c r="B1186" s="30">
        <v>1182</v>
      </c>
      <c r="C1186" s="36">
        <f t="shared" si="18"/>
        <v>46715</v>
      </c>
      <c r="D1186" s="61">
        <v>0.1075792896</v>
      </c>
    </row>
    <row r="1187" spans="2:4" x14ac:dyDescent="0.2">
      <c r="B1187" s="30">
        <v>1183</v>
      </c>
      <c r="C1187" s="36">
        <f t="shared" si="18"/>
        <v>46716</v>
      </c>
      <c r="D1187" s="61">
        <v>0.1075881519</v>
      </c>
    </row>
    <row r="1188" spans="2:4" x14ac:dyDescent="0.2">
      <c r="B1188" s="30">
        <v>1184</v>
      </c>
      <c r="C1188" s="36">
        <f t="shared" si="18"/>
        <v>46717</v>
      </c>
      <c r="D1188" s="61">
        <v>0.107597014</v>
      </c>
    </row>
    <row r="1189" spans="2:4" x14ac:dyDescent="0.2">
      <c r="B1189" s="30">
        <v>1185</v>
      </c>
      <c r="C1189" s="36">
        <f t="shared" si="18"/>
        <v>46718</v>
      </c>
      <c r="D1189" s="61">
        <v>0.10760587570000001</v>
      </c>
    </row>
    <row r="1190" spans="2:4" x14ac:dyDescent="0.2">
      <c r="B1190" s="30">
        <v>1186</v>
      </c>
      <c r="C1190" s="36">
        <f t="shared" si="18"/>
        <v>46719</v>
      </c>
      <c r="D1190" s="61">
        <v>0.1076147371</v>
      </c>
    </row>
    <row r="1191" spans="2:4" x14ac:dyDescent="0.2">
      <c r="B1191" s="30">
        <v>1187</v>
      </c>
      <c r="C1191" s="36">
        <f t="shared" si="18"/>
        <v>46720</v>
      </c>
      <c r="D1191" s="61">
        <v>0.1076235983</v>
      </c>
    </row>
    <row r="1192" spans="2:4" x14ac:dyDescent="0.2">
      <c r="B1192" s="30">
        <v>1188</v>
      </c>
      <c r="C1192" s="36">
        <f t="shared" si="18"/>
        <v>46721</v>
      </c>
      <c r="D1192" s="61">
        <v>0.1076324592</v>
      </c>
    </row>
    <row r="1193" spans="2:4" x14ac:dyDescent="0.2">
      <c r="B1193" s="30">
        <v>1189</v>
      </c>
      <c r="C1193" s="36">
        <f t="shared" si="18"/>
        <v>46722</v>
      </c>
      <c r="D1193" s="61">
        <v>0.1076413198</v>
      </c>
    </row>
    <row r="1194" spans="2:4" x14ac:dyDescent="0.2">
      <c r="B1194" s="30">
        <v>1190</v>
      </c>
      <c r="C1194" s="36">
        <f t="shared" si="18"/>
        <v>46723</v>
      </c>
      <c r="D1194" s="61">
        <v>0.10765018010000001</v>
      </c>
    </row>
    <row r="1195" spans="2:4" x14ac:dyDescent="0.2">
      <c r="B1195" s="30">
        <v>1191</v>
      </c>
      <c r="C1195" s="36">
        <f t="shared" si="18"/>
        <v>46724</v>
      </c>
      <c r="D1195" s="61">
        <v>0.10765904010000001</v>
      </c>
    </row>
    <row r="1196" spans="2:4" x14ac:dyDescent="0.2">
      <c r="B1196" s="30">
        <v>1192</v>
      </c>
      <c r="C1196" s="36">
        <f t="shared" si="18"/>
        <v>46725</v>
      </c>
      <c r="D1196" s="61">
        <v>0.10766789979999999</v>
      </c>
    </row>
    <row r="1197" spans="2:4" x14ac:dyDescent="0.2">
      <c r="B1197" s="30">
        <v>1193</v>
      </c>
      <c r="C1197" s="36">
        <f t="shared" si="18"/>
        <v>46726</v>
      </c>
      <c r="D1197" s="61">
        <v>0.10767675929999999</v>
      </c>
    </row>
    <row r="1198" spans="2:4" x14ac:dyDescent="0.2">
      <c r="B1198" s="30">
        <v>1194</v>
      </c>
      <c r="C1198" s="36">
        <f t="shared" si="18"/>
        <v>46727</v>
      </c>
      <c r="D1198" s="61">
        <v>0.1076856184</v>
      </c>
    </row>
    <row r="1199" spans="2:4" x14ac:dyDescent="0.2">
      <c r="B1199" s="30">
        <v>1195</v>
      </c>
      <c r="C1199" s="36">
        <f t="shared" si="18"/>
        <v>46728</v>
      </c>
      <c r="D1199" s="61">
        <v>0.10769447729999999</v>
      </c>
    </row>
    <row r="1200" spans="2:4" x14ac:dyDescent="0.2">
      <c r="B1200" s="30">
        <v>1196</v>
      </c>
      <c r="C1200" s="36">
        <f t="shared" si="18"/>
        <v>46729</v>
      </c>
      <c r="D1200" s="61">
        <v>0.1077033359</v>
      </c>
    </row>
    <row r="1201" spans="2:4" x14ac:dyDescent="0.2">
      <c r="B1201" s="30">
        <v>1197</v>
      </c>
      <c r="C1201" s="36">
        <f t="shared" si="18"/>
        <v>46730</v>
      </c>
      <c r="D1201" s="61">
        <v>0.1077121942</v>
      </c>
    </row>
    <row r="1202" spans="2:4" x14ac:dyDescent="0.2">
      <c r="B1202" s="30">
        <v>1198</v>
      </c>
      <c r="C1202" s="36">
        <f t="shared" si="18"/>
        <v>46731</v>
      </c>
      <c r="D1202" s="61">
        <v>0.1077210522</v>
      </c>
    </row>
    <row r="1203" spans="2:4" x14ac:dyDescent="0.2">
      <c r="B1203" s="30">
        <v>1199</v>
      </c>
      <c r="C1203" s="36">
        <f t="shared" si="18"/>
        <v>46732</v>
      </c>
      <c r="D1203" s="61">
        <v>0.1077299099</v>
      </c>
    </row>
    <row r="1204" spans="2:4" x14ac:dyDescent="0.2">
      <c r="B1204" s="30">
        <v>1200</v>
      </c>
      <c r="C1204" s="36">
        <f t="shared" si="18"/>
        <v>46733</v>
      </c>
      <c r="D1204" s="61">
        <v>0.1077387673</v>
      </c>
    </row>
    <row r="1205" spans="2:4" x14ac:dyDescent="0.2">
      <c r="B1205" s="30">
        <v>1201</v>
      </c>
      <c r="C1205" s="36">
        <f t="shared" si="18"/>
        <v>46734</v>
      </c>
      <c r="D1205" s="61">
        <v>0.1077476245</v>
      </c>
    </row>
    <row r="1206" spans="2:4" x14ac:dyDescent="0.2">
      <c r="B1206" s="30">
        <v>1202</v>
      </c>
      <c r="C1206" s="36">
        <f t="shared" si="18"/>
        <v>46735</v>
      </c>
      <c r="D1206" s="61">
        <v>0.1077564813</v>
      </c>
    </row>
    <row r="1207" spans="2:4" x14ac:dyDescent="0.2">
      <c r="B1207" s="30">
        <v>1203</v>
      </c>
      <c r="C1207" s="36">
        <f t="shared" si="18"/>
        <v>46736</v>
      </c>
      <c r="D1207" s="61">
        <v>0.10776533789999999</v>
      </c>
    </row>
    <row r="1208" spans="2:4" x14ac:dyDescent="0.2">
      <c r="B1208" s="30">
        <v>1204</v>
      </c>
      <c r="C1208" s="36">
        <f t="shared" si="18"/>
        <v>46737</v>
      </c>
      <c r="D1208" s="61">
        <v>0.1077741941</v>
      </c>
    </row>
    <row r="1209" spans="2:4" x14ac:dyDescent="0.2">
      <c r="B1209" s="30">
        <v>1205</v>
      </c>
      <c r="C1209" s="36">
        <f t="shared" si="18"/>
        <v>46738</v>
      </c>
      <c r="D1209" s="61">
        <v>0.1077830501</v>
      </c>
    </row>
    <row r="1210" spans="2:4" x14ac:dyDescent="0.2">
      <c r="B1210" s="30">
        <v>1206</v>
      </c>
      <c r="C1210" s="36">
        <f t="shared" si="18"/>
        <v>46739</v>
      </c>
      <c r="D1210" s="61">
        <v>0.1077919058</v>
      </c>
    </row>
    <row r="1211" spans="2:4" x14ac:dyDescent="0.2">
      <c r="B1211" s="30">
        <v>1207</v>
      </c>
      <c r="C1211" s="36">
        <f t="shared" si="18"/>
        <v>46740</v>
      </c>
      <c r="D1211" s="61">
        <v>0.1078007612</v>
      </c>
    </row>
    <row r="1212" spans="2:4" x14ac:dyDescent="0.2">
      <c r="B1212" s="30">
        <v>1208</v>
      </c>
      <c r="C1212" s="36">
        <f t="shared" si="18"/>
        <v>46741</v>
      </c>
      <c r="D1212" s="61">
        <v>0.1078096162</v>
      </c>
    </row>
    <row r="1213" spans="2:4" x14ac:dyDescent="0.2">
      <c r="B1213" s="30">
        <v>1209</v>
      </c>
      <c r="C1213" s="36">
        <f t="shared" si="18"/>
        <v>46742</v>
      </c>
      <c r="D1213" s="61">
        <v>0.107818471</v>
      </c>
    </row>
    <row r="1214" spans="2:4" x14ac:dyDescent="0.2">
      <c r="B1214" s="30">
        <v>1210</v>
      </c>
      <c r="C1214" s="36">
        <f t="shared" si="18"/>
        <v>46743</v>
      </c>
      <c r="D1214" s="61">
        <v>0.1078273255</v>
      </c>
    </row>
    <row r="1215" spans="2:4" x14ac:dyDescent="0.2">
      <c r="B1215" s="30">
        <v>1211</v>
      </c>
      <c r="C1215" s="36">
        <f t="shared" si="18"/>
        <v>46744</v>
      </c>
      <c r="D1215" s="61">
        <v>0.1078361798</v>
      </c>
    </row>
    <row r="1216" spans="2:4" x14ac:dyDescent="0.2">
      <c r="B1216" s="30">
        <v>1212</v>
      </c>
      <c r="C1216" s="36">
        <f t="shared" si="18"/>
        <v>46745</v>
      </c>
      <c r="D1216" s="61">
        <v>0.1078450337</v>
      </c>
    </row>
    <row r="1217" spans="2:4" x14ac:dyDescent="0.2">
      <c r="B1217" s="30">
        <v>1213</v>
      </c>
      <c r="C1217" s="36">
        <f t="shared" si="18"/>
        <v>46746</v>
      </c>
      <c r="D1217" s="61">
        <v>0.10785388730000001</v>
      </c>
    </row>
    <row r="1218" spans="2:4" x14ac:dyDescent="0.2">
      <c r="B1218" s="30">
        <v>1214</v>
      </c>
      <c r="C1218" s="36">
        <f t="shared" si="18"/>
        <v>46747</v>
      </c>
      <c r="D1218" s="61">
        <v>0.10786274060000001</v>
      </c>
    </row>
    <row r="1219" spans="2:4" x14ac:dyDescent="0.2">
      <c r="B1219" s="30">
        <v>1215</v>
      </c>
      <c r="C1219" s="36">
        <f t="shared" si="18"/>
        <v>46748</v>
      </c>
      <c r="D1219" s="61">
        <v>0.1078715936</v>
      </c>
    </row>
    <row r="1220" spans="2:4" x14ac:dyDescent="0.2">
      <c r="B1220" s="30">
        <v>1216</v>
      </c>
      <c r="C1220" s="36">
        <f t="shared" si="18"/>
        <v>46749</v>
      </c>
      <c r="D1220" s="61">
        <v>0.1078804464</v>
      </c>
    </row>
    <row r="1221" spans="2:4" x14ac:dyDescent="0.2">
      <c r="B1221" s="30">
        <v>1217</v>
      </c>
      <c r="C1221" s="36">
        <f t="shared" si="18"/>
        <v>46750</v>
      </c>
      <c r="D1221" s="61">
        <v>0.10788929880000001</v>
      </c>
    </row>
    <row r="1222" spans="2:4" x14ac:dyDescent="0.2">
      <c r="B1222" s="30">
        <v>1218</v>
      </c>
      <c r="C1222" s="36">
        <f t="shared" ref="C1222:C1285" si="19">C1221+1</f>
        <v>46751</v>
      </c>
      <c r="D1222" s="61">
        <v>0.107898151</v>
      </c>
    </row>
    <row r="1223" spans="2:4" x14ac:dyDescent="0.2">
      <c r="B1223" s="30">
        <v>1219</v>
      </c>
      <c r="C1223" s="36">
        <f t="shared" si="19"/>
        <v>46752</v>
      </c>
      <c r="D1223" s="61">
        <v>0.1079070028</v>
      </c>
    </row>
    <row r="1224" spans="2:4" x14ac:dyDescent="0.2">
      <c r="B1224" s="30">
        <v>1220</v>
      </c>
      <c r="C1224" s="36">
        <f t="shared" si="19"/>
        <v>46753</v>
      </c>
      <c r="D1224" s="61">
        <v>0.1079158543</v>
      </c>
    </row>
    <row r="1225" spans="2:4" x14ac:dyDescent="0.2">
      <c r="B1225" s="30">
        <v>1221</v>
      </c>
      <c r="C1225" s="36">
        <f t="shared" si="19"/>
        <v>46754</v>
      </c>
      <c r="D1225" s="61">
        <v>0.1079247056</v>
      </c>
    </row>
    <row r="1226" spans="2:4" x14ac:dyDescent="0.2">
      <c r="B1226" s="30">
        <v>1222</v>
      </c>
      <c r="C1226" s="36">
        <f t="shared" si="19"/>
        <v>46755</v>
      </c>
      <c r="D1226" s="61">
        <v>0.1079335565</v>
      </c>
    </row>
    <row r="1227" spans="2:4" x14ac:dyDescent="0.2">
      <c r="B1227" s="30">
        <v>1223</v>
      </c>
      <c r="C1227" s="36">
        <f t="shared" si="19"/>
        <v>46756</v>
      </c>
      <c r="D1227" s="61">
        <v>0.10794240720000001</v>
      </c>
    </row>
    <row r="1228" spans="2:4" x14ac:dyDescent="0.2">
      <c r="B1228" s="30">
        <v>1224</v>
      </c>
      <c r="C1228" s="36">
        <f t="shared" si="19"/>
        <v>46757</v>
      </c>
      <c r="D1228" s="61">
        <v>0.10795125749999999</v>
      </c>
    </row>
    <row r="1229" spans="2:4" x14ac:dyDescent="0.2">
      <c r="B1229" s="30">
        <v>1225</v>
      </c>
      <c r="C1229" s="36">
        <f t="shared" si="19"/>
        <v>46758</v>
      </c>
      <c r="D1229" s="61">
        <v>0.10796010759999999</v>
      </c>
    </row>
    <row r="1230" spans="2:4" x14ac:dyDescent="0.2">
      <c r="B1230" s="30">
        <v>1226</v>
      </c>
      <c r="C1230" s="36">
        <f t="shared" si="19"/>
        <v>46759</v>
      </c>
      <c r="D1230" s="61">
        <v>0.1079689574</v>
      </c>
    </row>
    <row r="1231" spans="2:4" x14ac:dyDescent="0.2">
      <c r="B1231" s="30">
        <v>1227</v>
      </c>
      <c r="C1231" s="36">
        <f t="shared" si="19"/>
        <v>46760</v>
      </c>
      <c r="D1231" s="61">
        <v>0.10797780680000001</v>
      </c>
    </row>
    <row r="1232" spans="2:4" x14ac:dyDescent="0.2">
      <c r="B1232" s="30">
        <v>1228</v>
      </c>
      <c r="C1232" s="36">
        <f t="shared" si="19"/>
        <v>46761</v>
      </c>
      <c r="D1232" s="61">
        <v>0.107986656</v>
      </c>
    </row>
    <row r="1233" spans="2:4" x14ac:dyDescent="0.2">
      <c r="B1233" s="30">
        <v>1229</v>
      </c>
      <c r="C1233" s="36">
        <f t="shared" si="19"/>
        <v>46762</v>
      </c>
      <c r="D1233" s="61">
        <v>0.1079955048</v>
      </c>
    </row>
    <row r="1234" spans="2:4" x14ac:dyDescent="0.2">
      <c r="B1234" s="30">
        <v>1230</v>
      </c>
      <c r="C1234" s="36">
        <f t="shared" si="19"/>
        <v>46763</v>
      </c>
      <c r="D1234" s="61">
        <v>0.1080043534</v>
      </c>
    </row>
    <row r="1235" spans="2:4" x14ac:dyDescent="0.2">
      <c r="B1235" s="30">
        <v>1231</v>
      </c>
      <c r="C1235" s="36">
        <f t="shared" si="19"/>
        <v>46764</v>
      </c>
      <c r="D1235" s="61">
        <v>0.1080132016</v>
      </c>
    </row>
    <row r="1236" spans="2:4" x14ac:dyDescent="0.2">
      <c r="B1236" s="30">
        <v>1232</v>
      </c>
      <c r="C1236" s="36">
        <f t="shared" si="19"/>
        <v>46765</v>
      </c>
      <c r="D1236" s="61">
        <v>0.1080220496</v>
      </c>
    </row>
    <row r="1237" spans="2:4" x14ac:dyDescent="0.2">
      <c r="B1237" s="30">
        <v>1233</v>
      </c>
      <c r="C1237" s="36">
        <f t="shared" si="19"/>
        <v>46766</v>
      </c>
      <c r="D1237" s="61">
        <v>0.1080308972</v>
      </c>
    </row>
    <row r="1238" spans="2:4" x14ac:dyDescent="0.2">
      <c r="B1238" s="30">
        <v>1234</v>
      </c>
      <c r="C1238" s="36">
        <f t="shared" si="19"/>
        <v>46767</v>
      </c>
      <c r="D1238" s="61">
        <v>0.10803974450000001</v>
      </c>
    </row>
    <row r="1239" spans="2:4" x14ac:dyDescent="0.2">
      <c r="B1239" s="30">
        <v>1235</v>
      </c>
      <c r="C1239" s="36">
        <f t="shared" si="19"/>
        <v>46768</v>
      </c>
      <c r="D1239" s="61">
        <v>0.10804859159999999</v>
      </c>
    </row>
    <row r="1240" spans="2:4" x14ac:dyDescent="0.2">
      <c r="B1240" s="30">
        <v>1236</v>
      </c>
      <c r="C1240" s="36">
        <f t="shared" si="19"/>
        <v>46769</v>
      </c>
      <c r="D1240" s="61">
        <v>0.1080574383</v>
      </c>
    </row>
    <row r="1241" spans="2:4" x14ac:dyDescent="0.2">
      <c r="B1241" s="30">
        <v>1237</v>
      </c>
      <c r="C1241" s="36">
        <f t="shared" si="19"/>
        <v>46770</v>
      </c>
      <c r="D1241" s="61">
        <v>0.1080662847</v>
      </c>
    </row>
    <row r="1242" spans="2:4" x14ac:dyDescent="0.2">
      <c r="B1242" s="30">
        <v>1238</v>
      </c>
      <c r="C1242" s="36">
        <f t="shared" si="19"/>
        <v>46771</v>
      </c>
      <c r="D1242" s="61">
        <v>0.1080751309</v>
      </c>
    </row>
    <row r="1243" spans="2:4" x14ac:dyDescent="0.2">
      <c r="B1243" s="30">
        <v>1239</v>
      </c>
      <c r="C1243" s="36">
        <f t="shared" si="19"/>
        <v>46772</v>
      </c>
      <c r="D1243" s="61">
        <v>0.1080839767</v>
      </c>
    </row>
    <row r="1244" spans="2:4" x14ac:dyDescent="0.2">
      <c r="B1244" s="30">
        <v>1240</v>
      </c>
      <c r="C1244" s="36">
        <f t="shared" si="19"/>
        <v>46773</v>
      </c>
      <c r="D1244" s="61">
        <v>0.10809282219999999</v>
      </c>
    </row>
    <row r="1245" spans="2:4" x14ac:dyDescent="0.2">
      <c r="B1245" s="30">
        <v>1241</v>
      </c>
      <c r="C1245" s="36">
        <f t="shared" si="19"/>
        <v>46774</v>
      </c>
      <c r="D1245" s="61">
        <v>0.1081016674</v>
      </c>
    </row>
    <row r="1246" spans="2:4" x14ac:dyDescent="0.2">
      <c r="B1246" s="30">
        <v>1242</v>
      </c>
      <c r="C1246" s="36">
        <f t="shared" si="19"/>
        <v>46775</v>
      </c>
      <c r="D1246" s="61">
        <v>0.1081105123</v>
      </c>
    </row>
    <row r="1247" spans="2:4" x14ac:dyDescent="0.2">
      <c r="B1247" s="30">
        <v>1243</v>
      </c>
      <c r="C1247" s="36">
        <f t="shared" si="19"/>
        <v>46776</v>
      </c>
      <c r="D1247" s="61">
        <v>0.1081193569</v>
      </c>
    </row>
    <row r="1248" spans="2:4" x14ac:dyDescent="0.2">
      <c r="B1248" s="30">
        <v>1244</v>
      </c>
      <c r="C1248" s="36">
        <f t="shared" si="19"/>
        <v>46777</v>
      </c>
      <c r="D1248" s="61">
        <v>0.1081282012</v>
      </c>
    </row>
    <row r="1249" spans="2:4" x14ac:dyDescent="0.2">
      <c r="B1249" s="30">
        <v>1245</v>
      </c>
      <c r="C1249" s="36">
        <f t="shared" si="19"/>
        <v>46778</v>
      </c>
      <c r="D1249" s="61">
        <v>0.1081370452</v>
      </c>
    </row>
    <row r="1250" spans="2:4" x14ac:dyDescent="0.2">
      <c r="B1250" s="30">
        <v>1246</v>
      </c>
      <c r="C1250" s="36">
        <f t="shared" si="19"/>
        <v>46779</v>
      </c>
      <c r="D1250" s="61">
        <v>0.1081458889</v>
      </c>
    </row>
    <row r="1251" spans="2:4" x14ac:dyDescent="0.2">
      <c r="B1251" s="30">
        <v>1247</v>
      </c>
      <c r="C1251" s="36">
        <f t="shared" si="19"/>
        <v>46780</v>
      </c>
      <c r="D1251" s="61">
        <v>0.10815473220000001</v>
      </c>
    </row>
    <row r="1252" spans="2:4" x14ac:dyDescent="0.2">
      <c r="B1252" s="30">
        <v>1248</v>
      </c>
      <c r="C1252" s="36">
        <f t="shared" si="19"/>
        <v>46781</v>
      </c>
      <c r="D1252" s="61">
        <v>0.10816357529999999</v>
      </c>
    </row>
    <row r="1253" spans="2:4" x14ac:dyDescent="0.2">
      <c r="B1253" s="30">
        <v>1249</v>
      </c>
      <c r="C1253" s="36">
        <f t="shared" si="19"/>
        <v>46782</v>
      </c>
      <c r="D1253" s="61">
        <v>0.1081724181</v>
      </c>
    </row>
    <row r="1254" spans="2:4" x14ac:dyDescent="0.2">
      <c r="B1254" s="30">
        <v>1250</v>
      </c>
      <c r="C1254" s="36">
        <f t="shared" si="19"/>
        <v>46783</v>
      </c>
      <c r="D1254" s="61">
        <v>0.1081812605</v>
      </c>
    </row>
    <row r="1255" spans="2:4" x14ac:dyDescent="0.2">
      <c r="B1255" s="30">
        <v>1251</v>
      </c>
      <c r="C1255" s="36">
        <f t="shared" si="19"/>
        <v>46784</v>
      </c>
      <c r="D1255" s="61">
        <v>0.1081901026</v>
      </c>
    </row>
    <row r="1256" spans="2:4" x14ac:dyDescent="0.2">
      <c r="B1256" s="30">
        <v>1252</v>
      </c>
      <c r="C1256" s="36">
        <f t="shared" si="19"/>
        <v>46785</v>
      </c>
      <c r="D1256" s="61">
        <v>0.1081989445</v>
      </c>
    </row>
    <row r="1257" spans="2:4" x14ac:dyDescent="0.2">
      <c r="B1257" s="30">
        <v>1253</v>
      </c>
      <c r="C1257" s="36">
        <f t="shared" si="19"/>
        <v>46786</v>
      </c>
      <c r="D1257" s="61">
        <v>0.108207786</v>
      </c>
    </row>
    <row r="1258" spans="2:4" x14ac:dyDescent="0.2">
      <c r="B1258" s="30">
        <v>1254</v>
      </c>
      <c r="C1258" s="36">
        <f t="shared" si="19"/>
        <v>46787</v>
      </c>
      <c r="D1258" s="61">
        <v>0.1082166272</v>
      </c>
    </row>
    <row r="1259" spans="2:4" x14ac:dyDescent="0.2">
      <c r="B1259" s="30">
        <v>1255</v>
      </c>
      <c r="C1259" s="36">
        <f t="shared" si="19"/>
        <v>46788</v>
      </c>
      <c r="D1259" s="61">
        <v>0.1082254681</v>
      </c>
    </row>
    <row r="1260" spans="2:4" x14ac:dyDescent="0.2">
      <c r="B1260" s="30">
        <v>1256</v>
      </c>
      <c r="C1260" s="36">
        <f t="shared" si="19"/>
        <v>46789</v>
      </c>
      <c r="D1260" s="61">
        <v>0.1082343087</v>
      </c>
    </row>
    <row r="1261" spans="2:4" x14ac:dyDescent="0.2">
      <c r="B1261" s="30">
        <v>1257</v>
      </c>
      <c r="C1261" s="36">
        <f t="shared" si="19"/>
        <v>46790</v>
      </c>
      <c r="D1261" s="61">
        <v>0.1082431489</v>
      </c>
    </row>
    <row r="1262" spans="2:4" x14ac:dyDescent="0.2">
      <c r="B1262" s="30">
        <v>1258</v>
      </c>
      <c r="C1262" s="36">
        <f t="shared" si="19"/>
        <v>46791</v>
      </c>
      <c r="D1262" s="61">
        <v>0.1082519889</v>
      </c>
    </row>
    <row r="1263" spans="2:4" x14ac:dyDescent="0.2">
      <c r="B1263" s="30">
        <v>1259</v>
      </c>
      <c r="C1263" s="36">
        <f t="shared" si="19"/>
        <v>46792</v>
      </c>
      <c r="D1263" s="61">
        <v>0.1082608285</v>
      </c>
    </row>
    <row r="1264" spans="2:4" x14ac:dyDescent="0.2">
      <c r="B1264" s="30">
        <v>1260</v>
      </c>
      <c r="C1264" s="36">
        <f t="shared" si="19"/>
        <v>46793</v>
      </c>
      <c r="D1264" s="61">
        <v>0.10826966790000001</v>
      </c>
    </row>
    <row r="1265" spans="2:4" x14ac:dyDescent="0.2">
      <c r="B1265" s="30">
        <v>1261</v>
      </c>
      <c r="C1265" s="36">
        <f t="shared" si="19"/>
        <v>46794</v>
      </c>
      <c r="D1265" s="61">
        <v>0.1082785069</v>
      </c>
    </row>
    <row r="1266" spans="2:4" x14ac:dyDescent="0.2">
      <c r="B1266" s="30">
        <v>1262</v>
      </c>
      <c r="C1266" s="36">
        <f t="shared" si="19"/>
        <v>46795</v>
      </c>
      <c r="D1266" s="61">
        <v>0.1082873456</v>
      </c>
    </row>
    <row r="1267" spans="2:4" x14ac:dyDescent="0.2">
      <c r="B1267" s="30">
        <v>1263</v>
      </c>
      <c r="C1267" s="36">
        <f t="shared" si="19"/>
        <v>46796</v>
      </c>
      <c r="D1267" s="61">
        <v>0.108296184</v>
      </c>
    </row>
    <row r="1268" spans="2:4" x14ac:dyDescent="0.2">
      <c r="B1268" s="30">
        <v>1264</v>
      </c>
      <c r="C1268" s="36">
        <f t="shared" si="19"/>
        <v>46797</v>
      </c>
      <c r="D1268" s="61">
        <v>0.1083050221</v>
      </c>
    </row>
    <row r="1269" spans="2:4" x14ac:dyDescent="0.2">
      <c r="B1269" s="30">
        <v>1265</v>
      </c>
      <c r="C1269" s="36">
        <f t="shared" si="19"/>
        <v>46798</v>
      </c>
      <c r="D1269" s="61">
        <v>0.1083138599</v>
      </c>
    </row>
    <row r="1270" spans="2:4" x14ac:dyDescent="0.2">
      <c r="B1270" s="30">
        <v>1266</v>
      </c>
      <c r="C1270" s="36">
        <f t="shared" si="19"/>
        <v>46799</v>
      </c>
      <c r="D1270" s="61">
        <v>0.10832269730000001</v>
      </c>
    </row>
    <row r="1271" spans="2:4" x14ac:dyDescent="0.2">
      <c r="B1271" s="30">
        <v>1267</v>
      </c>
      <c r="C1271" s="36">
        <f t="shared" si="19"/>
        <v>46800</v>
      </c>
      <c r="D1271" s="61">
        <v>0.1083315344</v>
      </c>
    </row>
    <row r="1272" spans="2:4" x14ac:dyDescent="0.2">
      <c r="B1272" s="30">
        <v>1268</v>
      </c>
      <c r="C1272" s="36">
        <f t="shared" si="19"/>
        <v>46801</v>
      </c>
      <c r="D1272" s="61">
        <v>0.1083403713</v>
      </c>
    </row>
    <row r="1273" spans="2:4" x14ac:dyDescent="0.2">
      <c r="B1273" s="30">
        <v>1269</v>
      </c>
      <c r="C1273" s="36">
        <f t="shared" si="19"/>
        <v>46802</v>
      </c>
      <c r="D1273" s="61">
        <v>0.1083492078</v>
      </c>
    </row>
    <row r="1274" spans="2:4" x14ac:dyDescent="0.2">
      <c r="B1274" s="30">
        <v>1270</v>
      </c>
      <c r="C1274" s="36">
        <f t="shared" si="19"/>
        <v>46803</v>
      </c>
      <c r="D1274" s="61">
        <v>0.108358044</v>
      </c>
    </row>
    <row r="1275" spans="2:4" x14ac:dyDescent="0.2">
      <c r="B1275" s="30">
        <v>1271</v>
      </c>
      <c r="C1275" s="36">
        <f t="shared" si="19"/>
        <v>46804</v>
      </c>
      <c r="D1275" s="61">
        <v>0.1083668798</v>
      </c>
    </row>
    <row r="1276" spans="2:4" x14ac:dyDescent="0.2">
      <c r="B1276" s="30">
        <v>1272</v>
      </c>
      <c r="C1276" s="36">
        <f t="shared" si="19"/>
        <v>46805</v>
      </c>
      <c r="D1276" s="61">
        <v>0.1083757154</v>
      </c>
    </row>
    <row r="1277" spans="2:4" x14ac:dyDescent="0.2">
      <c r="B1277" s="30">
        <v>1273</v>
      </c>
      <c r="C1277" s="36">
        <f t="shared" si="19"/>
        <v>46806</v>
      </c>
      <c r="D1277" s="61">
        <v>0.1083845506</v>
      </c>
    </row>
    <row r="1278" spans="2:4" x14ac:dyDescent="0.2">
      <c r="B1278" s="30">
        <v>1274</v>
      </c>
      <c r="C1278" s="36">
        <f t="shared" si="19"/>
        <v>46807</v>
      </c>
      <c r="D1278" s="61">
        <v>0.10839338549999999</v>
      </c>
    </row>
    <row r="1279" spans="2:4" x14ac:dyDescent="0.2">
      <c r="B1279" s="30">
        <v>1275</v>
      </c>
      <c r="C1279" s="36">
        <f t="shared" si="19"/>
        <v>46808</v>
      </c>
      <c r="D1279" s="61">
        <v>0.1084022202</v>
      </c>
    </row>
    <row r="1280" spans="2:4" x14ac:dyDescent="0.2">
      <c r="B1280" s="30">
        <v>1276</v>
      </c>
      <c r="C1280" s="36">
        <f t="shared" si="19"/>
        <v>46809</v>
      </c>
      <c r="D1280" s="61">
        <v>0.1084110544</v>
      </c>
    </row>
    <row r="1281" spans="2:4" x14ac:dyDescent="0.2">
      <c r="B1281" s="30">
        <v>1277</v>
      </c>
      <c r="C1281" s="36">
        <f t="shared" si="19"/>
        <v>46810</v>
      </c>
      <c r="D1281" s="61">
        <v>0.1084198884</v>
      </c>
    </row>
    <row r="1282" spans="2:4" x14ac:dyDescent="0.2">
      <c r="B1282" s="30">
        <v>1278</v>
      </c>
      <c r="C1282" s="36">
        <f t="shared" si="19"/>
        <v>46811</v>
      </c>
      <c r="D1282" s="61">
        <v>0.10842872200000001</v>
      </c>
    </row>
    <row r="1283" spans="2:4" x14ac:dyDescent="0.2">
      <c r="B1283" s="30">
        <v>1279</v>
      </c>
      <c r="C1283" s="36">
        <f t="shared" si="19"/>
        <v>46812</v>
      </c>
      <c r="D1283" s="61">
        <v>0.1084375554</v>
      </c>
    </row>
    <row r="1284" spans="2:4" x14ac:dyDescent="0.2">
      <c r="B1284" s="30">
        <v>1280</v>
      </c>
      <c r="C1284" s="36">
        <f t="shared" si="19"/>
        <v>46813</v>
      </c>
      <c r="D1284" s="61">
        <v>0.1084463884</v>
      </c>
    </row>
    <row r="1285" spans="2:4" x14ac:dyDescent="0.2">
      <c r="B1285" s="30">
        <v>1281</v>
      </c>
      <c r="C1285" s="36">
        <f t="shared" si="19"/>
        <v>46814</v>
      </c>
      <c r="D1285" s="61">
        <v>0.1084552211</v>
      </c>
    </row>
    <row r="1286" spans="2:4" x14ac:dyDescent="0.2">
      <c r="B1286" s="30">
        <v>1282</v>
      </c>
      <c r="C1286" s="36">
        <f t="shared" ref="C1286:C1349" si="20">C1285+1</f>
        <v>46815</v>
      </c>
      <c r="D1286" s="61">
        <v>0.1084640534</v>
      </c>
    </row>
    <row r="1287" spans="2:4" x14ac:dyDescent="0.2">
      <c r="B1287" s="30">
        <v>1283</v>
      </c>
      <c r="C1287" s="36">
        <f t="shared" si="20"/>
        <v>46816</v>
      </c>
      <c r="D1287" s="61">
        <v>0.1084728855</v>
      </c>
    </row>
    <row r="1288" spans="2:4" x14ac:dyDescent="0.2">
      <c r="B1288" s="30">
        <v>1284</v>
      </c>
      <c r="C1288" s="36">
        <f t="shared" si="20"/>
        <v>46817</v>
      </c>
      <c r="D1288" s="61">
        <v>0.10848171719999999</v>
      </c>
    </row>
    <row r="1289" spans="2:4" x14ac:dyDescent="0.2">
      <c r="B1289" s="30">
        <v>1285</v>
      </c>
      <c r="C1289" s="36">
        <f t="shared" si="20"/>
        <v>46818</v>
      </c>
      <c r="D1289" s="61">
        <v>0.1084905486</v>
      </c>
    </row>
    <row r="1290" spans="2:4" x14ac:dyDescent="0.2">
      <c r="B1290" s="30">
        <v>1286</v>
      </c>
      <c r="C1290" s="36">
        <f t="shared" si="20"/>
        <v>46819</v>
      </c>
      <c r="D1290" s="61">
        <v>0.1084993796</v>
      </c>
    </row>
    <row r="1291" spans="2:4" x14ac:dyDescent="0.2">
      <c r="B1291" s="30">
        <v>1287</v>
      </c>
      <c r="C1291" s="36">
        <f t="shared" si="20"/>
        <v>46820</v>
      </c>
      <c r="D1291" s="61">
        <v>0.1085082104</v>
      </c>
    </row>
    <row r="1292" spans="2:4" x14ac:dyDescent="0.2">
      <c r="B1292" s="30">
        <v>1288</v>
      </c>
      <c r="C1292" s="36">
        <f t="shared" si="20"/>
        <v>46821</v>
      </c>
      <c r="D1292" s="61">
        <v>0.10851704080000001</v>
      </c>
    </row>
    <row r="1293" spans="2:4" x14ac:dyDescent="0.2">
      <c r="B1293" s="30">
        <v>1289</v>
      </c>
      <c r="C1293" s="36">
        <f t="shared" si="20"/>
        <v>46822</v>
      </c>
      <c r="D1293" s="61">
        <v>0.1085258709</v>
      </c>
    </row>
    <row r="1294" spans="2:4" x14ac:dyDescent="0.2">
      <c r="B1294" s="30">
        <v>1290</v>
      </c>
      <c r="C1294" s="36">
        <f t="shared" si="20"/>
        <v>46823</v>
      </c>
      <c r="D1294" s="61">
        <v>0.1085347007</v>
      </c>
    </row>
    <row r="1295" spans="2:4" x14ac:dyDescent="0.2">
      <c r="B1295" s="30">
        <v>1291</v>
      </c>
      <c r="C1295" s="36">
        <f t="shared" si="20"/>
        <v>46824</v>
      </c>
      <c r="D1295" s="61">
        <v>0.1085435302</v>
      </c>
    </row>
    <row r="1296" spans="2:4" x14ac:dyDescent="0.2">
      <c r="B1296" s="30">
        <v>1292</v>
      </c>
      <c r="C1296" s="36">
        <f t="shared" si="20"/>
        <v>46825</v>
      </c>
      <c r="D1296" s="61">
        <v>0.1085523593</v>
      </c>
    </row>
    <row r="1297" spans="2:4" x14ac:dyDescent="0.2">
      <c r="B1297" s="30">
        <v>1293</v>
      </c>
      <c r="C1297" s="36">
        <f t="shared" si="20"/>
        <v>46826</v>
      </c>
      <c r="D1297" s="61">
        <v>0.1085611881</v>
      </c>
    </row>
    <row r="1298" spans="2:4" x14ac:dyDescent="0.2">
      <c r="B1298" s="30">
        <v>1294</v>
      </c>
      <c r="C1298" s="36">
        <f t="shared" si="20"/>
        <v>46827</v>
      </c>
      <c r="D1298" s="61">
        <v>0.1085700166</v>
      </c>
    </row>
    <row r="1299" spans="2:4" x14ac:dyDescent="0.2">
      <c r="B1299" s="30">
        <v>1295</v>
      </c>
      <c r="C1299" s="36">
        <f t="shared" si="20"/>
        <v>46828</v>
      </c>
      <c r="D1299" s="61">
        <v>0.1085788447</v>
      </c>
    </row>
    <row r="1300" spans="2:4" x14ac:dyDescent="0.2">
      <c r="B1300" s="30">
        <v>1296</v>
      </c>
      <c r="C1300" s="36">
        <f t="shared" si="20"/>
        <v>46829</v>
      </c>
      <c r="D1300" s="61">
        <v>0.1085876726</v>
      </c>
    </row>
    <row r="1301" spans="2:4" x14ac:dyDescent="0.2">
      <c r="B1301" s="30">
        <v>1297</v>
      </c>
      <c r="C1301" s="36">
        <f t="shared" si="20"/>
        <v>46830</v>
      </c>
      <c r="D1301" s="61">
        <v>0.10859650010000001</v>
      </c>
    </row>
    <row r="1302" spans="2:4" x14ac:dyDescent="0.2">
      <c r="B1302" s="30">
        <v>1298</v>
      </c>
      <c r="C1302" s="36">
        <f t="shared" si="20"/>
        <v>46831</v>
      </c>
      <c r="D1302" s="61">
        <v>0.1086053273</v>
      </c>
    </row>
    <row r="1303" spans="2:4" x14ac:dyDescent="0.2">
      <c r="B1303" s="30">
        <v>1299</v>
      </c>
      <c r="C1303" s="36">
        <f t="shared" si="20"/>
        <v>46832</v>
      </c>
      <c r="D1303" s="61">
        <v>0.1086141541</v>
      </c>
    </row>
    <row r="1304" spans="2:4" x14ac:dyDescent="0.2">
      <c r="B1304" s="30">
        <v>1300</v>
      </c>
      <c r="C1304" s="36">
        <f t="shared" si="20"/>
        <v>46833</v>
      </c>
      <c r="D1304" s="61">
        <v>0.1086229806</v>
      </c>
    </row>
    <row r="1305" spans="2:4" x14ac:dyDescent="0.2">
      <c r="B1305" s="30">
        <v>1301</v>
      </c>
      <c r="C1305" s="36">
        <f t="shared" si="20"/>
        <v>46834</v>
      </c>
      <c r="D1305" s="61">
        <v>0.10863180679999999</v>
      </c>
    </row>
    <row r="1306" spans="2:4" x14ac:dyDescent="0.2">
      <c r="B1306" s="30">
        <v>1302</v>
      </c>
      <c r="C1306" s="36">
        <f t="shared" si="20"/>
        <v>46835</v>
      </c>
      <c r="D1306" s="61">
        <v>0.1086406327</v>
      </c>
    </row>
    <row r="1307" spans="2:4" x14ac:dyDescent="0.2">
      <c r="B1307" s="30">
        <v>1303</v>
      </c>
      <c r="C1307" s="36">
        <f t="shared" si="20"/>
        <v>46836</v>
      </c>
      <c r="D1307" s="61">
        <v>0.10864945819999999</v>
      </c>
    </row>
    <row r="1308" spans="2:4" x14ac:dyDescent="0.2">
      <c r="B1308" s="30">
        <v>1304</v>
      </c>
      <c r="C1308" s="36">
        <f t="shared" si="20"/>
        <v>46837</v>
      </c>
      <c r="D1308" s="61">
        <v>0.1086582834</v>
      </c>
    </row>
    <row r="1309" spans="2:4" x14ac:dyDescent="0.2">
      <c r="B1309" s="30">
        <v>1305</v>
      </c>
      <c r="C1309" s="36">
        <f t="shared" si="20"/>
        <v>46838</v>
      </c>
      <c r="D1309" s="61">
        <v>0.1086671083</v>
      </c>
    </row>
    <row r="1310" spans="2:4" x14ac:dyDescent="0.2">
      <c r="B1310" s="30">
        <v>1306</v>
      </c>
      <c r="C1310" s="36">
        <f t="shared" si="20"/>
        <v>46839</v>
      </c>
      <c r="D1310" s="61">
        <v>0.1086759328</v>
      </c>
    </row>
    <row r="1311" spans="2:4" x14ac:dyDescent="0.2">
      <c r="B1311" s="30">
        <v>1307</v>
      </c>
      <c r="C1311" s="36">
        <f t="shared" si="20"/>
        <v>46840</v>
      </c>
      <c r="D1311" s="61">
        <v>0.1086847571</v>
      </c>
    </row>
    <row r="1312" spans="2:4" x14ac:dyDescent="0.2">
      <c r="B1312" s="30">
        <v>1308</v>
      </c>
      <c r="C1312" s="36">
        <f t="shared" si="20"/>
        <v>46841</v>
      </c>
      <c r="D1312" s="61">
        <v>0.1086935809</v>
      </c>
    </row>
    <row r="1313" spans="2:4" x14ac:dyDescent="0.2">
      <c r="B1313" s="30">
        <v>1309</v>
      </c>
      <c r="C1313" s="36">
        <f t="shared" si="20"/>
        <v>46842</v>
      </c>
      <c r="D1313" s="61">
        <v>0.1087024045</v>
      </c>
    </row>
    <row r="1314" spans="2:4" x14ac:dyDescent="0.2">
      <c r="B1314" s="30">
        <v>1310</v>
      </c>
      <c r="C1314" s="36">
        <f t="shared" si="20"/>
        <v>46843</v>
      </c>
      <c r="D1314" s="61">
        <v>0.1087112277</v>
      </c>
    </row>
    <row r="1315" spans="2:4" x14ac:dyDescent="0.2">
      <c r="B1315" s="30">
        <v>1311</v>
      </c>
      <c r="C1315" s="36">
        <f t="shared" si="20"/>
        <v>46844</v>
      </c>
      <c r="D1315" s="61">
        <v>0.10872005060000001</v>
      </c>
    </row>
    <row r="1316" spans="2:4" x14ac:dyDescent="0.2">
      <c r="B1316" s="30">
        <v>1312</v>
      </c>
      <c r="C1316" s="36">
        <f t="shared" si="20"/>
        <v>46845</v>
      </c>
      <c r="D1316" s="61">
        <v>0.10872887320000001</v>
      </c>
    </row>
    <row r="1317" spans="2:4" x14ac:dyDescent="0.2">
      <c r="B1317" s="30">
        <v>1313</v>
      </c>
      <c r="C1317" s="36">
        <f t="shared" si="20"/>
        <v>46846</v>
      </c>
      <c r="D1317" s="61">
        <v>0.1087376954</v>
      </c>
    </row>
    <row r="1318" spans="2:4" x14ac:dyDescent="0.2">
      <c r="B1318" s="30">
        <v>1314</v>
      </c>
      <c r="C1318" s="36">
        <f t="shared" si="20"/>
        <v>46847</v>
      </c>
      <c r="D1318" s="61">
        <v>0.1087465173</v>
      </c>
    </row>
    <row r="1319" spans="2:4" x14ac:dyDescent="0.2">
      <c r="B1319" s="30">
        <v>1315</v>
      </c>
      <c r="C1319" s="36">
        <f t="shared" si="20"/>
        <v>46848</v>
      </c>
      <c r="D1319" s="61">
        <v>0.1087553388</v>
      </c>
    </row>
    <row r="1320" spans="2:4" x14ac:dyDescent="0.2">
      <c r="B1320" s="30">
        <v>1316</v>
      </c>
      <c r="C1320" s="36">
        <f t="shared" si="20"/>
        <v>46849</v>
      </c>
      <c r="D1320" s="61">
        <v>0.10876416010000001</v>
      </c>
    </row>
    <row r="1321" spans="2:4" x14ac:dyDescent="0.2">
      <c r="B1321" s="30">
        <v>1317</v>
      </c>
      <c r="C1321" s="36">
        <f t="shared" si="20"/>
        <v>46850</v>
      </c>
      <c r="D1321" s="61">
        <v>0.108772981</v>
      </c>
    </row>
    <row r="1322" spans="2:4" x14ac:dyDescent="0.2">
      <c r="B1322" s="30">
        <v>1318</v>
      </c>
      <c r="C1322" s="36">
        <f t="shared" si="20"/>
        <v>46851</v>
      </c>
      <c r="D1322" s="61">
        <v>0.1087818015</v>
      </c>
    </row>
    <row r="1323" spans="2:4" x14ac:dyDescent="0.2">
      <c r="B1323" s="30">
        <v>1319</v>
      </c>
      <c r="C1323" s="36">
        <f t="shared" si="20"/>
        <v>46852</v>
      </c>
      <c r="D1323" s="61">
        <v>0.10879062170000001</v>
      </c>
    </row>
    <row r="1324" spans="2:4" x14ac:dyDescent="0.2">
      <c r="B1324" s="30">
        <v>1320</v>
      </c>
      <c r="C1324" s="36">
        <f t="shared" si="20"/>
        <v>46853</v>
      </c>
      <c r="D1324" s="61">
        <v>0.1087994416</v>
      </c>
    </row>
    <row r="1325" spans="2:4" x14ac:dyDescent="0.2">
      <c r="B1325" s="30">
        <v>1321</v>
      </c>
      <c r="C1325" s="36">
        <f t="shared" si="20"/>
        <v>46854</v>
      </c>
      <c r="D1325" s="61">
        <v>0.10880826120000001</v>
      </c>
    </row>
    <row r="1326" spans="2:4" x14ac:dyDescent="0.2">
      <c r="B1326" s="30">
        <v>1322</v>
      </c>
      <c r="C1326" s="36">
        <f t="shared" si="20"/>
        <v>46855</v>
      </c>
      <c r="D1326" s="61">
        <v>0.1088170804</v>
      </c>
    </row>
    <row r="1327" spans="2:4" x14ac:dyDescent="0.2">
      <c r="B1327" s="30">
        <v>1323</v>
      </c>
      <c r="C1327" s="36">
        <f t="shared" si="20"/>
        <v>46856</v>
      </c>
      <c r="D1327" s="61">
        <v>0.10882589920000001</v>
      </c>
    </row>
    <row r="1328" spans="2:4" x14ac:dyDescent="0.2">
      <c r="B1328" s="30">
        <v>1324</v>
      </c>
      <c r="C1328" s="36">
        <f t="shared" si="20"/>
        <v>46857</v>
      </c>
      <c r="D1328" s="61">
        <v>0.10883471779999999</v>
      </c>
    </row>
    <row r="1329" spans="2:4" x14ac:dyDescent="0.2">
      <c r="B1329" s="30">
        <v>1325</v>
      </c>
      <c r="C1329" s="36">
        <f t="shared" si="20"/>
        <v>46858</v>
      </c>
      <c r="D1329" s="61">
        <v>0.108843536</v>
      </c>
    </row>
    <row r="1330" spans="2:4" x14ac:dyDescent="0.2">
      <c r="B1330" s="30">
        <v>1326</v>
      </c>
      <c r="C1330" s="36">
        <f t="shared" si="20"/>
        <v>46859</v>
      </c>
      <c r="D1330" s="61">
        <v>0.1088523539</v>
      </c>
    </row>
    <row r="1331" spans="2:4" x14ac:dyDescent="0.2">
      <c r="B1331" s="30">
        <v>1327</v>
      </c>
      <c r="C1331" s="36">
        <f t="shared" si="20"/>
        <v>46860</v>
      </c>
      <c r="D1331" s="61">
        <v>0.1088611714</v>
      </c>
    </row>
    <row r="1332" spans="2:4" x14ac:dyDescent="0.2">
      <c r="B1332" s="30">
        <v>1328</v>
      </c>
      <c r="C1332" s="36">
        <f t="shared" si="20"/>
        <v>46861</v>
      </c>
      <c r="D1332" s="61">
        <v>0.1088699886</v>
      </c>
    </row>
    <row r="1333" spans="2:4" x14ac:dyDescent="0.2">
      <c r="B1333" s="30">
        <v>1329</v>
      </c>
      <c r="C1333" s="36">
        <f t="shared" si="20"/>
        <v>46862</v>
      </c>
      <c r="D1333" s="61">
        <v>0.1088788054</v>
      </c>
    </row>
    <row r="1334" spans="2:4" x14ac:dyDescent="0.2">
      <c r="B1334" s="30">
        <v>1330</v>
      </c>
      <c r="C1334" s="36">
        <f t="shared" si="20"/>
        <v>46863</v>
      </c>
      <c r="D1334" s="61">
        <v>0.1088876219</v>
      </c>
    </row>
    <row r="1335" spans="2:4" x14ac:dyDescent="0.2">
      <c r="B1335" s="30">
        <v>1331</v>
      </c>
      <c r="C1335" s="36">
        <f t="shared" si="20"/>
        <v>46864</v>
      </c>
      <c r="D1335" s="61">
        <v>0.10889643810000001</v>
      </c>
    </row>
    <row r="1336" spans="2:4" x14ac:dyDescent="0.2">
      <c r="B1336" s="30">
        <v>1332</v>
      </c>
      <c r="C1336" s="36">
        <f t="shared" si="20"/>
        <v>46865</v>
      </c>
      <c r="D1336" s="61">
        <v>0.1089052539</v>
      </c>
    </row>
    <row r="1337" spans="2:4" x14ac:dyDescent="0.2">
      <c r="B1337" s="30">
        <v>1333</v>
      </c>
      <c r="C1337" s="36">
        <f t="shared" si="20"/>
        <v>46866</v>
      </c>
      <c r="D1337" s="61">
        <v>0.10891406939999999</v>
      </c>
    </row>
    <row r="1338" spans="2:4" x14ac:dyDescent="0.2">
      <c r="B1338" s="30">
        <v>1334</v>
      </c>
      <c r="C1338" s="36">
        <f t="shared" si="20"/>
        <v>46867</v>
      </c>
      <c r="D1338" s="61">
        <v>0.10892288460000001</v>
      </c>
    </row>
    <row r="1339" spans="2:4" x14ac:dyDescent="0.2">
      <c r="B1339" s="30">
        <v>1335</v>
      </c>
      <c r="C1339" s="36">
        <f t="shared" si="20"/>
        <v>46868</v>
      </c>
      <c r="D1339" s="61">
        <v>0.1089316994</v>
      </c>
    </row>
    <row r="1340" spans="2:4" x14ac:dyDescent="0.2">
      <c r="B1340" s="30">
        <v>1336</v>
      </c>
      <c r="C1340" s="36">
        <f t="shared" si="20"/>
        <v>46869</v>
      </c>
      <c r="D1340" s="61">
        <v>0.1089405138</v>
      </c>
    </row>
    <row r="1341" spans="2:4" x14ac:dyDescent="0.2">
      <c r="B1341" s="30">
        <v>1337</v>
      </c>
      <c r="C1341" s="36">
        <f t="shared" si="20"/>
        <v>46870</v>
      </c>
      <c r="D1341" s="61">
        <v>0.108949328</v>
      </c>
    </row>
    <row r="1342" spans="2:4" x14ac:dyDescent="0.2">
      <c r="B1342" s="30">
        <v>1338</v>
      </c>
      <c r="C1342" s="36">
        <f t="shared" si="20"/>
        <v>46871</v>
      </c>
      <c r="D1342" s="61">
        <v>0.1089581417</v>
      </c>
    </row>
    <row r="1343" spans="2:4" x14ac:dyDescent="0.2">
      <c r="B1343" s="30">
        <v>1339</v>
      </c>
      <c r="C1343" s="36">
        <f t="shared" si="20"/>
        <v>46872</v>
      </c>
      <c r="D1343" s="61">
        <v>0.10896695520000001</v>
      </c>
    </row>
    <row r="1344" spans="2:4" x14ac:dyDescent="0.2">
      <c r="B1344" s="30">
        <v>1340</v>
      </c>
      <c r="C1344" s="36">
        <f t="shared" si="20"/>
        <v>46873</v>
      </c>
      <c r="D1344" s="61">
        <v>0.1089757683</v>
      </c>
    </row>
    <row r="1345" spans="2:4" x14ac:dyDescent="0.2">
      <c r="B1345" s="30">
        <v>1341</v>
      </c>
      <c r="C1345" s="36">
        <f t="shared" si="20"/>
        <v>46874</v>
      </c>
      <c r="D1345" s="61">
        <v>0.108984581</v>
      </c>
    </row>
    <row r="1346" spans="2:4" x14ac:dyDescent="0.2">
      <c r="B1346" s="30">
        <v>1342</v>
      </c>
      <c r="C1346" s="36">
        <f t="shared" si="20"/>
        <v>46875</v>
      </c>
      <c r="D1346" s="61">
        <v>0.1089933934</v>
      </c>
    </row>
    <row r="1347" spans="2:4" x14ac:dyDescent="0.2">
      <c r="B1347" s="30">
        <v>1343</v>
      </c>
      <c r="C1347" s="36">
        <f t="shared" si="20"/>
        <v>46876</v>
      </c>
      <c r="D1347" s="61">
        <v>0.1090022055</v>
      </c>
    </row>
    <row r="1348" spans="2:4" x14ac:dyDescent="0.2">
      <c r="B1348" s="30">
        <v>1344</v>
      </c>
      <c r="C1348" s="36">
        <f t="shared" si="20"/>
        <v>46877</v>
      </c>
      <c r="D1348" s="61">
        <v>0.1090110172</v>
      </c>
    </row>
    <row r="1349" spans="2:4" x14ac:dyDescent="0.2">
      <c r="B1349" s="30">
        <v>1345</v>
      </c>
      <c r="C1349" s="36">
        <f t="shared" si="20"/>
        <v>46878</v>
      </c>
      <c r="D1349" s="61">
        <v>0.10901982859999999</v>
      </c>
    </row>
    <row r="1350" spans="2:4" x14ac:dyDescent="0.2">
      <c r="B1350" s="30">
        <v>1346</v>
      </c>
      <c r="C1350" s="36">
        <f t="shared" ref="C1350:C1413" si="21">C1349+1</f>
        <v>46879</v>
      </c>
      <c r="D1350" s="61">
        <v>0.1090286396</v>
      </c>
    </row>
    <row r="1351" spans="2:4" x14ac:dyDescent="0.2">
      <c r="B1351" s="30">
        <v>1347</v>
      </c>
      <c r="C1351" s="36">
        <f t="shared" si="21"/>
        <v>46880</v>
      </c>
      <c r="D1351" s="61">
        <v>0.10903745030000001</v>
      </c>
    </row>
    <row r="1352" spans="2:4" x14ac:dyDescent="0.2">
      <c r="B1352" s="30">
        <v>1348</v>
      </c>
      <c r="C1352" s="36">
        <f t="shared" si="21"/>
        <v>46881</v>
      </c>
      <c r="D1352" s="61">
        <v>0.1090462606</v>
      </c>
    </row>
    <row r="1353" spans="2:4" x14ac:dyDescent="0.2">
      <c r="B1353" s="30">
        <v>1349</v>
      </c>
      <c r="C1353" s="36">
        <f t="shared" si="21"/>
        <v>46882</v>
      </c>
      <c r="D1353" s="61">
        <v>0.1090550706</v>
      </c>
    </row>
    <row r="1354" spans="2:4" x14ac:dyDescent="0.2">
      <c r="B1354" s="30">
        <v>1350</v>
      </c>
      <c r="C1354" s="36">
        <f t="shared" si="21"/>
        <v>46883</v>
      </c>
      <c r="D1354" s="61">
        <v>0.1090638803</v>
      </c>
    </row>
    <row r="1355" spans="2:4" x14ac:dyDescent="0.2">
      <c r="B1355" s="30">
        <v>1351</v>
      </c>
      <c r="C1355" s="36">
        <f t="shared" si="21"/>
        <v>46884</v>
      </c>
      <c r="D1355" s="61">
        <v>0.10907268959999999</v>
      </c>
    </row>
    <row r="1356" spans="2:4" x14ac:dyDescent="0.2">
      <c r="B1356" s="30">
        <v>1352</v>
      </c>
      <c r="C1356" s="36">
        <f t="shared" si="21"/>
        <v>46885</v>
      </c>
      <c r="D1356" s="61">
        <v>0.1090814985</v>
      </c>
    </row>
    <row r="1357" spans="2:4" x14ac:dyDescent="0.2">
      <c r="B1357" s="30">
        <v>1353</v>
      </c>
      <c r="C1357" s="36">
        <f t="shared" si="21"/>
        <v>46886</v>
      </c>
      <c r="D1357" s="61">
        <v>0.10909030710000001</v>
      </c>
    </row>
    <row r="1358" spans="2:4" x14ac:dyDescent="0.2">
      <c r="B1358" s="30">
        <v>1354</v>
      </c>
      <c r="C1358" s="36">
        <f t="shared" si="21"/>
        <v>46887</v>
      </c>
      <c r="D1358" s="61">
        <v>0.1090991154</v>
      </c>
    </row>
    <row r="1359" spans="2:4" x14ac:dyDescent="0.2">
      <c r="B1359" s="30">
        <v>1355</v>
      </c>
      <c r="C1359" s="36">
        <f t="shared" si="21"/>
        <v>46888</v>
      </c>
      <c r="D1359" s="61">
        <v>0.10910792330000001</v>
      </c>
    </row>
    <row r="1360" spans="2:4" x14ac:dyDescent="0.2">
      <c r="B1360" s="30">
        <v>1356</v>
      </c>
      <c r="C1360" s="36">
        <f t="shared" si="21"/>
        <v>46889</v>
      </c>
      <c r="D1360" s="61">
        <v>0.10911673080000001</v>
      </c>
    </row>
    <row r="1361" spans="2:4" x14ac:dyDescent="0.2">
      <c r="B1361" s="30">
        <v>1357</v>
      </c>
      <c r="C1361" s="36">
        <f t="shared" si="21"/>
        <v>46890</v>
      </c>
      <c r="D1361" s="61">
        <v>0.10912553799999999</v>
      </c>
    </row>
    <row r="1362" spans="2:4" x14ac:dyDescent="0.2">
      <c r="B1362" s="30">
        <v>1358</v>
      </c>
      <c r="C1362" s="36">
        <f t="shared" si="21"/>
        <v>46891</v>
      </c>
      <c r="D1362" s="61">
        <v>0.1091343449</v>
      </c>
    </row>
    <row r="1363" spans="2:4" x14ac:dyDescent="0.2">
      <c r="B1363" s="30">
        <v>1359</v>
      </c>
      <c r="C1363" s="36">
        <f t="shared" si="21"/>
        <v>46892</v>
      </c>
      <c r="D1363" s="61">
        <v>0.1091431514</v>
      </c>
    </row>
    <row r="1364" spans="2:4" x14ac:dyDescent="0.2">
      <c r="B1364" s="30">
        <v>1360</v>
      </c>
      <c r="C1364" s="36">
        <f t="shared" si="21"/>
        <v>46893</v>
      </c>
      <c r="D1364" s="61">
        <v>0.10915195749999999</v>
      </c>
    </row>
    <row r="1365" spans="2:4" x14ac:dyDescent="0.2">
      <c r="B1365" s="30">
        <v>1361</v>
      </c>
      <c r="C1365" s="36">
        <f t="shared" si="21"/>
        <v>46894</v>
      </c>
      <c r="D1365" s="61">
        <v>0.1091607633</v>
      </c>
    </row>
    <row r="1366" spans="2:4" x14ac:dyDescent="0.2">
      <c r="B1366" s="30">
        <v>1362</v>
      </c>
      <c r="C1366" s="36">
        <f t="shared" si="21"/>
        <v>46895</v>
      </c>
      <c r="D1366" s="61">
        <v>0.10916956880000001</v>
      </c>
    </row>
    <row r="1367" spans="2:4" x14ac:dyDescent="0.2">
      <c r="B1367" s="30">
        <v>1363</v>
      </c>
      <c r="C1367" s="36">
        <f t="shared" si="21"/>
        <v>46896</v>
      </c>
      <c r="D1367" s="61">
        <v>0.1091783739</v>
      </c>
    </row>
    <row r="1368" spans="2:4" x14ac:dyDescent="0.2">
      <c r="B1368" s="30">
        <v>1364</v>
      </c>
      <c r="C1368" s="36">
        <f t="shared" si="21"/>
        <v>46897</v>
      </c>
      <c r="D1368" s="61">
        <v>0.1091871786</v>
      </c>
    </row>
    <row r="1369" spans="2:4" x14ac:dyDescent="0.2">
      <c r="B1369" s="30">
        <v>1365</v>
      </c>
      <c r="C1369" s="36">
        <f t="shared" si="21"/>
        <v>46898</v>
      </c>
      <c r="D1369" s="61">
        <v>0.109195983</v>
      </c>
    </row>
    <row r="1370" spans="2:4" x14ac:dyDescent="0.2">
      <c r="B1370" s="30">
        <v>1366</v>
      </c>
      <c r="C1370" s="36">
        <f t="shared" si="21"/>
        <v>46899</v>
      </c>
      <c r="D1370" s="61">
        <v>0.10920478710000001</v>
      </c>
    </row>
    <row r="1371" spans="2:4" x14ac:dyDescent="0.2">
      <c r="B1371" s="30">
        <v>1367</v>
      </c>
      <c r="C1371" s="36">
        <f t="shared" si="21"/>
        <v>46900</v>
      </c>
      <c r="D1371" s="61">
        <v>0.1092135908</v>
      </c>
    </row>
    <row r="1372" spans="2:4" x14ac:dyDescent="0.2">
      <c r="B1372" s="30">
        <v>1368</v>
      </c>
      <c r="C1372" s="36">
        <f t="shared" si="21"/>
        <v>46901</v>
      </c>
      <c r="D1372" s="61">
        <v>0.10922239409999999</v>
      </c>
    </row>
    <row r="1373" spans="2:4" x14ac:dyDescent="0.2">
      <c r="B1373" s="30">
        <v>1369</v>
      </c>
      <c r="C1373" s="36">
        <f t="shared" si="21"/>
        <v>46902</v>
      </c>
      <c r="D1373" s="61">
        <v>0.1092311971</v>
      </c>
    </row>
    <row r="1374" spans="2:4" x14ac:dyDescent="0.2">
      <c r="B1374" s="30">
        <v>1370</v>
      </c>
      <c r="C1374" s="36">
        <f t="shared" si="21"/>
        <v>46903</v>
      </c>
      <c r="D1374" s="61">
        <v>0.10923999970000001</v>
      </c>
    </row>
    <row r="1375" spans="2:4" x14ac:dyDescent="0.2">
      <c r="B1375" s="30">
        <v>1371</v>
      </c>
      <c r="C1375" s="36">
        <f t="shared" si="21"/>
        <v>46904</v>
      </c>
      <c r="D1375" s="61">
        <v>0.10924880200000001</v>
      </c>
    </row>
    <row r="1376" spans="2:4" x14ac:dyDescent="0.2">
      <c r="B1376" s="30">
        <v>1372</v>
      </c>
      <c r="C1376" s="36">
        <f t="shared" si="21"/>
        <v>46905</v>
      </c>
      <c r="D1376" s="61">
        <v>0.1092576039</v>
      </c>
    </row>
    <row r="1377" spans="2:4" x14ac:dyDescent="0.2">
      <c r="B1377" s="30">
        <v>1373</v>
      </c>
      <c r="C1377" s="36">
        <f t="shared" si="21"/>
        <v>46906</v>
      </c>
      <c r="D1377" s="61">
        <v>0.1092664054</v>
      </c>
    </row>
    <row r="1378" spans="2:4" x14ac:dyDescent="0.2">
      <c r="B1378" s="30">
        <v>1374</v>
      </c>
      <c r="C1378" s="36">
        <f t="shared" si="21"/>
        <v>46907</v>
      </c>
      <c r="D1378" s="61">
        <v>0.10927520659999999</v>
      </c>
    </row>
    <row r="1379" spans="2:4" x14ac:dyDescent="0.2">
      <c r="B1379" s="30">
        <v>1375</v>
      </c>
      <c r="C1379" s="36">
        <f t="shared" si="21"/>
        <v>46908</v>
      </c>
      <c r="D1379" s="61">
        <v>0.1092840075</v>
      </c>
    </row>
    <row r="1380" spans="2:4" x14ac:dyDescent="0.2">
      <c r="B1380" s="30">
        <v>1376</v>
      </c>
      <c r="C1380" s="36">
        <f t="shared" si="21"/>
        <v>46909</v>
      </c>
      <c r="D1380" s="61">
        <v>0.10929280800000001</v>
      </c>
    </row>
    <row r="1381" spans="2:4" x14ac:dyDescent="0.2">
      <c r="B1381" s="30">
        <v>1377</v>
      </c>
      <c r="C1381" s="36">
        <f t="shared" si="21"/>
        <v>46910</v>
      </c>
      <c r="D1381" s="61">
        <v>0.1093016081</v>
      </c>
    </row>
    <row r="1382" spans="2:4" x14ac:dyDescent="0.2">
      <c r="B1382" s="30">
        <v>1378</v>
      </c>
      <c r="C1382" s="36">
        <f t="shared" si="21"/>
        <v>46911</v>
      </c>
      <c r="D1382" s="61">
        <v>0.1093104079</v>
      </c>
    </row>
    <row r="1383" spans="2:4" x14ac:dyDescent="0.2">
      <c r="B1383" s="30">
        <v>1379</v>
      </c>
      <c r="C1383" s="36">
        <f t="shared" si="21"/>
        <v>46912</v>
      </c>
      <c r="D1383" s="61">
        <v>0.1093192073</v>
      </c>
    </row>
    <row r="1384" spans="2:4" x14ac:dyDescent="0.2">
      <c r="B1384" s="30">
        <v>1380</v>
      </c>
      <c r="C1384" s="36">
        <f t="shared" si="21"/>
        <v>46913</v>
      </c>
      <c r="D1384" s="61">
        <v>0.1093280064</v>
      </c>
    </row>
    <row r="1385" spans="2:4" x14ac:dyDescent="0.2">
      <c r="B1385" s="30">
        <v>1381</v>
      </c>
      <c r="C1385" s="36">
        <f t="shared" si="21"/>
        <v>46914</v>
      </c>
      <c r="D1385" s="61">
        <v>0.1093368051</v>
      </c>
    </row>
    <row r="1386" spans="2:4" x14ac:dyDescent="0.2">
      <c r="B1386" s="30">
        <v>1382</v>
      </c>
      <c r="C1386" s="36">
        <f t="shared" si="21"/>
        <v>46915</v>
      </c>
      <c r="D1386" s="61">
        <v>0.1093456034</v>
      </c>
    </row>
    <row r="1387" spans="2:4" x14ac:dyDescent="0.2">
      <c r="B1387" s="30">
        <v>1383</v>
      </c>
      <c r="C1387" s="36">
        <f t="shared" si="21"/>
        <v>46916</v>
      </c>
      <c r="D1387" s="61">
        <v>0.1093544014</v>
      </c>
    </row>
    <row r="1388" spans="2:4" x14ac:dyDescent="0.2">
      <c r="B1388" s="30">
        <v>1384</v>
      </c>
      <c r="C1388" s="36">
        <f t="shared" si="21"/>
        <v>46917</v>
      </c>
      <c r="D1388" s="61">
        <v>0.10936319899999999</v>
      </c>
    </row>
    <row r="1389" spans="2:4" x14ac:dyDescent="0.2">
      <c r="B1389" s="30">
        <v>1385</v>
      </c>
      <c r="C1389" s="36">
        <f t="shared" si="21"/>
        <v>46918</v>
      </c>
      <c r="D1389" s="61">
        <v>0.1093719963</v>
      </c>
    </row>
    <row r="1390" spans="2:4" x14ac:dyDescent="0.2">
      <c r="B1390" s="30">
        <v>1386</v>
      </c>
      <c r="C1390" s="36">
        <f t="shared" si="21"/>
        <v>46919</v>
      </c>
      <c r="D1390" s="61">
        <v>0.10938079320000001</v>
      </c>
    </row>
    <row r="1391" spans="2:4" x14ac:dyDescent="0.2">
      <c r="B1391" s="30">
        <v>1387</v>
      </c>
      <c r="C1391" s="36">
        <f t="shared" si="21"/>
        <v>46920</v>
      </c>
      <c r="D1391" s="61">
        <v>0.1093895897</v>
      </c>
    </row>
    <row r="1392" spans="2:4" x14ac:dyDescent="0.2">
      <c r="B1392" s="30">
        <v>1388</v>
      </c>
      <c r="C1392" s="36">
        <f t="shared" si="21"/>
        <v>46921</v>
      </c>
      <c r="D1392" s="61">
        <v>0.10939838590000001</v>
      </c>
    </row>
    <row r="1393" spans="2:4" x14ac:dyDescent="0.2">
      <c r="B1393" s="30">
        <v>1389</v>
      </c>
      <c r="C1393" s="36">
        <f t="shared" si="21"/>
        <v>46922</v>
      </c>
      <c r="D1393" s="61">
        <v>0.10940718169999999</v>
      </c>
    </row>
    <row r="1394" spans="2:4" x14ac:dyDescent="0.2">
      <c r="B1394" s="30">
        <v>1390</v>
      </c>
      <c r="C1394" s="36">
        <f t="shared" si="21"/>
        <v>46923</v>
      </c>
      <c r="D1394" s="61">
        <v>0.10941597710000001</v>
      </c>
    </row>
    <row r="1395" spans="2:4" x14ac:dyDescent="0.2">
      <c r="B1395" s="30">
        <v>1391</v>
      </c>
      <c r="C1395" s="36">
        <f t="shared" si="21"/>
        <v>46924</v>
      </c>
      <c r="D1395" s="61">
        <v>0.10942477220000001</v>
      </c>
    </row>
    <row r="1396" spans="2:4" x14ac:dyDescent="0.2">
      <c r="B1396" s="30">
        <v>1392</v>
      </c>
      <c r="C1396" s="36">
        <f t="shared" si="21"/>
        <v>46925</v>
      </c>
      <c r="D1396" s="61">
        <v>0.109433567</v>
      </c>
    </row>
    <row r="1397" spans="2:4" x14ac:dyDescent="0.2">
      <c r="B1397" s="30">
        <v>1393</v>
      </c>
      <c r="C1397" s="36">
        <f t="shared" si="21"/>
        <v>46926</v>
      </c>
      <c r="D1397" s="61">
        <v>0.1094423613</v>
      </c>
    </row>
    <row r="1398" spans="2:4" x14ac:dyDescent="0.2">
      <c r="B1398" s="30">
        <v>1394</v>
      </c>
      <c r="C1398" s="36">
        <f t="shared" si="21"/>
        <v>46927</v>
      </c>
      <c r="D1398" s="61">
        <v>0.10945115530000001</v>
      </c>
    </row>
    <row r="1399" spans="2:4" x14ac:dyDescent="0.2">
      <c r="B1399" s="30">
        <v>1395</v>
      </c>
      <c r="C1399" s="36">
        <f t="shared" si="21"/>
        <v>46928</v>
      </c>
      <c r="D1399" s="61">
        <v>0.109459949</v>
      </c>
    </row>
    <row r="1400" spans="2:4" x14ac:dyDescent="0.2">
      <c r="B1400" s="30">
        <v>1396</v>
      </c>
      <c r="C1400" s="36">
        <f t="shared" si="21"/>
        <v>46929</v>
      </c>
      <c r="D1400" s="61">
        <v>0.1094687422</v>
      </c>
    </row>
    <row r="1401" spans="2:4" x14ac:dyDescent="0.2">
      <c r="B1401" s="30">
        <v>1397</v>
      </c>
      <c r="C1401" s="36">
        <f t="shared" si="21"/>
        <v>46930</v>
      </c>
      <c r="D1401" s="61">
        <v>0.1094775351</v>
      </c>
    </row>
    <row r="1402" spans="2:4" x14ac:dyDescent="0.2">
      <c r="B1402" s="30">
        <v>1398</v>
      </c>
      <c r="C1402" s="36">
        <f t="shared" si="21"/>
        <v>46931</v>
      </c>
      <c r="D1402" s="61">
        <v>0.1094863277</v>
      </c>
    </row>
    <row r="1403" spans="2:4" x14ac:dyDescent="0.2">
      <c r="B1403" s="30">
        <v>1399</v>
      </c>
      <c r="C1403" s="36">
        <f t="shared" si="21"/>
        <v>46932</v>
      </c>
      <c r="D1403" s="61">
        <v>0.1094951198</v>
      </c>
    </row>
    <row r="1404" spans="2:4" x14ac:dyDescent="0.2">
      <c r="B1404" s="30">
        <v>1400</v>
      </c>
      <c r="C1404" s="36">
        <f t="shared" si="21"/>
        <v>46933</v>
      </c>
      <c r="D1404" s="61">
        <v>0.1095039117</v>
      </c>
    </row>
    <row r="1405" spans="2:4" x14ac:dyDescent="0.2">
      <c r="B1405" s="30">
        <v>1401</v>
      </c>
      <c r="C1405" s="36">
        <f t="shared" si="21"/>
        <v>46934</v>
      </c>
      <c r="D1405" s="61">
        <v>0.1095127031</v>
      </c>
    </row>
    <row r="1406" spans="2:4" x14ac:dyDescent="0.2">
      <c r="B1406" s="30">
        <v>1402</v>
      </c>
      <c r="C1406" s="36">
        <f t="shared" si="21"/>
        <v>46935</v>
      </c>
      <c r="D1406" s="61">
        <v>0.1095214942</v>
      </c>
    </row>
    <row r="1407" spans="2:4" x14ac:dyDescent="0.2">
      <c r="B1407" s="30">
        <v>1403</v>
      </c>
      <c r="C1407" s="36">
        <f t="shared" si="21"/>
        <v>46936</v>
      </c>
      <c r="D1407" s="61">
        <v>0.1095302849</v>
      </c>
    </row>
    <row r="1408" spans="2:4" x14ac:dyDescent="0.2">
      <c r="B1408" s="30">
        <v>1404</v>
      </c>
      <c r="C1408" s="36">
        <f t="shared" si="21"/>
        <v>46937</v>
      </c>
      <c r="D1408" s="61">
        <v>0.1095390752</v>
      </c>
    </row>
    <row r="1409" spans="2:4" x14ac:dyDescent="0.2">
      <c r="B1409" s="30">
        <v>1405</v>
      </c>
      <c r="C1409" s="36">
        <f t="shared" si="21"/>
        <v>46938</v>
      </c>
      <c r="D1409" s="61">
        <v>0.1095478652</v>
      </c>
    </row>
    <row r="1410" spans="2:4" x14ac:dyDescent="0.2">
      <c r="B1410" s="30">
        <v>1406</v>
      </c>
      <c r="C1410" s="36">
        <f t="shared" si="21"/>
        <v>46939</v>
      </c>
      <c r="D1410" s="61">
        <v>0.1095566548</v>
      </c>
    </row>
    <row r="1411" spans="2:4" x14ac:dyDescent="0.2">
      <c r="B1411" s="30">
        <v>1407</v>
      </c>
      <c r="C1411" s="36">
        <f t="shared" si="21"/>
        <v>46940</v>
      </c>
      <c r="D1411" s="61">
        <v>0.109565444</v>
      </c>
    </row>
    <row r="1412" spans="2:4" x14ac:dyDescent="0.2">
      <c r="B1412" s="30">
        <v>1408</v>
      </c>
      <c r="C1412" s="36">
        <f t="shared" si="21"/>
        <v>46941</v>
      </c>
      <c r="D1412" s="61">
        <v>0.1095742329</v>
      </c>
    </row>
    <row r="1413" spans="2:4" x14ac:dyDescent="0.2">
      <c r="B1413" s="30">
        <v>1409</v>
      </c>
      <c r="C1413" s="36">
        <f t="shared" si="21"/>
        <v>46942</v>
      </c>
      <c r="D1413" s="61">
        <v>0.10958302139999999</v>
      </c>
    </row>
    <row r="1414" spans="2:4" x14ac:dyDescent="0.2">
      <c r="B1414" s="30">
        <v>1410</v>
      </c>
      <c r="C1414" s="36">
        <f t="shared" ref="C1414:C1477" si="22">C1413+1</f>
        <v>46943</v>
      </c>
      <c r="D1414" s="61">
        <v>0.1095918095</v>
      </c>
    </row>
    <row r="1415" spans="2:4" x14ac:dyDescent="0.2">
      <c r="B1415" s="30">
        <v>1411</v>
      </c>
      <c r="C1415" s="36">
        <f t="shared" si="22"/>
        <v>46944</v>
      </c>
      <c r="D1415" s="61">
        <v>0.1096005973</v>
      </c>
    </row>
    <row r="1416" spans="2:4" x14ac:dyDescent="0.2">
      <c r="B1416" s="30">
        <v>1412</v>
      </c>
      <c r="C1416" s="36">
        <f t="shared" si="22"/>
        <v>46945</v>
      </c>
      <c r="D1416" s="61">
        <v>0.1096093846</v>
      </c>
    </row>
    <row r="1417" spans="2:4" x14ac:dyDescent="0.2">
      <c r="B1417" s="30">
        <v>1413</v>
      </c>
      <c r="C1417" s="36">
        <f t="shared" si="22"/>
        <v>46946</v>
      </c>
      <c r="D1417" s="61">
        <v>0.1096181717</v>
      </c>
    </row>
    <row r="1418" spans="2:4" x14ac:dyDescent="0.2">
      <c r="B1418" s="30">
        <v>1414</v>
      </c>
      <c r="C1418" s="36">
        <f t="shared" si="22"/>
        <v>46947</v>
      </c>
      <c r="D1418" s="61">
        <v>0.10962695829999999</v>
      </c>
    </row>
    <row r="1419" spans="2:4" x14ac:dyDescent="0.2">
      <c r="B1419" s="30">
        <v>1415</v>
      </c>
      <c r="C1419" s="36">
        <f t="shared" si="22"/>
        <v>46948</v>
      </c>
      <c r="D1419" s="61">
        <v>0.1096357446</v>
      </c>
    </row>
    <row r="1420" spans="2:4" x14ac:dyDescent="0.2">
      <c r="B1420" s="30">
        <v>1416</v>
      </c>
      <c r="C1420" s="36">
        <f t="shared" si="22"/>
        <v>46949</v>
      </c>
      <c r="D1420" s="61">
        <v>0.1096445305</v>
      </c>
    </row>
    <row r="1421" spans="2:4" x14ac:dyDescent="0.2">
      <c r="B1421" s="30">
        <v>1417</v>
      </c>
      <c r="C1421" s="36">
        <f t="shared" si="22"/>
        <v>46950</v>
      </c>
      <c r="D1421" s="61">
        <v>0.109653316</v>
      </c>
    </row>
    <row r="1422" spans="2:4" x14ac:dyDescent="0.2">
      <c r="B1422" s="30">
        <v>1418</v>
      </c>
      <c r="C1422" s="36">
        <f t="shared" si="22"/>
        <v>46951</v>
      </c>
      <c r="D1422" s="61">
        <v>0.10966210110000001</v>
      </c>
    </row>
    <row r="1423" spans="2:4" x14ac:dyDescent="0.2">
      <c r="B1423" s="30">
        <v>1419</v>
      </c>
      <c r="C1423" s="36">
        <f t="shared" si="22"/>
        <v>46952</v>
      </c>
      <c r="D1423" s="61">
        <v>0.1096708859</v>
      </c>
    </row>
    <row r="1424" spans="2:4" x14ac:dyDescent="0.2">
      <c r="B1424" s="30">
        <v>1420</v>
      </c>
      <c r="C1424" s="36">
        <f t="shared" si="22"/>
        <v>46953</v>
      </c>
      <c r="D1424" s="61">
        <v>0.1096796703</v>
      </c>
    </row>
    <row r="1425" spans="2:4" x14ac:dyDescent="0.2">
      <c r="B1425" s="30">
        <v>1421</v>
      </c>
      <c r="C1425" s="36">
        <f t="shared" si="22"/>
        <v>46954</v>
      </c>
      <c r="D1425" s="61">
        <v>0.1096884543</v>
      </c>
    </row>
    <row r="1426" spans="2:4" x14ac:dyDescent="0.2">
      <c r="B1426" s="30">
        <v>1422</v>
      </c>
      <c r="C1426" s="36">
        <f t="shared" si="22"/>
        <v>46955</v>
      </c>
      <c r="D1426" s="61">
        <v>0.109697238</v>
      </c>
    </row>
    <row r="1427" spans="2:4" x14ac:dyDescent="0.2">
      <c r="B1427" s="30">
        <v>1423</v>
      </c>
      <c r="C1427" s="36">
        <f t="shared" si="22"/>
        <v>46956</v>
      </c>
      <c r="D1427" s="61">
        <v>0.1097060213</v>
      </c>
    </row>
    <row r="1428" spans="2:4" x14ac:dyDescent="0.2">
      <c r="B1428" s="30">
        <v>1424</v>
      </c>
      <c r="C1428" s="36">
        <f t="shared" si="22"/>
        <v>46957</v>
      </c>
      <c r="D1428" s="61">
        <v>0.1097148042</v>
      </c>
    </row>
    <row r="1429" spans="2:4" x14ac:dyDescent="0.2">
      <c r="B1429" s="30">
        <v>1425</v>
      </c>
      <c r="C1429" s="36">
        <f t="shared" si="22"/>
        <v>46958</v>
      </c>
      <c r="D1429" s="61">
        <v>0.1097235867</v>
      </c>
    </row>
    <row r="1430" spans="2:4" x14ac:dyDescent="0.2">
      <c r="B1430" s="30">
        <v>1426</v>
      </c>
      <c r="C1430" s="36">
        <f t="shared" si="22"/>
        <v>46959</v>
      </c>
      <c r="D1430" s="61">
        <v>0.1097323689</v>
      </c>
    </row>
    <row r="1431" spans="2:4" x14ac:dyDescent="0.2">
      <c r="B1431" s="30">
        <v>1427</v>
      </c>
      <c r="C1431" s="36">
        <f t="shared" si="22"/>
        <v>46960</v>
      </c>
      <c r="D1431" s="61">
        <v>0.1097411506</v>
      </c>
    </row>
    <row r="1432" spans="2:4" x14ac:dyDescent="0.2">
      <c r="B1432" s="30">
        <v>1428</v>
      </c>
      <c r="C1432" s="36">
        <f t="shared" si="22"/>
        <v>46961</v>
      </c>
      <c r="D1432" s="61">
        <v>0.10974993199999999</v>
      </c>
    </row>
    <row r="1433" spans="2:4" x14ac:dyDescent="0.2">
      <c r="B1433" s="30">
        <v>1429</v>
      </c>
      <c r="C1433" s="36">
        <f t="shared" si="22"/>
        <v>46962</v>
      </c>
      <c r="D1433" s="61">
        <v>0.1097587131</v>
      </c>
    </row>
    <row r="1434" spans="2:4" x14ac:dyDescent="0.2">
      <c r="B1434" s="30">
        <v>1430</v>
      </c>
      <c r="C1434" s="36">
        <f t="shared" si="22"/>
        <v>46963</v>
      </c>
      <c r="D1434" s="61">
        <v>0.1097674937</v>
      </c>
    </row>
    <row r="1435" spans="2:4" x14ac:dyDescent="0.2">
      <c r="B1435" s="30">
        <v>1431</v>
      </c>
      <c r="C1435" s="36">
        <f t="shared" si="22"/>
        <v>46964</v>
      </c>
      <c r="D1435" s="61">
        <v>0.10977627399999999</v>
      </c>
    </row>
    <row r="1436" spans="2:4" x14ac:dyDescent="0.2">
      <c r="B1436" s="30">
        <v>1432</v>
      </c>
      <c r="C1436" s="36">
        <f t="shared" si="22"/>
        <v>46965</v>
      </c>
      <c r="D1436" s="61">
        <v>0.1097850539</v>
      </c>
    </row>
    <row r="1437" spans="2:4" x14ac:dyDescent="0.2">
      <c r="B1437" s="30">
        <v>1433</v>
      </c>
      <c r="C1437" s="36">
        <f t="shared" si="22"/>
        <v>46966</v>
      </c>
      <c r="D1437" s="61">
        <v>0.1097938334</v>
      </c>
    </row>
    <row r="1438" spans="2:4" x14ac:dyDescent="0.2">
      <c r="B1438" s="30">
        <v>1434</v>
      </c>
      <c r="C1438" s="36">
        <f t="shared" si="22"/>
        <v>46967</v>
      </c>
      <c r="D1438" s="61">
        <v>0.10980261249999999</v>
      </c>
    </row>
    <row r="1439" spans="2:4" x14ac:dyDescent="0.2">
      <c r="B1439" s="30">
        <v>1435</v>
      </c>
      <c r="C1439" s="36">
        <f t="shared" si="22"/>
        <v>46968</v>
      </c>
      <c r="D1439" s="61">
        <v>0.1098113912</v>
      </c>
    </row>
    <row r="1440" spans="2:4" x14ac:dyDescent="0.2">
      <c r="B1440" s="30">
        <v>1436</v>
      </c>
      <c r="C1440" s="36">
        <f t="shared" si="22"/>
        <v>46969</v>
      </c>
      <c r="D1440" s="61">
        <v>0.1098201696</v>
      </c>
    </row>
    <row r="1441" spans="2:4" x14ac:dyDescent="0.2">
      <c r="B1441" s="30">
        <v>1437</v>
      </c>
      <c r="C1441" s="36">
        <f t="shared" si="22"/>
        <v>46970</v>
      </c>
      <c r="D1441" s="61">
        <v>0.1098289476</v>
      </c>
    </row>
    <row r="1442" spans="2:4" x14ac:dyDescent="0.2">
      <c r="B1442" s="30">
        <v>1438</v>
      </c>
      <c r="C1442" s="36">
        <f t="shared" si="22"/>
        <v>46971</v>
      </c>
      <c r="D1442" s="61">
        <v>0.1098377252</v>
      </c>
    </row>
    <row r="1443" spans="2:4" x14ac:dyDescent="0.2">
      <c r="B1443" s="30">
        <v>1439</v>
      </c>
      <c r="C1443" s="36">
        <f t="shared" si="22"/>
        <v>46972</v>
      </c>
      <c r="D1443" s="61">
        <v>0.1098465024</v>
      </c>
    </row>
    <row r="1444" spans="2:4" x14ac:dyDescent="0.2">
      <c r="B1444" s="30">
        <v>1440</v>
      </c>
      <c r="C1444" s="36">
        <f t="shared" si="22"/>
        <v>46973</v>
      </c>
      <c r="D1444" s="61">
        <v>0.1098552793</v>
      </c>
    </row>
    <row r="1445" spans="2:4" x14ac:dyDescent="0.2">
      <c r="B1445" s="30">
        <v>1441</v>
      </c>
      <c r="C1445" s="36">
        <f t="shared" si="22"/>
        <v>46974</v>
      </c>
      <c r="D1445" s="61">
        <v>0.1098640557</v>
      </c>
    </row>
    <row r="1446" spans="2:4" x14ac:dyDescent="0.2">
      <c r="B1446" s="30">
        <v>1442</v>
      </c>
      <c r="C1446" s="36">
        <f t="shared" si="22"/>
        <v>46975</v>
      </c>
      <c r="D1446" s="61">
        <v>0.1098728318</v>
      </c>
    </row>
    <row r="1447" spans="2:4" x14ac:dyDescent="0.2">
      <c r="B1447" s="30">
        <v>1443</v>
      </c>
      <c r="C1447" s="36">
        <f t="shared" si="22"/>
        <v>46976</v>
      </c>
      <c r="D1447" s="61">
        <v>0.10988160750000001</v>
      </c>
    </row>
    <row r="1448" spans="2:4" x14ac:dyDescent="0.2">
      <c r="B1448" s="30">
        <v>1444</v>
      </c>
      <c r="C1448" s="36">
        <f t="shared" si="22"/>
        <v>46977</v>
      </c>
      <c r="D1448" s="61">
        <v>0.10989038280000001</v>
      </c>
    </row>
    <row r="1449" spans="2:4" x14ac:dyDescent="0.2">
      <c r="B1449" s="30">
        <v>1445</v>
      </c>
      <c r="C1449" s="36">
        <f t="shared" si="22"/>
        <v>46978</v>
      </c>
      <c r="D1449" s="61">
        <v>0.1098991577</v>
      </c>
    </row>
    <row r="1450" spans="2:4" x14ac:dyDescent="0.2">
      <c r="B1450" s="30">
        <v>1446</v>
      </c>
      <c r="C1450" s="36">
        <f t="shared" si="22"/>
        <v>46979</v>
      </c>
      <c r="D1450" s="61">
        <v>0.1099079323</v>
      </c>
    </row>
    <row r="1451" spans="2:4" x14ac:dyDescent="0.2">
      <c r="B1451" s="30">
        <v>1447</v>
      </c>
      <c r="C1451" s="36">
        <f t="shared" si="22"/>
        <v>46980</v>
      </c>
      <c r="D1451" s="61">
        <v>0.1099167065</v>
      </c>
    </row>
    <row r="1452" spans="2:4" x14ac:dyDescent="0.2">
      <c r="B1452" s="30">
        <v>1448</v>
      </c>
      <c r="C1452" s="36">
        <f t="shared" si="22"/>
        <v>46981</v>
      </c>
      <c r="D1452" s="61">
        <v>0.10992548019999999</v>
      </c>
    </row>
    <row r="1453" spans="2:4" x14ac:dyDescent="0.2">
      <c r="B1453" s="30">
        <v>1449</v>
      </c>
      <c r="C1453" s="36">
        <f t="shared" si="22"/>
        <v>46982</v>
      </c>
      <c r="D1453" s="61">
        <v>0.1099342536</v>
      </c>
    </row>
    <row r="1454" spans="2:4" x14ac:dyDescent="0.2">
      <c r="B1454" s="30">
        <v>1450</v>
      </c>
      <c r="C1454" s="36">
        <f t="shared" si="22"/>
        <v>46983</v>
      </c>
      <c r="D1454" s="61">
        <v>0.10994302659999999</v>
      </c>
    </row>
    <row r="1455" spans="2:4" x14ac:dyDescent="0.2">
      <c r="B1455" s="30">
        <v>1451</v>
      </c>
      <c r="C1455" s="36">
        <f t="shared" si="22"/>
        <v>46984</v>
      </c>
      <c r="D1455" s="61">
        <v>0.10995179920000001</v>
      </c>
    </row>
    <row r="1456" spans="2:4" x14ac:dyDescent="0.2">
      <c r="B1456" s="30">
        <v>1452</v>
      </c>
      <c r="C1456" s="36">
        <f t="shared" si="22"/>
        <v>46985</v>
      </c>
      <c r="D1456" s="61">
        <v>0.10996057150000001</v>
      </c>
    </row>
    <row r="1457" spans="2:4" x14ac:dyDescent="0.2">
      <c r="B1457" s="30">
        <v>1453</v>
      </c>
      <c r="C1457" s="36">
        <f t="shared" si="22"/>
        <v>46986</v>
      </c>
      <c r="D1457" s="61">
        <v>0.10996934329999999</v>
      </c>
    </row>
    <row r="1458" spans="2:4" x14ac:dyDescent="0.2">
      <c r="B1458" s="30">
        <v>1454</v>
      </c>
      <c r="C1458" s="36">
        <f t="shared" si="22"/>
        <v>46987</v>
      </c>
      <c r="D1458" s="61">
        <v>0.1099781148</v>
      </c>
    </row>
    <row r="1459" spans="2:4" x14ac:dyDescent="0.2">
      <c r="B1459" s="30">
        <v>1455</v>
      </c>
      <c r="C1459" s="36">
        <f t="shared" si="22"/>
        <v>46988</v>
      </c>
      <c r="D1459" s="61">
        <v>0.1099868859</v>
      </c>
    </row>
    <row r="1460" spans="2:4" x14ac:dyDescent="0.2">
      <c r="B1460" s="30">
        <v>1456</v>
      </c>
      <c r="C1460" s="36">
        <f t="shared" si="22"/>
        <v>46989</v>
      </c>
      <c r="D1460" s="61">
        <v>0.1099956565</v>
      </c>
    </row>
    <row r="1461" spans="2:4" x14ac:dyDescent="0.2">
      <c r="B1461" s="30">
        <v>1457</v>
      </c>
      <c r="C1461" s="36">
        <f t="shared" si="22"/>
        <v>46990</v>
      </c>
      <c r="D1461" s="61">
        <v>0.11000714690000001</v>
      </c>
    </row>
    <row r="1462" spans="2:4" x14ac:dyDescent="0.2">
      <c r="B1462" s="30">
        <v>1458</v>
      </c>
      <c r="C1462" s="36">
        <f t="shared" si="22"/>
        <v>46991</v>
      </c>
      <c r="D1462" s="61">
        <v>0.1100186381</v>
      </c>
    </row>
    <row r="1463" spans="2:4" x14ac:dyDescent="0.2">
      <c r="B1463" s="30">
        <v>1459</v>
      </c>
      <c r="C1463" s="36">
        <f t="shared" si="22"/>
        <v>46992</v>
      </c>
      <c r="D1463" s="61">
        <v>0.1100301303</v>
      </c>
    </row>
    <row r="1464" spans="2:4" x14ac:dyDescent="0.2">
      <c r="B1464" s="30">
        <v>1460</v>
      </c>
      <c r="C1464" s="36">
        <f t="shared" si="22"/>
        <v>46993</v>
      </c>
      <c r="D1464" s="61">
        <v>0.1100416234</v>
      </c>
    </row>
    <row r="1465" spans="2:4" x14ac:dyDescent="0.2">
      <c r="B1465" s="30">
        <v>1461</v>
      </c>
      <c r="C1465" s="36">
        <f t="shared" si="22"/>
        <v>46994</v>
      </c>
      <c r="D1465" s="61">
        <v>0.11005311750000001</v>
      </c>
    </row>
    <row r="1466" spans="2:4" x14ac:dyDescent="0.2">
      <c r="B1466" s="30">
        <v>1462</v>
      </c>
      <c r="C1466" s="36">
        <f t="shared" si="22"/>
        <v>46995</v>
      </c>
      <c r="D1466" s="61">
        <v>0.11006461250000001</v>
      </c>
    </row>
    <row r="1467" spans="2:4" x14ac:dyDescent="0.2">
      <c r="B1467" s="30">
        <v>1463</v>
      </c>
      <c r="C1467" s="36">
        <f t="shared" si="22"/>
        <v>46996</v>
      </c>
      <c r="D1467" s="61">
        <v>0.1100761084</v>
      </c>
    </row>
    <row r="1468" spans="2:4" x14ac:dyDescent="0.2">
      <c r="B1468" s="30">
        <v>1464</v>
      </c>
      <c r="C1468" s="36">
        <f t="shared" si="22"/>
        <v>46997</v>
      </c>
      <c r="D1468" s="61">
        <v>0.1100876053</v>
      </c>
    </row>
    <row r="1469" spans="2:4" x14ac:dyDescent="0.2">
      <c r="B1469" s="30">
        <v>1465</v>
      </c>
      <c r="C1469" s="36">
        <f t="shared" si="22"/>
        <v>46998</v>
      </c>
      <c r="D1469" s="61">
        <v>0.110099103</v>
      </c>
    </row>
    <row r="1470" spans="2:4" x14ac:dyDescent="0.2">
      <c r="B1470" s="30">
        <v>1466</v>
      </c>
      <c r="C1470" s="36">
        <f t="shared" si="22"/>
        <v>46999</v>
      </c>
      <c r="D1470" s="61">
        <v>0.1101106018</v>
      </c>
    </row>
    <row r="1471" spans="2:4" x14ac:dyDescent="0.2">
      <c r="B1471" s="30">
        <v>1467</v>
      </c>
      <c r="C1471" s="36">
        <f t="shared" si="22"/>
        <v>47000</v>
      </c>
      <c r="D1471" s="61">
        <v>0.11012210140000001</v>
      </c>
    </row>
    <row r="1472" spans="2:4" x14ac:dyDescent="0.2">
      <c r="B1472" s="30">
        <v>1468</v>
      </c>
      <c r="C1472" s="36">
        <f t="shared" si="22"/>
        <v>47001</v>
      </c>
      <c r="D1472" s="61">
        <v>0.110133602</v>
      </c>
    </row>
    <row r="1473" spans="2:4" x14ac:dyDescent="0.2">
      <c r="B1473" s="30">
        <v>1469</v>
      </c>
      <c r="C1473" s="36">
        <f t="shared" si="22"/>
        <v>47002</v>
      </c>
      <c r="D1473" s="61">
        <v>0.11014510349999999</v>
      </c>
    </row>
    <row r="1474" spans="2:4" x14ac:dyDescent="0.2">
      <c r="B1474" s="30">
        <v>1470</v>
      </c>
      <c r="C1474" s="36">
        <f t="shared" si="22"/>
        <v>47003</v>
      </c>
      <c r="D1474" s="61">
        <v>0.110156606</v>
      </c>
    </row>
    <row r="1475" spans="2:4" x14ac:dyDescent="0.2">
      <c r="B1475" s="30">
        <v>1471</v>
      </c>
      <c r="C1475" s="36">
        <f t="shared" si="22"/>
        <v>47004</v>
      </c>
      <c r="D1475" s="61">
        <v>0.11016810940000001</v>
      </c>
    </row>
    <row r="1476" spans="2:4" x14ac:dyDescent="0.2">
      <c r="B1476" s="30">
        <v>1472</v>
      </c>
      <c r="C1476" s="36">
        <f t="shared" si="22"/>
        <v>47005</v>
      </c>
      <c r="D1476" s="61">
        <v>0.1101796137</v>
      </c>
    </row>
    <row r="1477" spans="2:4" x14ac:dyDescent="0.2">
      <c r="B1477" s="30">
        <v>1473</v>
      </c>
      <c r="C1477" s="36">
        <f t="shared" si="22"/>
        <v>47006</v>
      </c>
      <c r="D1477" s="61">
        <v>0.1101911189</v>
      </c>
    </row>
    <row r="1478" spans="2:4" x14ac:dyDescent="0.2">
      <c r="B1478" s="30">
        <v>1474</v>
      </c>
      <c r="C1478" s="36">
        <f t="shared" ref="C1478:C1541" si="23">C1477+1</f>
        <v>47007</v>
      </c>
      <c r="D1478" s="61">
        <v>0.11020262510000001</v>
      </c>
    </row>
    <row r="1479" spans="2:4" x14ac:dyDescent="0.2">
      <c r="B1479" s="30">
        <v>1475</v>
      </c>
      <c r="C1479" s="36">
        <f t="shared" si="23"/>
        <v>47008</v>
      </c>
      <c r="D1479" s="61">
        <v>0.1102141322</v>
      </c>
    </row>
    <row r="1480" spans="2:4" x14ac:dyDescent="0.2">
      <c r="B1480" s="30">
        <v>1476</v>
      </c>
      <c r="C1480" s="36">
        <f t="shared" si="23"/>
        <v>47009</v>
      </c>
      <c r="D1480" s="61">
        <v>0.1102256403</v>
      </c>
    </row>
    <row r="1481" spans="2:4" x14ac:dyDescent="0.2">
      <c r="B1481" s="30">
        <v>1477</v>
      </c>
      <c r="C1481" s="36">
        <f t="shared" si="23"/>
        <v>47010</v>
      </c>
      <c r="D1481" s="61">
        <v>0.1102371493</v>
      </c>
    </row>
    <row r="1482" spans="2:4" x14ac:dyDescent="0.2">
      <c r="B1482" s="30">
        <v>1478</v>
      </c>
      <c r="C1482" s="36">
        <f t="shared" si="23"/>
        <v>47011</v>
      </c>
      <c r="D1482" s="61">
        <v>0.1102486592</v>
      </c>
    </row>
    <row r="1483" spans="2:4" x14ac:dyDescent="0.2">
      <c r="B1483" s="30">
        <v>1479</v>
      </c>
      <c r="C1483" s="36">
        <f t="shared" si="23"/>
        <v>47012</v>
      </c>
      <c r="D1483" s="61">
        <v>0.11026017</v>
      </c>
    </row>
    <row r="1484" spans="2:4" x14ac:dyDescent="0.2">
      <c r="B1484" s="30">
        <v>1480</v>
      </c>
      <c r="C1484" s="36">
        <f t="shared" si="23"/>
        <v>47013</v>
      </c>
      <c r="D1484" s="61">
        <v>0.11027168179999999</v>
      </c>
    </row>
    <row r="1485" spans="2:4" x14ac:dyDescent="0.2">
      <c r="B1485" s="30">
        <v>1481</v>
      </c>
      <c r="C1485" s="36">
        <f t="shared" si="23"/>
        <v>47014</v>
      </c>
      <c r="D1485" s="61">
        <v>0.1102831945</v>
      </c>
    </row>
    <row r="1486" spans="2:4" x14ac:dyDescent="0.2">
      <c r="B1486" s="30">
        <v>1482</v>
      </c>
      <c r="C1486" s="36">
        <f t="shared" si="23"/>
        <v>47015</v>
      </c>
      <c r="D1486" s="61">
        <v>0.1102947081</v>
      </c>
    </row>
    <row r="1487" spans="2:4" x14ac:dyDescent="0.2">
      <c r="B1487" s="30">
        <v>1483</v>
      </c>
      <c r="C1487" s="36">
        <f t="shared" si="23"/>
        <v>47016</v>
      </c>
      <c r="D1487" s="61">
        <v>0.1103062227</v>
      </c>
    </row>
    <row r="1488" spans="2:4" x14ac:dyDescent="0.2">
      <c r="B1488" s="30">
        <v>1484</v>
      </c>
      <c r="C1488" s="36">
        <f t="shared" si="23"/>
        <v>47017</v>
      </c>
      <c r="D1488" s="61">
        <v>0.1103177382</v>
      </c>
    </row>
    <row r="1489" spans="2:4" x14ac:dyDescent="0.2">
      <c r="B1489" s="30">
        <v>1485</v>
      </c>
      <c r="C1489" s="36">
        <f t="shared" si="23"/>
        <v>47018</v>
      </c>
      <c r="D1489" s="61">
        <v>0.1103292547</v>
      </c>
    </row>
    <row r="1490" spans="2:4" x14ac:dyDescent="0.2">
      <c r="B1490" s="30">
        <v>1486</v>
      </c>
      <c r="C1490" s="36">
        <f t="shared" si="23"/>
        <v>47019</v>
      </c>
      <c r="D1490" s="61">
        <v>0.110340772</v>
      </c>
    </row>
    <row r="1491" spans="2:4" x14ac:dyDescent="0.2">
      <c r="B1491" s="30">
        <v>1487</v>
      </c>
      <c r="C1491" s="36">
        <f t="shared" si="23"/>
        <v>47020</v>
      </c>
      <c r="D1491" s="61">
        <v>0.1103522903</v>
      </c>
    </row>
    <row r="1492" spans="2:4" x14ac:dyDescent="0.2">
      <c r="B1492" s="30">
        <v>1488</v>
      </c>
      <c r="C1492" s="36">
        <f t="shared" si="23"/>
        <v>47021</v>
      </c>
      <c r="D1492" s="61">
        <v>0.1103638096</v>
      </c>
    </row>
    <row r="1493" spans="2:4" x14ac:dyDescent="0.2">
      <c r="B1493" s="30">
        <v>1489</v>
      </c>
      <c r="C1493" s="36">
        <f t="shared" si="23"/>
        <v>47022</v>
      </c>
      <c r="D1493" s="61">
        <v>0.1103753297</v>
      </c>
    </row>
    <row r="1494" spans="2:4" x14ac:dyDescent="0.2">
      <c r="B1494" s="30">
        <v>1490</v>
      </c>
      <c r="C1494" s="36">
        <f t="shared" si="23"/>
        <v>47023</v>
      </c>
      <c r="D1494" s="61">
        <v>0.11038685080000001</v>
      </c>
    </row>
    <row r="1495" spans="2:4" x14ac:dyDescent="0.2">
      <c r="B1495" s="30">
        <v>1491</v>
      </c>
      <c r="C1495" s="36">
        <f t="shared" si="23"/>
        <v>47024</v>
      </c>
      <c r="D1495" s="61">
        <v>0.1103983729</v>
      </c>
    </row>
    <row r="1496" spans="2:4" x14ac:dyDescent="0.2">
      <c r="B1496" s="30">
        <v>1492</v>
      </c>
      <c r="C1496" s="36">
        <f t="shared" si="23"/>
        <v>47025</v>
      </c>
      <c r="D1496" s="61">
        <v>0.1104098958</v>
      </c>
    </row>
    <row r="1497" spans="2:4" x14ac:dyDescent="0.2">
      <c r="B1497" s="30">
        <v>1493</v>
      </c>
      <c r="C1497" s="36">
        <f t="shared" si="23"/>
        <v>47026</v>
      </c>
      <c r="D1497" s="61">
        <v>0.1104214197</v>
      </c>
    </row>
    <row r="1498" spans="2:4" x14ac:dyDescent="0.2">
      <c r="B1498" s="30">
        <v>1494</v>
      </c>
      <c r="C1498" s="36">
        <f t="shared" si="23"/>
        <v>47027</v>
      </c>
      <c r="D1498" s="61">
        <v>0.1104329445</v>
      </c>
    </row>
    <row r="1499" spans="2:4" x14ac:dyDescent="0.2">
      <c r="B1499" s="30">
        <v>1495</v>
      </c>
      <c r="C1499" s="36">
        <f t="shared" si="23"/>
        <v>47028</v>
      </c>
      <c r="D1499" s="61">
        <v>0.1104444703</v>
      </c>
    </row>
    <row r="1500" spans="2:4" x14ac:dyDescent="0.2">
      <c r="B1500" s="30">
        <v>1496</v>
      </c>
      <c r="C1500" s="36">
        <f t="shared" si="23"/>
        <v>47029</v>
      </c>
      <c r="D1500" s="61">
        <v>0.110455997</v>
      </c>
    </row>
    <row r="1501" spans="2:4" x14ac:dyDescent="0.2">
      <c r="B1501" s="30">
        <v>1497</v>
      </c>
      <c r="C1501" s="36">
        <f t="shared" si="23"/>
        <v>47030</v>
      </c>
      <c r="D1501" s="61">
        <v>0.11046752460000001</v>
      </c>
    </row>
    <row r="1502" spans="2:4" x14ac:dyDescent="0.2">
      <c r="B1502" s="30">
        <v>1498</v>
      </c>
      <c r="C1502" s="36">
        <f t="shared" si="23"/>
        <v>47031</v>
      </c>
      <c r="D1502" s="61">
        <v>0.1104790531</v>
      </c>
    </row>
    <row r="1503" spans="2:4" x14ac:dyDescent="0.2">
      <c r="B1503" s="30">
        <v>1499</v>
      </c>
      <c r="C1503" s="36">
        <f t="shared" si="23"/>
        <v>47032</v>
      </c>
      <c r="D1503" s="61">
        <v>0.1104905826</v>
      </c>
    </row>
    <row r="1504" spans="2:4" x14ac:dyDescent="0.2">
      <c r="B1504" s="30">
        <v>1500</v>
      </c>
      <c r="C1504" s="36">
        <f t="shared" si="23"/>
        <v>47033</v>
      </c>
      <c r="D1504" s="61">
        <v>0.110502113</v>
      </c>
    </row>
    <row r="1505" spans="2:4" x14ac:dyDescent="0.2">
      <c r="B1505" s="30">
        <v>1501</v>
      </c>
      <c r="C1505" s="36">
        <f t="shared" si="23"/>
        <v>47034</v>
      </c>
      <c r="D1505" s="61">
        <v>0.1105136444</v>
      </c>
    </row>
    <row r="1506" spans="2:4" x14ac:dyDescent="0.2">
      <c r="B1506" s="30">
        <v>1502</v>
      </c>
      <c r="C1506" s="36">
        <f t="shared" si="23"/>
        <v>47035</v>
      </c>
      <c r="D1506" s="61">
        <v>0.1105251766</v>
      </c>
    </row>
    <row r="1507" spans="2:4" x14ac:dyDescent="0.2">
      <c r="B1507" s="30">
        <v>1503</v>
      </c>
      <c r="C1507" s="36">
        <f t="shared" si="23"/>
        <v>47036</v>
      </c>
      <c r="D1507" s="61">
        <v>0.11053670979999999</v>
      </c>
    </row>
    <row r="1508" spans="2:4" x14ac:dyDescent="0.2">
      <c r="B1508" s="30">
        <v>1504</v>
      </c>
      <c r="C1508" s="36">
        <f t="shared" si="23"/>
        <v>47037</v>
      </c>
      <c r="D1508" s="61">
        <v>0.110548244</v>
      </c>
    </row>
    <row r="1509" spans="2:4" x14ac:dyDescent="0.2">
      <c r="B1509" s="30">
        <v>1505</v>
      </c>
      <c r="C1509" s="36">
        <f t="shared" si="23"/>
        <v>47038</v>
      </c>
      <c r="D1509" s="61">
        <v>0.110559779</v>
      </c>
    </row>
    <row r="1510" spans="2:4" x14ac:dyDescent="0.2">
      <c r="B1510" s="30">
        <v>1506</v>
      </c>
      <c r="C1510" s="36">
        <f t="shared" si="23"/>
        <v>47039</v>
      </c>
      <c r="D1510" s="61">
        <v>0.110571315</v>
      </c>
    </row>
    <row r="1511" spans="2:4" x14ac:dyDescent="0.2">
      <c r="B1511" s="30">
        <v>1507</v>
      </c>
      <c r="C1511" s="36">
        <f t="shared" si="23"/>
        <v>47040</v>
      </c>
      <c r="D1511" s="61">
        <v>0.110582852</v>
      </c>
    </row>
    <row r="1512" spans="2:4" x14ac:dyDescent="0.2">
      <c r="B1512" s="30">
        <v>1508</v>
      </c>
      <c r="C1512" s="36">
        <f t="shared" si="23"/>
        <v>47041</v>
      </c>
      <c r="D1512" s="61">
        <v>0.1105943898</v>
      </c>
    </row>
    <row r="1513" spans="2:4" x14ac:dyDescent="0.2">
      <c r="B1513" s="30">
        <v>1509</v>
      </c>
      <c r="C1513" s="36">
        <f t="shared" si="23"/>
        <v>47042</v>
      </c>
      <c r="D1513" s="61">
        <v>0.1106059286</v>
      </c>
    </row>
    <row r="1514" spans="2:4" x14ac:dyDescent="0.2">
      <c r="B1514" s="30">
        <v>1510</v>
      </c>
      <c r="C1514" s="36">
        <f t="shared" si="23"/>
        <v>47043</v>
      </c>
      <c r="D1514" s="61">
        <v>0.11061746829999999</v>
      </c>
    </row>
    <row r="1515" spans="2:4" x14ac:dyDescent="0.2">
      <c r="B1515" s="30">
        <v>1511</v>
      </c>
      <c r="C1515" s="36">
        <f t="shared" si="23"/>
        <v>47044</v>
      </c>
      <c r="D1515" s="61">
        <v>0.110629009</v>
      </c>
    </row>
    <row r="1516" spans="2:4" x14ac:dyDescent="0.2">
      <c r="B1516" s="30">
        <v>1512</v>
      </c>
      <c r="C1516" s="36">
        <f t="shared" si="23"/>
        <v>47045</v>
      </c>
      <c r="D1516" s="61">
        <v>0.1106405506</v>
      </c>
    </row>
    <row r="1517" spans="2:4" x14ac:dyDescent="0.2">
      <c r="B1517" s="30">
        <v>1513</v>
      </c>
      <c r="C1517" s="36">
        <f t="shared" si="23"/>
        <v>47046</v>
      </c>
      <c r="D1517" s="61">
        <v>0.1106520931</v>
      </c>
    </row>
    <row r="1518" spans="2:4" x14ac:dyDescent="0.2">
      <c r="B1518" s="30">
        <v>1514</v>
      </c>
      <c r="C1518" s="36">
        <f t="shared" si="23"/>
        <v>47047</v>
      </c>
      <c r="D1518" s="61">
        <v>0.1106636365</v>
      </c>
    </row>
    <row r="1519" spans="2:4" x14ac:dyDescent="0.2">
      <c r="B1519" s="30">
        <v>1515</v>
      </c>
      <c r="C1519" s="36">
        <f t="shared" si="23"/>
        <v>47048</v>
      </c>
      <c r="D1519" s="61">
        <v>0.1106751809</v>
      </c>
    </row>
    <row r="1520" spans="2:4" x14ac:dyDescent="0.2">
      <c r="B1520" s="30">
        <v>1516</v>
      </c>
      <c r="C1520" s="36">
        <f t="shared" si="23"/>
        <v>47049</v>
      </c>
      <c r="D1520" s="61">
        <v>0.1106867262</v>
      </c>
    </row>
    <row r="1521" spans="2:4" x14ac:dyDescent="0.2">
      <c r="B1521" s="30">
        <v>1517</v>
      </c>
      <c r="C1521" s="36">
        <f t="shared" si="23"/>
        <v>47050</v>
      </c>
      <c r="D1521" s="61">
        <v>0.11069827240000001</v>
      </c>
    </row>
    <row r="1522" spans="2:4" x14ac:dyDescent="0.2">
      <c r="B1522" s="30">
        <v>1518</v>
      </c>
      <c r="C1522" s="36">
        <f t="shared" si="23"/>
        <v>47051</v>
      </c>
      <c r="D1522" s="61">
        <v>0.1107098196</v>
      </c>
    </row>
    <row r="1523" spans="2:4" x14ac:dyDescent="0.2">
      <c r="B1523" s="30">
        <v>1519</v>
      </c>
      <c r="C1523" s="36">
        <f t="shared" si="23"/>
        <v>47052</v>
      </c>
      <c r="D1523" s="61">
        <v>0.1107213677</v>
      </c>
    </row>
    <row r="1524" spans="2:4" x14ac:dyDescent="0.2">
      <c r="B1524" s="30">
        <v>1520</v>
      </c>
      <c r="C1524" s="36">
        <f t="shared" si="23"/>
        <v>47053</v>
      </c>
      <c r="D1524" s="61">
        <v>0.1107329167</v>
      </c>
    </row>
    <row r="1525" spans="2:4" x14ac:dyDescent="0.2">
      <c r="B1525" s="30">
        <v>1521</v>
      </c>
      <c r="C1525" s="36">
        <f t="shared" si="23"/>
        <v>47054</v>
      </c>
      <c r="D1525" s="61">
        <v>0.11074446659999999</v>
      </c>
    </row>
    <row r="1526" spans="2:4" x14ac:dyDescent="0.2">
      <c r="B1526" s="30">
        <v>1522</v>
      </c>
      <c r="C1526" s="36">
        <f t="shared" si="23"/>
        <v>47055</v>
      </c>
      <c r="D1526" s="61">
        <v>0.1107560175</v>
      </c>
    </row>
    <row r="1527" spans="2:4" x14ac:dyDescent="0.2">
      <c r="B1527" s="30">
        <v>1523</v>
      </c>
      <c r="C1527" s="36">
        <f t="shared" si="23"/>
        <v>47056</v>
      </c>
      <c r="D1527" s="61">
        <v>0.11076756929999999</v>
      </c>
    </row>
    <row r="1528" spans="2:4" x14ac:dyDescent="0.2">
      <c r="B1528" s="30">
        <v>1524</v>
      </c>
      <c r="C1528" s="36">
        <f t="shared" si="23"/>
        <v>47057</v>
      </c>
      <c r="D1528" s="61">
        <v>0.1107791221</v>
      </c>
    </row>
    <row r="1529" spans="2:4" x14ac:dyDescent="0.2">
      <c r="B1529" s="30">
        <v>1525</v>
      </c>
      <c r="C1529" s="36">
        <f t="shared" si="23"/>
        <v>47058</v>
      </c>
      <c r="D1529" s="61">
        <v>0.11079067569999999</v>
      </c>
    </row>
    <row r="1530" spans="2:4" x14ac:dyDescent="0.2">
      <c r="B1530" s="30">
        <v>1526</v>
      </c>
      <c r="C1530" s="36">
        <f t="shared" si="23"/>
        <v>47059</v>
      </c>
      <c r="D1530" s="61">
        <v>0.1108022303</v>
      </c>
    </row>
    <row r="1531" spans="2:4" x14ac:dyDescent="0.2">
      <c r="B1531" s="30">
        <v>1527</v>
      </c>
      <c r="C1531" s="36">
        <f t="shared" si="23"/>
        <v>47060</v>
      </c>
      <c r="D1531" s="61">
        <v>0.1108137859</v>
      </c>
    </row>
    <row r="1532" spans="2:4" x14ac:dyDescent="0.2">
      <c r="B1532" s="30">
        <v>1528</v>
      </c>
      <c r="C1532" s="36">
        <f t="shared" si="23"/>
        <v>47061</v>
      </c>
      <c r="D1532" s="61">
        <v>0.1108253423</v>
      </c>
    </row>
    <row r="1533" spans="2:4" x14ac:dyDescent="0.2">
      <c r="B1533" s="30">
        <v>1529</v>
      </c>
      <c r="C1533" s="36">
        <f t="shared" si="23"/>
        <v>47062</v>
      </c>
      <c r="D1533" s="61">
        <v>0.11083689970000001</v>
      </c>
    </row>
    <row r="1534" spans="2:4" x14ac:dyDescent="0.2">
      <c r="B1534" s="30">
        <v>1530</v>
      </c>
      <c r="C1534" s="36">
        <f t="shared" si="23"/>
        <v>47063</v>
      </c>
      <c r="D1534" s="61">
        <v>0.110848458</v>
      </c>
    </row>
    <row r="1535" spans="2:4" x14ac:dyDescent="0.2">
      <c r="B1535" s="30">
        <v>1531</v>
      </c>
      <c r="C1535" s="36">
        <f t="shared" si="23"/>
        <v>47064</v>
      </c>
      <c r="D1535" s="61">
        <v>0.1108600173</v>
      </c>
    </row>
    <row r="1536" spans="2:4" x14ac:dyDescent="0.2">
      <c r="B1536" s="30">
        <v>1532</v>
      </c>
      <c r="C1536" s="36">
        <f t="shared" si="23"/>
        <v>47065</v>
      </c>
      <c r="D1536" s="61">
        <v>0.1108715775</v>
      </c>
    </row>
    <row r="1537" spans="2:4" x14ac:dyDescent="0.2">
      <c r="B1537" s="30">
        <v>1533</v>
      </c>
      <c r="C1537" s="36">
        <f t="shared" si="23"/>
        <v>47066</v>
      </c>
      <c r="D1537" s="61">
        <v>0.1108831386</v>
      </c>
    </row>
    <row r="1538" spans="2:4" x14ac:dyDescent="0.2">
      <c r="B1538" s="30">
        <v>1534</v>
      </c>
      <c r="C1538" s="36">
        <f t="shared" si="23"/>
        <v>47067</v>
      </c>
      <c r="D1538" s="61">
        <v>0.11089470060000001</v>
      </c>
    </row>
    <row r="1539" spans="2:4" x14ac:dyDescent="0.2">
      <c r="B1539" s="30">
        <v>1535</v>
      </c>
      <c r="C1539" s="36">
        <f t="shared" si="23"/>
        <v>47068</v>
      </c>
      <c r="D1539" s="61">
        <v>0.1109062636</v>
      </c>
    </row>
    <row r="1540" spans="2:4" x14ac:dyDescent="0.2">
      <c r="B1540" s="30">
        <v>1536</v>
      </c>
      <c r="C1540" s="36">
        <f t="shared" si="23"/>
        <v>47069</v>
      </c>
      <c r="D1540" s="61">
        <v>0.1109178275</v>
      </c>
    </row>
    <row r="1541" spans="2:4" x14ac:dyDescent="0.2">
      <c r="B1541" s="30">
        <v>1537</v>
      </c>
      <c r="C1541" s="36">
        <f t="shared" si="23"/>
        <v>47070</v>
      </c>
      <c r="D1541" s="61">
        <v>0.1109293923</v>
      </c>
    </row>
    <row r="1542" spans="2:4" x14ac:dyDescent="0.2">
      <c r="B1542" s="30">
        <v>1538</v>
      </c>
      <c r="C1542" s="36">
        <f t="shared" ref="C1542:C1605" si="24">C1541+1</f>
        <v>47071</v>
      </c>
      <c r="D1542" s="61">
        <v>0.11094095800000001</v>
      </c>
    </row>
    <row r="1543" spans="2:4" x14ac:dyDescent="0.2">
      <c r="B1543" s="30">
        <v>1539</v>
      </c>
      <c r="C1543" s="36">
        <f t="shared" si="24"/>
        <v>47072</v>
      </c>
      <c r="D1543" s="61">
        <v>0.1109525247</v>
      </c>
    </row>
    <row r="1544" spans="2:4" x14ac:dyDescent="0.2">
      <c r="B1544" s="30">
        <v>1540</v>
      </c>
      <c r="C1544" s="36">
        <f t="shared" si="24"/>
        <v>47073</v>
      </c>
      <c r="D1544" s="61">
        <v>0.1109640923</v>
      </c>
    </row>
    <row r="1545" spans="2:4" x14ac:dyDescent="0.2">
      <c r="B1545" s="30">
        <v>1541</v>
      </c>
      <c r="C1545" s="36">
        <f t="shared" si="24"/>
        <v>47074</v>
      </c>
      <c r="D1545" s="61">
        <v>0.11097566089999999</v>
      </c>
    </row>
    <row r="1546" spans="2:4" x14ac:dyDescent="0.2">
      <c r="B1546" s="30">
        <v>1542</v>
      </c>
      <c r="C1546" s="36">
        <f t="shared" si="24"/>
        <v>47075</v>
      </c>
      <c r="D1546" s="61">
        <v>0.1109872303</v>
      </c>
    </row>
    <row r="1547" spans="2:4" x14ac:dyDescent="0.2">
      <c r="B1547" s="30">
        <v>1543</v>
      </c>
      <c r="C1547" s="36">
        <f t="shared" si="24"/>
        <v>47076</v>
      </c>
      <c r="D1547" s="61">
        <v>0.1109988007</v>
      </c>
    </row>
    <row r="1548" spans="2:4" x14ac:dyDescent="0.2">
      <c r="B1548" s="30">
        <v>1544</v>
      </c>
      <c r="C1548" s="36">
        <f t="shared" si="24"/>
        <v>47077</v>
      </c>
      <c r="D1548" s="61">
        <v>0.1110103721</v>
      </c>
    </row>
    <row r="1549" spans="2:4" x14ac:dyDescent="0.2">
      <c r="B1549" s="30">
        <v>1545</v>
      </c>
      <c r="C1549" s="36">
        <f t="shared" si="24"/>
        <v>47078</v>
      </c>
      <c r="D1549" s="61">
        <v>0.11102194429999999</v>
      </c>
    </row>
    <row r="1550" spans="2:4" x14ac:dyDescent="0.2">
      <c r="B1550" s="30">
        <v>1546</v>
      </c>
      <c r="C1550" s="36">
        <f t="shared" si="24"/>
        <v>47079</v>
      </c>
      <c r="D1550" s="61">
        <v>0.1110335175</v>
      </c>
    </row>
    <row r="1551" spans="2:4" x14ac:dyDescent="0.2">
      <c r="B1551" s="30">
        <v>1547</v>
      </c>
      <c r="C1551" s="36">
        <f t="shared" si="24"/>
        <v>47080</v>
      </c>
      <c r="D1551" s="61">
        <v>0.11104509160000001</v>
      </c>
    </row>
    <row r="1552" spans="2:4" x14ac:dyDescent="0.2">
      <c r="B1552" s="30">
        <v>1548</v>
      </c>
      <c r="C1552" s="36">
        <f t="shared" si="24"/>
        <v>47081</v>
      </c>
      <c r="D1552" s="61">
        <v>0.1110566667</v>
      </c>
    </row>
    <row r="1553" spans="2:4" x14ac:dyDescent="0.2">
      <c r="B1553" s="30">
        <v>1549</v>
      </c>
      <c r="C1553" s="36">
        <f t="shared" si="24"/>
        <v>47082</v>
      </c>
      <c r="D1553" s="61">
        <v>0.11106824260000001</v>
      </c>
    </row>
    <row r="1554" spans="2:4" x14ac:dyDescent="0.2">
      <c r="B1554" s="30">
        <v>1550</v>
      </c>
      <c r="C1554" s="36">
        <f t="shared" si="24"/>
        <v>47083</v>
      </c>
      <c r="D1554" s="61">
        <v>0.1110798195</v>
      </c>
    </row>
    <row r="1555" spans="2:4" x14ac:dyDescent="0.2">
      <c r="B1555" s="30">
        <v>1551</v>
      </c>
      <c r="C1555" s="36">
        <f t="shared" si="24"/>
        <v>47084</v>
      </c>
      <c r="D1555" s="61">
        <v>0.11109139730000001</v>
      </c>
    </row>
    <row r="1556" spans="2:4" x14ac:dyDescent="0.2">
      <c r="B1556" s="30">
        <v>1552</v>
      </c>
      <c r="C1556" s="36">
        <f t="shared" si="24"/>
        <v>47085</v>
      </c>
      <c r="D1556" s="61">
        <v>0.1111029761</v>
      </c>
    </row>
    <row r="1557" spans="2:4" x14ac:dyDescent="0.2">
      <c r="B1557" s="30">
        <v>1553</v>
      </c>
      <c r="C1557" s="36">
        <f t="shared" si="24"/>
        <v>47086</v>
      </c>
      <c r="D1557" s="61">
        <v>0.1111145558</v>
      </c>
    </row>
    <row r="1558" spans="2:4" x14ac:dyDescent="0.2">
      <c r="B1558" s="30">
        <v>1554</v>
      </c>
      <c r="C1558" s="36">
        <f t="shared" si="24"/>
        <v>47087</v>
      </c>
      <c r="D1558" s="61">
        <v>0.11112613640000001</v>
      </c>
    </row>
    <row r="1559" spans="2:4" x14ac:dyDescent="0.2">
      <c r="B1559" s="30">
        <v>1555</v>
      </c>
      <c r="C1559" s="36">
        <f t="shared" si="24"/>
        <v>47088</v>
      </c>
      <c r="D1559" s="61">
        <v>0.1111377179</v>
      </c>
    </row>
    <row r="1560" spans="2:4" x14ac:dyDescent="0.2">
      <c r="B1560" s="30">
        <v>1556</v>
      </c>
      <c r="C1560" s="36">
        <f t="shared" si="24"/>
        <v>47089</v>
      </c>
      <c r="D1560" s="61">
        <v>0.1111493004</v>
      </c>
    </row>
    <row r="1561" spans="2:4" x14ac:dyDescent="0.2">
      <c r="B1561" s="30">
        <v>1557</v>
      </c>
      <c r="C1561" s="36">
        <f t="shared" si="24"/>
        <v>47090</v>
      </c>
      <c r="D1561" s="61">
        <v>0.1111608838</v>
      </c>
    </row>
    <row r="1562" spans="2:4" x14ac:dyDescent="0.2">
      <c r="B1562" s="30">
        <v>1558</v>
      </c>
      <c r="C1562" s="36">
        <f t="shared" si="24"/>
        <v>47091</v>
      </c>
      <c r="D1562" s="61">
        <v>0.1111724681</v>
      </c>
    </row>
    <row r="1563" spans="2:4" x14ac:dyDescent="0.2">
      <c r="B1563" s="30">
        <v>1559</v>
      </c>
      <c r="C1563" s="36">
        <f t="shared" si="24"/>
        <v>47092</v>
      </c>
      <c r="D1563" s="61">
        <v>0.1111840534</v>
      </c>
    </row>
    <row r="1564" spans="2:4" x14ac:dyDescent="0.2">
      <c r="B1564" s="30">
        <v>1560</v>
      </c>
      <c r="C1564" s="36">
        <f t="shared" si="24"/>
        <v>47093</v>
      </c>
      <c r="D1564" s="61">
        <v>0.1111956395</v>
      </c>
    </row>
    <row r="1565" spans="2:4" x14ac:dyDescent="0.2">
      <c r="B1565" s="30">
        <v>1561</v>
      </c>
      <c r="C1565" s="36">
        <f t="shared" si="24"/>
        <v>47094</v>
      </c>
      <c r="D1565" s="61">
        <v>0.1112072266</v>
      </c>
    </row>
    <row r="1566" spans="2:4" x14ac:dyDescent="0.2">
      <c r="B1566" s="30">
        <v>1562</v>
      </c>
      <c r="C1566" s="36">
        <f t="shared" si="24"/>
        <v>47095</v>
      </c>
      <c r="D1566" s="61">
        <v>0.1112188147</v>
      </c>
    </row>
    <row r="1567" spans="2:4" x14ac:dyDescent="0.2">
      <c r="B1567" s="30">
        <v>1563</v>
      </c>
      <c r="C1567" s="36">
        <f t="shared" si="24"/>
        <v>47096</v>
      </c>
      <c r="D1567" s="61">
        <v>0.1112304036</v>
      </c>
    </row>
    <row r="1568" spans="2:4" x14ac:dyDescent="0.2">
      <c r="B1568" s="30">
        <v>1564</v>
      </c>
      <c r="C1568" s="36">
        <f t="shared" si="24"/>
        <v>47097</v>
      </c>
      <c r="D1568" s="61">
        <v>0.1112419935</v>
      </c>
    </row>
    <row r="1569" spans="2:4" x14ac:dyDescent="0.2">
      <c r="B1569" s="30">
        <v>1565</v>
      </c>
      <c r="C1569" s="36">
        <f t="shared" si="24"/>
        <v>47098</v>
      </c>
      <c r="D1569" s="61">
        <v>0.1112535843</v>
      </c>
    </row>
    <row r="1570" spans="2:4" x14ac:dyDescent="0.2">
      <c r="B1570" s="30">
        <v>1566</v>
      </c>
      <c r="C1570" s="36">
        <f t="shared" si="24"/>
        <v>47099</v>
      </c>
      <c r="D1570" s="61">
        <v>0.1112651761</v>
      </c>
    </row>
    <row r="1571" spans="2:4" x14ac:dyDescent="0.2">
      <c r="B1571" s="30">
        <v>1567</v>
      </c>
      <c r="C1571" s="36">
        <f t="shared" si="24"/>
        <v>47100</v>
      </c>
      <c r="D1571" s="61">
        <v>0.1112767687</v>
      </c>
    </row>
    <row r="1572" spans="2:4" x14ac:dyDescent="0.2">
      <c r="B1572" s="30">
        <v>1568</v>
      </c>
      <c r="C1572" s="36">
        <f t="shared" si="24"/>
        <v>47101</v>
      </c>
      <c r="D1572" s="61">
        <v>0.1112883623</v>
      </c>
    </row>
    <row r="1573" spans="2:4" x14ac:dyDescent="0.2">
      <c r="B1573" s="30">
        <v>1569</v>
      </c>
      <c r="C1573" s="36">
        <f t="shared" si="24"/>
        <v>47102</v>
      </c>
      <c r="D1573" s="61">
        <v>0.1112999569</v>
      </c>
    </row>
    <row r="1574" spans="2:4" x14ac:dyDescent="0.2">
      <c r="B1574" s="30">
        <v>1570</v>
      </c>
      <c r="C1574" s="36">
        <f t="shared" si="24"/>
        <v>47103</v>
      </c>
      <c r="D1574" s="61">
        <v>0.11131155230000001</v>
      </c>
    </row>
    <row r="1575" spans="2:4" x14ac:dyDescent="0.2">
      <c r="B1575" s="30">
        <v>1571</v>
      </c>
      <c r="C1575" s="36">
        <f t="shared" si="24"/>
        <v>47104</v>
      </c>
      <c r="D1575" s="61">
        <v>0.1113231487</v>
      </c>
    </row>
    <row r="1576" spans="2:4" x14ac:dyDescent="0.2">
      <c r="B1576" s="30">
        <v>1572</v>
      </c>
      <c r="C1576" s="36">
        <f t="shared" si="24"/>
        <v>47105</v>
      </c>
      <c r="D1576" s="61">
        <v>0.111334746</v>
      </c>
    </row>
    <row r="1577" spans="2:4" x14ac:dyDescent="0.2">
      <c r="B1577" s="30">
        <v>1573</v>
      </c>
      <c r="C1577" s="36">
        <f t="shared" si="24"/>
        <v>47106</v>
      </c>
      <c r="D1577" s="61">
        <v>0.1113463442</v>
      </c>
    </row>
    <row r="1578" spans="2:4" x14ac:dyDescent="0.2">
      <c r="B1578" s="30">
        <v>1574</v>
      </c>
      <c r="C1578" s="36">
        <f t="shared" si="24"/>
        <v>47107</v>
      </c>
      <c r="D1578" s="61">
        <v>0.11135794340000001</v>
      </c>
    </row>
    <row r="1579" spans="2:4" x14ac:dyDescent="0.2">
      <c r="B1579" s="30">
        <v>1575</v>
      </c>
      <c r="C1579" s="36">
        <f t="shared" si="24"/>
        <v>47108</v>
      </c>
      <c r="D1579" s="61">
        <v>0.1113695435</v>
      </c>
    </row>
    <row r="1580" spans="2:4" x14ac:dyDescent="0.2">
      <c r="B1580" s="30">
        <v>1576</v>
      </c>
      <c r="C1580" s="36">
        <f t="shared" si="24"/>
        <v>47109</v>
      </c>
      <c r="D1580" s="61">
        <v>0.1113811445</v>
      </c>
    </row>
    <row r="1581" spans="2:4" x14ac:dyDescent="0.2">
      <c r="B1581" s="30">
        <v>1577</v>
      </c>
      <c r="C1581" s="36">
        <f t="shared" si="24"/>
        <v>47110</v>
      </c>
      <c r="D1581" s="61">
        <v>0.11139274640000001</v>
      </c>
    </row>
    <row r="1582" spans="2:4" x14ac:dyDescent="0.2">
      <c r="B1582" s="30">
        <v>1578</v>
      </c>
      <c r="C1582" s="36">
        <f t="shared" si="24"/>
        <v>47111</v>
      </c>
      <c r="D1582" s="61">
        <v>0.1114043493</v>
      </c>
    </row>
    <row r="1583" spans="2:4" x14ac:dyDescent="0.2">
      <c r="B1583" s="30">
        <v>1579</v>
      </c>
      <c r="C1583" s="36">
        <f t="shared" si="24"/>
        <v>47112</v>
      </c>
      <c r="D1583" s="61">
        <v>0.11141595310000001</v>
      </c>
    </row>
    <row r="1584" spans="2:4" x14ac:dyDescent="0.2">
      <c r="B1584" s="30">
        <v>1580</v>
      </c>
      <c r="C1584" s="36">
        <f t="shared" si="24"/>
        <v>47113</v>
      </c>
      <c r="D1584" s="61">
        <v>0.11142755779999999</v>
      </c>
    </row>
    <row r="1585" spans="2:4" x14ac:dyDescent="0.2">
      <c r="B1585" s="30">
        <v>1581</v>
      </c>
      <c r="C1585" s="36">
        <f t="shared" si="24"/>
        <v>47114</v>
      </c>
      <c r="D1585" s="61">
        <v>0.11143916349999999</v>
      </c>
    </row>
    <row r="1586" spans="2:4" x14ac:dyDescent="0.2">
      <c r="B1586" s="30">
        <v>1582</v>
      </c>
      <c r="C1586" s="36">
        <f t="shared" si="24"/>
        <v>47115</v>
      </c>
      <c r="D1586" s="61">
        <v>0.11145077</v>
      </c>
    </row>
    <row r="1587" spans="2:4" x14ac:dyDescent="0.2">
      <c r="B1587" s="30">
        <v>1583</v>
      </c>
      <c r="C1587" s="36">
        <f t="shared" si="24"/>
        <v>47116</v>
      </c>
      <c r="D1587" s="61">
        <v>0.1114623775</v>
      </c>
    </row>
    <row r="1588" spans="2:4" x14ac:dyDescent="0.2">
      <c r="B1588" s="30">
        <v>1584</v>
      </c>
      <c r="C1588" s="36">
        <f t="shared" si="24"/>
        <v>47117</v>
      </c>
      <c r="D1588" s="61">
        <v>0.111473986</v>
      </c>
    </row>
    <row r="1589" spans="2:4" x14ac:dyDescent="0.2">
      <c r="B1589" s="30">
        <v>1585</v>
      </c>
      <c r="C1589" s="36">
        <f t="shared" si="24"/>
        <v>47118</v>
      </c>
      <c r="D1589" s="61">
        <v>0.1114855953</v>
      </c>
    </row>
    <row r="1590" spans="2:4" x14ac:dyDescent="0.2">
      <c r="B1590" s="30">
        <v>1586</v>
      </c>
      <c r="C1590" s="36">
        <f t="shared" si="24"/>
        <v>47119</v>
      </c>
      <c r="D1590" s="61">
        <v>0.1114972056</v>
      </c>
    </row>
    <row r="1591" spans="2:4" x14ac:dyDescent="0.2">
      <c r="B1591" s="30">
        <v>1587</v>
      </c>
      <c r="C1591" s="36">
        <f t="shared" si="24"/>
        <v>47120</v>
      </c>
      <c r="D1591" s="61">
        <v>0.11150881679999999</v>
      </c>
    </row>
    <row r="1592" spans="2:4" x14ac:dyDescent="0.2">
      <c r="B1592" s="30">
        <v>1588</v>
      </c>
      <c r="C1592" s="36">
        <f t="shared" si="24"/>
        <v>47121</v>
      </c>
      <c r="D1592" s="61">
        <v>0.1115204289</v>
      </c>
    </row>
    <row r="1593" spans="2:4" x14ac:dyDescent="0.2">
      <c r="B1593" s="30">
        <v>1589</v>
      </c>
      <c r="C1593" s="36">
        <f t="shared" si="24"/>
        <v>47122</v>
      </c>
      <c r="D1593" s="61">
        <v>0.111532042</v>
      </c>
    </row>
    <row r="1594" spans="2:4" x14ac:dyDescent="0.2">
      <c r="B1594" s="30">
        <v>1590</v>
      </c>
      <c r="C1594" s="36">
        <f t="shared" si="24"/>
        <v>47123</v>
      </c>
      <c r="D1594" s="61">
        <v>0.111543656</v>
      </c>
    </row>
    <row r="1595" spans="2:4" x14ac:dyDescent="0.2">
      <c r="B1595" s="30">
        <v>1591</v>
      </c>
      <c r="C1595" s="36">
        <f t="shared" si="24"/>
        <v>47124</v>
      </c>
      <c r="D1595" s="61">
        <v>0.1115552709</v>
      </c>
    </row>
    <row r="1596" spans="2:4" x14ac:dyDescent="0.2">
      <c r="B1596" s="30">
        <v>1592</v>
      </c>
      <c r="C1596" s="36">
        <f t="shared" si="24"/>
        <v>47125</v>
      </c>
      <c r="D1596" s="61">
        <v>0.11156688670000001</v>
      </c>
    </row>
    <row r="1597" spans="2:4" x14ac:dyDescent="0.2">
      <c r="B1597" s="30">
        <v>1593</v>
      </c>
      <c r="C1597" s="36">
        <f t="shared" si="24"/>
        <v>47126</v>
      </c>
      <c r="D1597" s="61">
        <v>0.1115785035</v>
      </c>
    </row>
    <row r="1598" spans="2:4" x14ac:dyDescent="0.2">
      <c r="B1598" s="30">
        <v>1594</v>
      </c>
      <c r="C1598" s="36">
        <f t="shared" si="24"/>
        <v>47127</v>
      </c>
      <c r="D1598" s="61">
        <v>0.1115901212</v>
      </c>
    </row>
    <row r="1599" spans="2:4" x14ac:dyDescent="0.2">
      <c r="B1599" s="30">
        <v>1595</v>
      </c>
      <c r="C1599" s="36">
        <f t="shared" si="24"/>
        <v>47128</v>
      </c>
      <c r="D1599" s="61">
        <v>0.1116017398</v>
      </c>
    </row>
    <row r="1600" spans="2:4" x14ac:dyDescent="0.2">
      <c r="B1600" s="30">
        <v>1596</v>
      </c>
      <c r="C1600" s="36">
        <f t="shared" si="24"/>
        <v>47129</v>
      </c>
      <c r="D1600" s="61">
        <v>0.11161335930000001</v>
      </c>
    </row>
    <row r="1601" spans="2:4" x14ac:dyDescent="0.2">
      <c r="B1601" s="30">
        <v>1597</v>
      </c>
      <c r="C1601" s="36">
        <f t="shared" si="24"/>
        <v>47130</v>
      </c>
      <c r="D1601" s="61">
        <v>0.1116249798</v>
      </c>
    </row>
    <row r="1602" spans="2:4" x14ac:dyDescent="0.2">
      <c r="B1602" s="30">
        <v>1598</v>
      </c>
      <c r="C1602" s="36">
        <f t="shared" si="24"/>
        <v>47131</v>
      </c>
      <c r="D1602" s="61">
        <v>0.1116366012</v>
      </c>
    </row>
    <row r="1603" spans="2:4" x14ac:dyDescent="0.2">
      <c r="B1603" s="30">
        <v>1599</v>
      </c>
      <c r="C1603" s="36">
        <f t="shared" si="24"/>
        <v>47132</v>
      </c>
      <c r="D1603" s="61">
        <v>0.1116482235</v>
      </c>
    </row>
    <row r="1604" spans="2:4" x14ac:dyDescent="0.2">
      <c r="B1604" s="30">
        <v>1600</v>
      </c>
      <c r="C1604" s="36">
        <f t="shared" si="24"/>
        <v>47133</v>
      </c>
      <c r="D1604" s="61">
        <v>0.1116598467</v>
      </c>
    </row>
    <row r="1605" spans="2:4" x14ac:dyDescent="0.2">
      <c r="B1605" s="30">
        <v>1601</v>
      </c>
      <c r="C1605" s="36">
        <f t="shared" si="24"/>
        <v>47134</v>
      </c>
      <c r="D1605" s="61">
        <v>0.1116714709</v>
      </c>
    </row>
    <row r="1606" spans="2:4" x14ac:dyDescent="0.2">
      <c r="B1606" s="30">
        <v>1602</v>
      </c>
      <c r="C1606" s="36">
        <f t="shared" ref="C1606:C1669" si="25">C1605+1</f>
        <v>47135</v>
      </c>
      <c r="D1606" s="61">
        <v>0.111683096</v>
      </c>
    </row>
    <row r="1607" spans="2:4" x14ac:dyDescent="0.2">
      <c r="B1607" s="30">
        <v>1603</v>
      </c>
      <c r="C1607" s="36">
        <f t="shared" si="25"/>
        <v>47136</v>
      </c>
      <c r="D1607" s="61">
        <v>0.111694722</v>
      </c>
    </row>
    <row r="1608" spans="2:4" x14ac:dyDescent="0.2">
      <c r="B1608" s="30">
        <v>1604</v>
      </c>
      <c r="C1608" s="36">
        <f t="shared" si="25"/>
        <v>47137</v>
      </c>
      <c r="D1608" s="61">
        <v>0.1117063489</v>
      </c>
    </row>
    <row r="1609" spans="2:4" x14ac:dyDescent="0.2">
      <c r="B1609" s="30">
        <v>1605</v>
      </c>
      <c r="C1609" s="36">
        <f t="shared" si="25"/>
        <v>47138</v>
      </c>
      <c r="D1609" s="61">
        <v>0.11171797679999999</v>
      </c>
    </row>
    <row r="1610" spans="2:4" x14ac:dyDescent="0.2">
      <c r="B1610" s="30">
        <v>1606</v>
      </c>
      <c r="C1610" s="36">
        <f t="shared" si="25"/>
        <v>47139</v>
      </c>
      <c r="D1610" s="61">
        <v>0.1117296056</v>
      </c>
    </row>
    <row r="1611" spans="2:4" x14ac:dyDescent="0.2">
      <c r="B1611" s="30">
        <v>1607</v>
      </c>
      <c r="C1611" s="36">
        <f t="shared" si="25"/>
        <v>47140</v>
      </c>
      <c r="D1611" s="61">
        <v>0.11174123530000001</v>
      </c>
    </row>
    <row r="1612" spans="2:4" x14ac:dyDescent="0.2">
      <c r="B1612" s="30">
        <v>1608</v>
      </c>
      <c r="C1612" s="36">
        <f t="shared" si="25"/>
        <v>47141</v>
      </c>
      <c r="D1612" s="61">
        <v>0.11175286600000001</v>
      </c>
    </row>
    <row r="1613" spans="2:4" x14ac:dyDescent="0.2">
      <c r="B1613" s="30">
        <v>1609</v>
      </c>
      <c r="C1613" s="36">
        <f t="shared" si="25"/>
        <v>47142</v>
      </c>
      <c r="D1613" s="61">
        <v>0.1117644975</v>
      </c>
    </row>
    <row r="1614" spans="2:4" x14ac:dyDescent="0.2">
      <c r="B1614" s="30">
        <v>1610</v>
      </c>
      <c r="C1614" s="36">
        <f t="shared" si="25"/>
        <v>47143</v>
      </c>
      <c r="D1614" s="61">
        <v>0.11177613</v>
      </c>
    </row>
    <row r="1615" spans="2:4" x14ac:dyDescent="0.2">
      <c r="B1615" s="30">
        <v>1611</v>
      </c>
      <c r="C1615" s="36">
        <f t="shared" si="25"/>
        <v>47144</v>
      </c>
      <c r="D1615" s="61">
        <v>0.1117877634</v>
      </c>
    </row>
    <row r="1616" spans="2:4" x14ac:dyDescent="0.2">
      <c r="B1616" s="30">
        <v>1612</v>
      </c>
      <c r="C1616" s="36">
        <f t="shared" si="25"/>
        <v>47145</v>
      </c>
      <c r="D1616" s="61">
        <v>0.11179939780000001</v>
      </c>
    </row>
    <row r="1617" spans="2:4" x14ac:dyDescent="0.2">
      <c r="B1617" s="30">
        <v>1613</v>
      </c>
      <c r="C1617" s="36">
        <f t="shared" si="25"/>
        <v>47146</v>
      </c>
      <c r="D1617" s="61">
        <v>0.1118110331</v>
      </c>
    </row>
    <row r="1618" spans="2:4" x14ac:dyDescent="0.2">
      <c r="B1618" s="30">
        <v>1614</v>
      </c>
      <c r="C1618" s="36">
        <f t="shared" si="25"/>
        <v>47147</v>
      </c>
      <c r="D1618" s="61">
        <v>0.1118226692</v>
      </c>
    </row>
    <row r="1619" spans="2:4" x14ac:dyDescent="0.2">
      <c r="B1619" s="30">
        <v>1615</v>
      </c>
      <c r="C1619" s="36">
        <f t="shared" si="25"/>
        <v>47148</v>
      </c>
      <c r="D1619" s="61">
        <v>0.1118343064</v>
      </c>
    </row>
    <row r="1620" spans="2:4" x14ac:dyDescent="0.2">
      <c r="B1620" s="30">
        <v>1616</v>
      </c>
      <c r="C1620" s="36">
        <f t="shared" si="25"/>
        <v>47149</v>
      </c>
      <c r="D1620" s="61">
        <v>0.11184594439999999</v>
      </c>
    </row>
    <row r="1621" spans="2:4" x14ac:dyDescent="0.2">
      <c r="B1621" s="30">
        <v>1617</v>
      </c>
      <c r="C1621" s="36">
        <f t="shared" si="25"/>
        <v>47150</v>
      </c>
      <c r="D1621" s="61">
        <v>0.1118575834</v>
      </c>
    </row>
    <row r="1622" spans="2:4" x14ac:dyDescent="0.2">
      <c r="B1622" s="30">
        <v>1618</v>
      </c>
      <c r="C1622" s="36">
        <f t="shared" si="25"/>
        <v>47151</v>
      </c>
      <c r="D1622" s="61">
        <v>0.1118692233</v>
      </c>
    </row>
    <row r="1623" spans="2:4" x14ac:dyDescent="0.2">
      <c r="B1623" s="30">
        <v>1619</v>
      </c>
      <c r="C1623" s="36">
        <f t="shared" si="25"/>
        <v>47152</v>
      </c>
      <c r="D1623" s="61">
        <v>0.1118808641</v>
      </c>
    </row>
    <row r="1624" spans="2:4" x14ac:dyDescent="0.2">
      <c r="B1624" s="30">
        <v>1620</v>
      </c>
      <c r="C1624" s="36">
        <f t="shared" si="25"/>
        <v>47153</v>
      </c>
      <c r="D1624" s="61">
        <v>0.1118925058</v>
      </c>
    </row>
    <row r="1625" spans="2:4" x14ac:dyDescent="0.2">
      <c r="B1625" s="30">
        <v>1621</v>
      </c>
      <c r="C1625" s="36">
        <f t="shared" si="25"/>
        <v>47154</v>
      </c>
      <c r="D1625" s="61">
        <v>0.11190414849999999</v>
      </c>
    </row>
    <row r="1626" spans="2:4" x14ac:dyDescent="0.2">
      <c r="B1626" s="30">
        <v>1622</v>
      </c>
      <c r="C1626" s="36">
        <f t="shared" si="25"/>
        <v>47155</v>
      </c>
      <c r="D1626" s="61">
        <v>0.11191579209999999</v>
      </c>
    </row>
    <row r="1627" spans="2:4" x14ac:dyDescent="0.2">
      <c r="B1627" s="30">
        <v>1623</v>
      </c>
      <c r="C1627" s="36">
        <f t="shared" si="25"/>
        <v>47156</v>
      </c>
      <c r="D1627" s="61">
        <v>0.1119274366</v>
      </c>
    </row>
    <row r="1628" spans="2:4" x14ac:dyDescent="0.2">
      <c r="B1628" s="30">
        <v>1624</v>
      </c>
      <c r="C1628" s="36">
        <f t="shared" si="25"/>
        <v>47157</v>
      </c>
      <c r="D1628" s="61">
        <v>0.111939082</v>
      </c>
    </row>
    <row r="1629" spans="2:4" x14ac:dyDescent="0.2">
      <c r="B1629" s="30">
        <v>1625</v>
      </c>
      <c r="C1629" s="36">
        <f t="shared" si="25"/>
        <v>47158</v>
      </c>
      <c r="D1629" s="61">
        <v>0.1119507284</v>
      </c>
    </row>
    <row r="1630" spans="2:4" x14ac:dyDescent="0.2">
      <c r="B1630" s="30">
        <v>1626</v>
      </c>
      <c r="C1630" s="36">
        <f t="shared" si="25"/>
        <v>47159</v>
      </c>
      <c r="D1630" s="61">
        <v>0.1119623756</v>
      </c>
    </row>
    <row r="1631" spans="2:4" x14ac:dyDescent="0.2">
      <c r="B1631" s="30">
        <v>1627</v>
      </c>
      <c r="C1631" s="36">
        <f t="shared" si="25"/>
        <v>47160</v>
      </c>
      <c r="D1631" s="61">
        <v>0.1119740238</v>
      </c>
    </row>
    <row r="1632" spans="2:4" x14ac:dyDescent="0.2">
      <c r="B1632" s="30">
        <v>1628</v>
      </c>
      <c r="C1632" s="36">
        <f t="shared" si="25"/>
        <v>47161</v>
      </c>
      <c r="D1632" s="61">
        <v>0.11198567299999999</v>
      </c>
    </row>
    <row r="1633" spans="2:4" x14ac:dyDescent="0.2">
      <c r="B1633" s="30">
        <v>1629</v>
      </c>
      <c r="C1633" s="36">
        <f t="shared" si="25"/>
        <v>47162</v>
      </c>
      <c r="D1633" s="61">
        <v>0.111997323</v>
      </c>
    </row>
    <row r="1634" spans="2:4" x14ac:dyDescent="0.2">
      <c r="B1634" s="30">
        <v>1630</v>
      </c>
      <c r="C1634" s="36">
        <f t="shared" si="25"/>
        <v>47163</v>
      </c>
      <c r="D1634" s="61">
        <v>0.112008974</v>
      </c>
    </row>
    <row r="1635" spans="2:4" x14ac:dyDescent="0.2">
      <c r="B1635" s="30">
        <v>1631</v>
      </c>
      <c r="C1635" s="36">
        <f t="shared" si="25"/>
        <v>47164</v>
      </c>
      <c r="D1635" s="61">
        <v>0.1120206259</v>
      </c>
    </row>
    <row r="1636" spans="2:4" x14ac:dyDescent="0.2">
      <c r="B1636" s="30">
        <v>1632</v>
      </c>
      <c r="C1636" s="36">
        <f t="shared" si="25"/>
        <v>47165</v>
      </c>
      <c r="D1636" s="61">
        <v>0.1120322787</v>
      </c>
    </row>
    <row r="1637" spans="2:4" x14ac:dyDescent="0.2">
      <c r="B1637" s="30">
        <v>1633</v>
      </c>
      <c r="C1637" s="36">
        <f t="shared" si="25"/>
        <v>47166</v>
      </c>
      <c r="D1637" s="61">
        <v>0.1120439325</v>
      </c>
    </row>
    <row r="1638" spans="2:4" x14ac:dyDescent="0.2">
      <c r="B1638" s="30">
        <v>1634</v>
      </c>
      <c r="C1638" s="36">
        <f t="shared" si="25"/>
        <v>47167</v>
      </c>
      <c r="D1638" s="61">
        <v>0.1120555872</v>
      </c>
    </row>
    <row r="1639" spans="2:4" x14ac:dyDescent="0.2">
      <c r="B1639" s="30">
        <v>1635</v>
      </c>
      <c r="C1639" s="36">
        <f t="shared" si="25"/>
        <v>47168</v>
      </c>
      <c r="D1639" s="61">
        <v>0.1120672427</v>
      </c>
    </row>
    <row r="1640" spans="2:4" x14ac:dyDescent="0.2">
      <c r="B1640" s="30">
        <v>1636</v>
      </c>
      <c r="C1640" s="36">
        <f t="shared" si="25"/>
        <v>47169</v>
      </c>
      <c r="D1640" s="61">
        <v>0.11207889930000001</v>
      </c>
    </row>
    <row r="1641" spans="2:4" x14ac:dyDescent="0.2">
      <c r="B1641" s="30">
        <v>1637</v>
      </c>
      <c r="C1641" s="36">
        <f t="shared" si="25"/>
        <v>47170</v>
      </c>
      <c r="D1641" s="61">
        <v>0.1120905567</v>
      </c>
    </row>
    <row r="1642" spans="2:4" x14ac:dyDescent="0.2">
      <c r="B1642" s="30">
        <v>1638</v>
      </c>
      <c r="C1642" s="36">
        <f t="shared" si="25"/>
        <v>47171</v>
      </c>
      <c r="D1642" s="61">
        <v>0.1121022151</v>
      </c>
    </row>
    <row r="1643" spans="2:4" x14ac:dyDescent="0.2">
      <c r="B1643" s="30">
        <v>1639</v>
      </c>
      <c r="C1643" s="36">
        <f t="shared" si="25"/>
        <v>47172</v>
      </c>
      <c r="D1643" s="61">
        <v>0.11211387439999999</v>
      </c>
    </row>
    <row r="1644" spans="2:4" x14ac:dyDescent="0.2">
      <c r="B1644" s="30">
        <v>1640</v>
      </c>
      <c r="C1644" s="36">
        <f t="shared" si="25"/>
        <v>47173</v>
      </c>
      <c r="D1644" s="61">
        <v>0.11212553460000001</v>
      </c>
    </row>
    <row r="1645" spans="2:4" x14ac:dyDescent="0.2">
      <c r="B1645" s="30">
        <v>1641</v>
      </c>
      <c r="C1645" s="36">
        <f t="shared" si="25"/>
        <v>47174</v>
      </c>
      <c r="D1645" s="61">
        <v>0.1121371957</v>
      </c>
    </row>
    <row r="1646" spans="2:4" x14ac:dyDescent="0.2">
      <c r="B1646" s="30">
        <v>1642</v>
      </c>
      <c r="C1646" s="36">
        <f t="shared" si="25"/>
        <v>47175</v>
      </c>
      <c r="D1646" s="61">
        <v>0.1121488578</v>
      </c>
    </row>
    <row r="1647" spans="2:4" x14ac:dyDescent="0.2">
      <c r="B1647" s="30">
        <v>1643</v>
      </c>
      <c r="C1647" s="36">
        <f t="shared" si="25"/>
        <v>47176</v>
      </c>
      <c r="D1647" s="61">
        <v>0.1121605207</v>
      </c>
    </row>
    <row r="1648" spans="2:4" x14ac:dyDescent="0.2">
      <c r="B1648" s="30">
        <v>1644</v>
      </c>
      <c r="C1648" s="36">
        <f t="shared" si="25"/>
        <v>47177</v>
      </c>
      <c r="D1648" s="61">
        <v>0.1121721846</v>
      </c>
    </row>
    <row r="1649" spans="2:4" x14ac:dyDescent="0.2">
      <c r="B1649" s="30">
        <v>1645</v>
      </c>
      <c r="C1649" s="36">
        <f t="shared" si="25"/>
        <v>47178</v>
      </c>
      <c r="D1649" s="61">
        <v>0.1121838495</v>
      </c>
    </row>
    <row r="1650" spans="2:4" x14ac:dyDescent="0.2">
      <c r="B1650" s="30">
        <v>1646</v>
      </c>
      <c r="C1650" s="36">
        <f t="shared" si="25"/>
        <v>47179</v>
      </c>
      <c r="D1650" s="61">
        <v>0.1121955152</v>
      </c>
    </row>
    <row r="1651" spans="2:4" x14ac:dyDescent="0.2">
      <c r="B1651" s="30">
        <v>1647</v>
      </c>
      <c r="C1651" s="36">
        <f t="shared" si="25"/>
        <v>47180</v>
      </c>
      <c r="D1651" s="61">
        <v>0.11220718189999999</v>
      </c>
    </row>
    <row r="1652" spans="2:4" x14ac:dyDescent="0.2">
      <c r="B1652" s="30">
        <v>1648</v>
      </c>
      <c r="C1652" s="36">
        <f t="shared" si="25"/>
        <v>47181</v>
      </c>
      <c r="D1652" s="61">
        <v>0.1122188495</v>
      </c>
    </row>
    <row r="1653" spans="2:4" x14ac:dyDescent="0.2">
      <c r="B1653" s="30">
        <v>1649</v>
      </c>
      <c r="C1653" s="36">
        <f t="shared" si="25"/>
        <v>47182</v>
      </c>
      <c r="D1653" s="61">
        <v>0.112230518</v>
      </c>
    </row>
    <row r="1654" spans="2:4" x14ac:dyDescent="0.2">
      <c r="B1654" s="30">
        <v>1650</v>
      </c>
      <c r="C1654" s="36">
        <f t="shared" si="25"/>
        <v>47183</v>
      </c>
      <c r="D1654" s="61">
        <v>0.1122421874</v>
      </c>
    </row>
    <row r="1655" spans="2:4" x14ac:dyDescent="0.2">
      <c r="B1655" s="30">
        <v>1651</v>
      </c>
      <c r="C1655" s="36">
        <f t="shared" si="25"/>
        <v>47184</v>
      </c>
      <c r="D1655" s="61">
        <v>0.1122538578</v>
      </c>
    </row>
    <row r="1656" spans="2:4" x14ac:dyDescent="0.2">
      <c r="B1656" s="30">
        <v>1652</v>
      </c>
      <c r="C1656" s="36">
        <f t="shared" si="25"/>
        <v>47185</v>
      </c>
      <c r="D1656" s="61">
        <v>0.1122655291</v>
      </c>
    </row>
    <row r="1657" spans="2:4" x14ac:dyDescent="0.2">
      <c r="B1657" s="30">
        <v>1653</v>
      </c>
      <c r="C1657" s="36">
        <f t="shared" si="25"/>
        <v>47186</v>
      </c>
      <c r="D1657" s="61">
        <v>0.1122772013</v>
      </c>
    </row>
    <row r="1658" spans="2:4" x14ac:dyDescent="0.2">
      <c r="B1658" s="30">
        <v>1654</v>
      </c>
      <c r="C1658" s="36">
        <f t="shared" si="25"/>
        <v>47187</v>
      </c>
      <c r="D1658" s="61">
        <v>0.1122888744</v>
      </c>
    </row>
    <row r="1659" spans="2:4" x14ac:dyDescent="0.2">
      <c r="B1659" s="30">
        <v>1655</v>
      </c>
      <c r="C1659" s="36">
        <f t="shared" si="25"/>
        <v>47188</v>
      </c>
      <c r="D1659" s="61">
        <v>0.1123005485</v>
      </c>
    </row>
    <row r="1660" spans="2:4" x14ac:dyDescent="0.2">
      <c r="B1660" s="30">
        <v>1656</v>
      </c>
      <c r="C1660" s="36">
        <f t="shared" si="25"/>
        <v>47189</v>
      </c>
      <c r="D1660" s="61">
        <v>0.11231222339999999</v>
      </c>
    </row>
    <row r="1661" spans="2:4" x14ac:dyDescent="0.2">
      <c r="B1661" s="30">
        <v>1657</v>
      </c>
      <c r="C1661" s="36">
        <f t="shared" si="25"/>
        <v>47190</v>
      </c>
      <c r="D1661" s="61">
        <v>0.1123238993</v>
      </c>
    </row>
    <row r="1662" spans="2:4" x14ac:dyDescent="0.2">
      <c r="B1662" s="30">
        <v>1658</v>
      </c>
      <c r="C1662" s="36">
        <f t="shared" si="25"/>
        <v>47191</v>
      </c>
      <c r="D1662" s="61">
        <v>0.1123355761</v>
      </c>
    </row>
    <row r="1663" spans="2:4" x14ac:dyDescent="0.2">
      <c r="B1663" s="30">
        <v>1659</v>
      </c>
      <c r="C1663" s="36">
        <f t="shared" si="25"/>
        <v>47192</v>
      </c>
      <c r="D1663" s="61">
        <v>0.1123472539</v>
      </c>
    </row>
    <row r="1664" spans="2:4" x14ac:dyDescent="0.2">
      <c r="B1664" s="30">
        <v>1660</v>
      </c>
      <c r="C1664" s="36">
        <f t="shared" si="25"/>
        <v>47193</v>
      </c>
      <c r="D1664" s="61">
        <v>0.11235893249999999</v>
      </c>
    </row>
    <row r="1665" spans="2:4" x14ac:dyDescent="0.2">
      <c r="B1665" s="30">
        <v>1661</v>
      </c>
      <c r="C1665" s="36">
        <f t="shared" si="25"/>
        <v>47194</v>
      </c>
      <c r="D1665" s="61">
        <v>0.1123706121</v>
      </c>
    </row>
    <row r="1666" spans="2:4" x14ac:dyDescent="0.2">
      <c r="B1666" s="30">
        <v>1662</v>
      </c>
      <c r="C1666" s="36">
        <f t="shared" si="25"/>
        <v>47195</v>
      </c>
      <c r="D1666" s="61">
        <v>0.1123822926</v>
      </c>
    </row>
    <row r="1667" spans="2:4" x14ac:dyDescent="0.2">
      <c r="B1667" s="30">
        <v>1663</v>
      </c>
      <c r="C1667" s="36">
        <f t="shared" si="25"/>
        <v>47196</v>
      </c>
      <c r="D1667" s="61">
        <v>0.11239397399999999</v>
      </c>
    </row>
    <row r="1668" spans="2:4" x14ac:dyDescent="0.2">
      <c r="B1668" s="30">
        <v>1664</v>
      </c>
      <c r="C1668" s="36">
        <f t="shared" si="25"/>
        <v>47197</v>
      </c>
      <c r="D1668" s="61">
        <v>0.1124056564</v>
      </c>
    </row>
    <row r="1669" spans="2:4" x14ac:dyDescent="0.2">
      <c r="B1669" s="30">
        <v>1665</v>
      </c>
      <c r="C1669" s="36">
        <f t="shared" si="25"/>
        <v>47198</v>
      </c>
      <c r="D1669" s="61">
        <v>0.11241733969999999</v>
      </c>
    </row>
    <row r="1670" spans="2:4" x14ac:dyDescent="0.2">
      <c r="B1670" s="30">
        <v>1666</v>
      </c>
      <c r="C1670" s="36">
        <f t="shared" ref="C1670:C1733" si="26">C1669+1</f>
        <v>47199</v>
      </c>
      <c r="D1670" s="61">
        <v>0.11242902389999999</v>
      </c>
    </row>
    <row r="1671" spans="2:4" x14ac:dyDescent="0.2">
      <c r="B1671" s="30">
        <v>1667</v>
      </c>
      <c r="C1671" s="36">
        <f t="shared" si="26"/>
        <v>47200</v>
      </c>
      <c r="D1671" s="61">
        <v>0.112440709</v>
      </c>
    </row>
    <row r="1672" spans="2:4" x14ac:dyDescent="0.2">
      <c r="B1672" s="30">
        <v>1668</v>
      </c>
      <c r="C1672" s="36">
        <f t="shared" si="26"/>
        <v>47201</v>
      </c>
      <c r="D1672" s="61">
        <v>0.112452395</v>
      </c>
    </row>
    <row r="1673" spans="2:4" x14ac:dyDescent="0.2">
      <c r="B1673" s="30">
        <v>1669</v>
      </c>
      <c r="C1673" s="36">
        <f t="shared" si="26"/>
        <v>47202</v>
      </c>
      <c r="D1673" s="61">
        <v>0.11246408200000001</v>
      </c>
    </row>
    <row r="1674" spans="2:4" x14ac:dyDescent="0.2">
      <c r="B1674" s="30">
        <v>1670</v>
      </c>
      <c r="C1674" s="36">
        <f t="shared" si="26"/>
        <v>47203</v>
      </c>
      <c r="D1674" s="61">
        <v>0.1124757698</v>
      </c>
    </row>
    <row r="1675" spans="2:4" x14ac:dyDescent="0.2">
      <c r="B1675" s="30">
        <v>1671</v>
      </c>
      <c r="C1675" s="36">
        <f t="shared" si="26"/>
        <v>47204</v>
      </c>
      <c r="D1675" s="61">
        <v>0.11248745860000001</v>
      </c>
    </row>
    <row r="1676" spans="2:4" x14ac:dyDescent="0.2">
      <c r="B1676" s="30">
        <v>1672</v>
      </c>
      <c r="C1676" s="36">
        <f t="shared" si="26"/>
        <v>47205</v>
      </c>
      <c r="D1676" s="61">
        <v>0.1124991483</v>
      </c>
    </row>
    <row r="1677" spans="2:4" x14ac:dyDescent="0.2">
      <c r="B1677" s="30">
        <v>1673</v>
      </c>
      <c r="C1677" s="36">
        <f t="shared" si="26"/>
        <v>47206</v>
      </c>
      <c r="D1677" s="61">
        <v>0.112510839</v>
      </c>
    </row>
    <row r="1678" spans="2:4" x14ac:dyDescent="0.2">
      <c r="B1678" s="30">
        <v>1674</v>
      </c>
      <c r="C1678" s="36">
        <f t="shared" si="26"/>
        <v>47207</v>
      </c>
      <c r="D1678" s="61">
        <v>0.1125225305</v>
      </c>
    </row>
    <row r="1679" spans="2:4" x14ac:dyDescent="0.2">
      <c r="B1679" s="30">
        <v>1675</v>
      </c>
      <c r="C1679" s="36">
        <f t="shared" si="26"/>
        <v>47208</v>
      </c>
      <c r="D1679" s="61">
        <v>0.112534223</v>
      </c>
    </row>
    <row r="1680" spans="2:4" x14ac:dyDescent="0.2">
      <c r="B1680" s="30">
        <v>1676</v>
      </c>
      <c r="C1680" s="36">
        <f t="shared" si="26"/>
        <v>47209</v>
      </c>
      <c r="D1680" s="61">
        <v>0.1125459164</v>
      </c>
    </row>
    <row r="1681" spans="2:4" x14ac:dyDescent="0.2">
      <c r="B1681" s="30">
        <v>1677</v>
      </c>
      <c r="C1681" s="36">
        <f t="shared" si="26"/>
        <v>47210</v>
      </c>
      <c r="D1681" s="61">
        <v>0.1125576107</v>
      </c>
    </row>
    <row r="1682" spans="2:4" x14ac:dyDescent="0.2">
      <c r="B1682" s="30">
        <v>1678</v>
      </c>
      <c r="C1682" s="36">
        <f t="shared" si="26"/>
        <v>47211</v>
      </c>
      <c r="D1682" s="61">
        <v>0.11256930599999999</v>
      </c>
    </row>
    <row r="1683" spans="2:4" x14ac:dyDescent="0.2">
      <c r="B1683" s="30">
        <v>1679</v>
      </c>
      <c r="C1683" s="36">
        <f t="shared" si="26"/>
        <v>47212</v>
      </c>
      <c r="D1683" s="61">
        <v>0.11258100209999999</v>
      </c>
    </row>
    <row r="1684" spans="2:4" x14ac:dyDescent="0.2">
      <c r="B1684" s="30">
        <v>1680</v>
      </c>
      <c r="C1684" s="36">
        <f t="shared" si="26"/>
        <v>47213</v>
      </c>
      <c r="D1684" s="61">
        <v>0.11259269919999999</v>
      </c>
    </row>
    <row r="1685" spans="2:4" x14ac:dyDescent="0.2">
      <c r="B1685" s="30">
        <v>1681</v>
      </c>
      <c r="C1685" s="36">
        <f t="shared" si="26"/>
        <v>47214</v>
      </c>
      <c r="D1685" s="61">
        <v>0.1126043972</v>
      </c>
    </row>
    <row r="1686" spans="2:4" x14ac:dyDescent="0.2">
      <c r="B1686" s="30">
        <v>1682</v>
      </c>
      <c r="C1686" s="36">
        <f t="shared" si="26"/>
        <v>47215</v>
      </c>
      <c r="D1686" s="61">
        <v>0.1126160962</v>
      </c>
    </row>
    <row r="1687" spans="2:4" x14ac:dyDescent="0.2">
      <c r="B1687" s="30">
        <v>1683</v>
      </c>
      <c r="C1687" s="36">
        <f t="shared" si="26"/>
        <v>47216</v>
      </c>
      <c r="D1687" s="61">
        <v>0.112627796</v>
      </c>
    </row>
    <row r="1688" spans="2:4" x14ac:dyDescent="0.2">
      <c r="B1688" s="30">
        <v>1684</v>
      </c>
      <c r="C1688" s="36">
        <f t="shared" si="26"/>
        <v>47217</v>
      </c>
      <c r="D1688" s="61">
        <v>0.1126394968</v>
      </c>
    </row>
    <row r="1689" spans="2:4" x14ac:dyDescent="0.2">
      <c r="B1689" s="30">
        <v>1685</v>
      </c>
      <c r="C1689" s="36">
        <f t="shared" si="26"/>
        <v>47218</v>
      </c>
      <c r="D1689" s="61">
        <v>0.11265119849999999</v>
      </c>
    </row>
    <row r="1690" spans="2:4" x14ac:dyDescent="0.2">
      <c r="B1690" s="30">
        <v>1686</v>
      </c>
      <c r="C1690" s="36">
        <f t="shared" si="26"/>
        <v>47219</v>
      </c>
      <c r="D1690" s="61">
        <v>0.1126629011</v>
      </c>
    </row>
    <row r="1691" spans="2:4" x14ac:dyDescent="0.2">
      <c r="B1691" s="30">
        <v>1687</v>
      </c>
      <c r="C1691" s="36">
        <f t="shared" si="26"/>
        <v>47220</v>
      </c>
      <c r="D1691" s="61">
        <v>0.11267460460000001</v>
      </c>
    </row>
    <row r="1692" spans="2:4" x14ac:dyDescent="0.2">
      <c r="B1692" s="30">
        <v>1688</v>
      </c>
      <c r="C1692" s="36">
        <f t="shared" si="26"/>
        <v>47221</v>
      </c>
      <c r="D1692" s="61">
        <v>0.112686309</v>
      </c>
    </row>
    <row r="1693" spans="2:4" x14ac:dyDescent="0.2">
      <c r="B1693" s="30">
        <v>1689</v>
      </c>
      <c r="C1693" s="36">
        <f t="shared" si="26"/>
        <v>47222</v>
      </c>
      <c r="D1693" s="61">
        <v>0.1126980144</v>
      </c>
    </row>
    <row r="1694" spans="2:4" x14ac:dyDescent="0.2">
      <c r="B1694" s="30">
        <v>1690</v>
      </c>
      <c r="C1694" s="36">
        <f t="shared" si="26"/>
        <v>47223</v>
      </c>
      <c r="D1694" s="61">
        <v>0.1127097207</v>
      </c>
    </row>
    <row r="1695" spans="2:4" x14ac:dyDescent="0.2">
      <c r="B1695" s="30">
        <v>1691</v>
      </c>
      <c r="C1695" s="36">
        <f t="shared" si="26"/>
        <v>47224</v>
      </c>
      <c r="D1695" s="61">
        <v>0.1127214279</v>
      </c>
    </row>
    <row r="1696" spans="2:4" x14ac:dyDescent="0.2">
      <c r="B1696" s="30">
        <v>1692</v>
      </c>
      <c r="C1696" s="36">
        <f t="shared" si="26"/>
        <v>47225</v>
      </c>
      <c r="D1696" s="61">
        <v>0.112733136</v>
      </c>
    </row>
    <row r="1697" spans="2:4" x14ac:dyDescent="0.2">
      <c r="B1697" s="30">
        <v>1693</v>
      </c>
      <c r="C1697" s="36">
        <f t="shared" si="26"/>
        <v>47226</v>
      </c>
      <c r="D1697" s="61">
        <v>0.1127448451</v>
      </c>
    </row>
    <row r="1698" spans="2:4" x14ac:dyDescent="0.2">
      <c r="B1698" s="30">
        <v>1694</v>
      </c>
      <c r="C1698" s="36">
        <f t="shared" si="26"/>
        <v>47227</v>
      </c>
      <c r="D1698" s="61">
        <v>0.11275655499999999</v>
      </c>
    </row>
    <row r="1699" spans="2:4" x14ac:dyDescent="0.2">
      <c r="B1699" s="30">
        <v>1695</v>
      </c>
      <c r="C1699" s="36">
        <f t="shared" si="26"/>
        <v>47228</v>
      </c>
      <c r="D1699" s="61">
        <v>0.1127682659</v>
      </c>
    </row>
    <row r="1700" spans="2:4" x14ac:dyDescent="0.2">
      <c r="B1700" s="30">
        <v>1696</v>
      </c>
      <c r="C1700" s="36">
        <f t="shared" si="26"/>
        <v>47229</v>
      </c>
      <c r="D1700" s="61">
        <v>0.11277997770000001</v>
      </c>
    </row>
    <row r="1701" spans="2:4" x14ac:dyDescent="0.2">
      <c r="B1701" s="30">
        <v>1697</v>
      </c>
      <c r="C1701" s="36">
        <f t="shared" si="26"/>
        <v>47230</v>
      </c>
      <c r="D1701" s="61">
        <v>0.1127916905</v>
      </c>
    </row>
    <row r="1702" spans="2:4" x14ac:dyDescent="0.2">
      <c r="B1702" s="30">
        <v>1698</v>
      </c>
      <c r="C1702" s="36">
        <f t="shared" si="26"/>
        <v>47231</v>
      </c>
      <c r="D1702" s="61">
        <v>0.1128034041</v>
      </c>
    </row>
    <row r="1703" spans="2:4" x14ac:dyDescent="0.2">
      <c r="B1703" s="30">
        <v>1699</v>
      </c>
      <c r="C1703" s="36">
        <f t="shared" si="26"/>
        <v>47232</v>
      </c>
      <c r="D1703" s="61">
        <v>0.11281511869999999</v>
      </c>
    </row>
    <row r="1704" spans="2:4" x14ac:dyDescent="0.2">
      <c r="B1704" s="30">
        <v>1700</v>
      </c>
      <c r="C1704" s="36">
        <f t="shared" si="26"/>
        <v>47233</v>
      </c>
      <c r="D1704" s="61">
        <v>0.1128268341</v>
      </c>
    </row>
    <row r="1705" spans="2:4" x14ac:dyDescent="0.2">
      <c r="B1705" s="30">
        <v>1701</v>
      </c>
      <c r="C1705" s="36">
        <f t="shared" si="26"/>
        <v>47234</v>
      </c>
      <c r="D1705" s="61">
        <v>0.1128385506</v>
      </c>
    </row>
    <row r="1706" spans="2:4" x14ac:dyDescent="0.2">
      <c r="B1706" s="30">
        <v>1702</v>
      </c>
      <c r="C1706" s="36">
        <f t="shared" si="26"/>
        <v>47235</v>
      </c>
      <c r="D1706" s="61">
        <v>0.1128502679</v>
      </c>
    </row>
    <row r="1707" spans="2:4" x14ac:dyDescent="0.2">
      <c r="B1707" s="30">
        <v>1703</v>
      </c>
      <c r="C1707" s="36">
        <f t="shared" si="26"/>
        <v>47236</v>
      </c>
      <c r="D1707" s="61">
        <v>0.11286198610000001</v>
      </c>
    </row>
    <row r="1708" spans="2:4" x14ac:dyDescent="0.2">
      <c r="B1708" s="30">
        <v>1704</v>
      </c>
      <c r="C1708" s="36">
        <f t="shared" si="26"/>
        <v>47237</v>
      </c>
      <c r="D1708" s="61">
        <v>0.1128737053</v>
      </c>
    </row>
    <row r="1709" spans="2:4" x14ac:dyDescent="0.2">
      <c r="B1709" s="30">
        <v>1705</v>
      </c>
      <c r="C1709" s="36">
        <f t="shared" si="26"/>
        <v>47238</v>
      </c>
      <c r="D1709" s="61">
        <v>0.1128854254</v>
      </c>
    </row>
    <row r="1710" spans="2:4" x14ac:dyDescent="0.2">
      <c r="B1710" s="30">
        <v>1706</v>
      </c>
      <c r="C1710" s="36">
        <f t="shared" si="26"/>
        <v>47239</v>
      </c>
      <c r="D1710" s="61">
        <v>0.1128971464</v>
      </c>
    </row>
    <row r="1711" spans="2:4" x14ac:dyDescent="0.2">
      <c r="B1711" s="30">
        <v>1707</v>
      </c>
      <c r="C1711" s="36">
        <f t="shared" si="26"/>
        <v>47240</v>
      </c>
      <c r="D1711" s="61">
        <v>0.11290886830000001</v>
      </c>
    </row>
    <row r="1712" spans="2:4" x14ac:dyDescent="0.2">
      <c r="B1712" s="30">
        <v>1708</v>
      </c>
      <c r="C1712" s="36">
        <f t="shared" si="26"/>
        <v>47241</v>
      </c>
      <c r="D1712" s="61">
        <v>0.1129205911</v>
      </c>
    </row>
    <row r="1713" spans="2:4" x14ac:dyDescent="0.2">
      <c r="B1713" s="30">
        <v>1709</v>
      </c>
      <c r="C1713" s="36">
        <f t="shared" si="26"/>
        <v>47242</v>
      </c>
      <c r="D1713" s="61">
        <v>0.1129323149</v>
      </c>
    </row>
    <row r="1714" spans="2:4" x14ac:dyDescent="0.2">
      <c r="B1714" s="30">
        <v>1710</v>
      </c>
      <c r="C1714" s="36">
        <f t="shared" si="26"/>
        <v>47243</v>
      </c>
      <c r="D1714" s="61">
        <v>0.1129440395</v>
      </c>
    </row>
    <row r="1715" spans="2:4" x14ac:dyDescent="0.2">
      <c r="B1715" s="30">
        <v>1711</v>
      </c>
      <c r="C1715" s="36">
        <f t="shared" si="26"/>
        <v>47244</v>
      </c>
      <c r="D1715" s="61">
        <v>0.11295576509999999</v>
      </c>
    </row>
    <row r="1716" spans="2:4" x14ac:dyDescent="0.2">
      <c r="B1716" s="30">
        <v>1712</v>
      </c>
      <c r="C1716" s="36">
        <f t="shared" si="26"/>
        <v>47245</v>
      </c>
      <c r="D1716" s="61">
        <v>0.1129674916</v>
      </c>
    </row>
    <row r="1717" spans="2:4" x14ac:dyDescent="0.2">
      <c r="B1717" s="30">
        <v>1713</v>
      </c>
      <c r="C1717" s="36">
        <f t="shared" si="26"/>
        <v>47246</v>
      </c>
      <c r="D1717" s="61">
        <v>0.1129792191</v>
      </c>
    </row>
    <row r="1718" spans="2:4" x14ac:dyDescent="0.2">
      <c r="B1718" s="30">
        <v>1714</v>
      </c>
      <c r="C1718" s="36">
        <f t="shared" si="26"/>
        <v>47247</v>
      </c>
      <c r="D1718" s="61">
        <v>0.1129909474</v>
      </c>
    </row>
    <row r="1719" spans="2:4" x14ac:dyDescent="0.2">
      <c r="B1719" s="30">
        <v>1715</v>
      </c>
      <c r="C1719" s="36">
        <f t="shared" si="26"/>
        <v>47248</v>
      </c>
      <c r="D1719" s="61">
        <v>0.1130026767</v>
      </c>
    </row>
    <row r="1720" spans="2:4" x14ac:dyDescent="0.2">
      <c r="B1720" s="30">
        <v>1716</v>
      </c>
      <c r="C1720" s="36">
        <f t="shared" si="26"/>
        <v>47249</v>
      </c>
      <c r="D1720" s="61">
        <v>0.1130144069</v>
      </c>
    </row>
    <row r="1721" spans="2:4" x14ac:dyDescent="0.2">
      <c r="B1721" s="30">
        <v>1717</v>
      </c>
      <c r="C1721" s="36">
        <f t="shared" si="26"/>
        <v>47250</v>
      </c>
      <c r="D1721" s="61">
        <v>0.113026138</v>
      </c>
    </row>
    <row r="1722" spans="2:4" x14ac:dyDescent="0.2">
      <c r="B1722" s="30">
        <v>1718</v>
      </c>
      <c r="C1722" s="36">
        <f t="shared" si="26"/>
        <v>47251</v>
      </c>
      <c r="D1722" s="61">
        <v>0.11303787</v>
      </c>
    </row>
    <row r="1723" spans="2:4" x14ac:dyDescent="0.2">
      <c r="B1723" s="30">
        <v>1719</v>
      </c>
      <c r="C1723" s="36">
        <f t="shared" si="26"/>
        <v>47252</v>
      </c>
      <c r="D1723" s="61">
        <v>0.1130496029</v>
      </c>
    </row>
    <row r="1724" spans="2:4" x14ac:dyDescent="0.2">
      <c r="B1724" s="30">
        <v>1720</v>
      </c>
      <c r="C1724" s="36">
        <f t="shared" si="26"/>
        <v>47253</v>
      </c>
      <c r="D1724" s="61">
        <v>0.1130613368</v>
      </c>
    </row>
    <row r="1725" spans="2:4" x14ac:dyDescent="0.2">
      <c r="B1725" s="30">
        <v>1721</v>
      </c>
      <c r="C1725" s="36">
        <f t="shared" si="26"/>
        <v>47254</v>
      </c>
      <c r="D1725" s="61">
        <v>0.11307307160000001</v>
      </c>
    </row>
    <row r="1726" spans="2:4" x14ac:dyDescent="0.2">
      <c r="B1726" s="30">
        <v>1722</v>
      </c>
      <c r="C1726" s="36">
        <f t="shared" si="26"/>
        <v>47255</v>
      </c>
      <c r="D1726" s="61">
        <v>0.11308480730000001</v>
      </c>
    </row>
    <row r="1727" spans="2:4" x14ac:dyDescent="0.2">
      <c r="B1727" s="30">
        <v>1723</v>
      </c>
      <c r="C1727" s="36">
        <f t="shared" si="26"/>
        <v>47256</v>
      </c>
      <c r="D1727" s="61">
        <v>0.1130965439</v>
      </c>
    </row>
    <row r="1728" spans="2:4" x14ac:dyDescent="0.2">
      <c r="B1728" s="30">
        <v>1724</v>
      </c>
      <c r="C1728" s="36">
        <f t="shared" si="26"/>
        <v>47257</v>
      </c>
      <c r="D1728" s="61">
        <v>0.1131082814</v>
      </c>
    </row>
    <row r="1729" spans="2:4" x14ac:dyDescent="0.2">
      <c r="B1729" s="30">
        <v>1725</v>
      </c>
      <c r="C1729" s="36">
        <f t="shared" si="26"/>
        <v>47258</v>
      </c>
      <c r="D1729" s="61">
        <v>0.1131200198</v>
      </c>
    </row>
    <row r="1730" spans="2:4" x14ac:dyDescent="0.2">
      <c r="B1730" s="30">
        <v>1726</v>
      </c>
      <c r="C1730" s="36">
        <f t="shared" si="26"/>
        <v>47259</v>
      </c>
      <c r="D1730" s="61">
        <v>0.1131317592</v>
      </c>
    </row>
    <row r="1731" spans="2:4" x14ac:dyDescent="0.2">
      <c r="B1731" s="30">
        <v>1727</v>
      </c>
      <c r="C1731" s="36">
        <f t="shared" si="26"/>
        <v>47260</v>
      </c>
      <c r="D1731" s="61">
        <v>0.11314349949999999</v>
      </c>
    </row>
    <row r="1732" spans="2:4" x14ac:dyDescent="0.2">
      <c r="B1732" s="30">
        <v>1728</v>
      </c>
      <c r="C1732" s="36">
        <f t="shared" si="26"/>
        <v>47261</v>
      </c>
      <c r="D1732" s="61">
        <v>0.11315524070000001</v>
      </c>
    </row>
    <row r="1733" spans="2:4" x14ac:dyDescent="0.2">
      <c r="B1733" s="30">
        <v>1729</v>
      </c>
      <c r="C1733" s="36">
        <f t="shared" si="26"/>
        <v>47262</v>
      </c>
      <c r="D1733" s="61">
        <v>0.1131669828</v>
      </c>
    </row>
    <row r="1734" spans="2:4" x14ac:dyDescent="0.2">
      <c r="B1734" s="30">
        <v>1730</v>
      </c>
      <c r="C1734" s="36">
        <f t="shared" ref="C1734:C1797" si="27">C1733+1</f>
        <v>47263</v>
      </c>
      <c r="D1734" s="61">
        <v>0.1131787259</v>
      </c>
    </row>
    <row r="1735" spans="2:4" x14ac:dyDescent="0.2">
      <c r="B1735" s="30">
        <v>1731</v>
      </c>
      <c r="C1735" s="36">
        <f t="shared" si="27"/>
        <v>47264</v>
      </c>
      <c r="D1735" s="61">
        <v>0.1131904698</v>
      </c>
    </row>
    <row r="1736" spans="2:4" x14ac:dyDescent="0.2">
      <c r="B1736" s="30">
        <v>1732</v>
      </c>
      <c r="C1736" s="36">
        <f t="shared" si="27"/>
        <v>47265</v>
      </c>
      <c r="D1736" s="61">
        <v>0.1132022147</v>
      </c>
    </row>
    <row r="1737" spans="2:4" x14ac:dyDescent="0.2">
      <c r="B1737" s="30">
        <v>1733</v>
      </c>
      <c r="C1737" s="36">
        <f t="shared" si="27"/>
        <v>47266</v>
      </c>
      <c r="D1737" s="61">
        <v>0.1132139605</v>
      </c>
    </row>
    <row r="1738" spans="2:4" x14ac:dyDescent="0.2">
      <c r="B1738" s="30">
        <v>1734</v>
      </c>
      <c r="C1738" s="36">
        <f t="shared" si="27"/>
        <v>47267</v>
      </c>
      <c r="D1738" s="61">
        <v>0.1132257072</v>
      </c>
    </row>
    <row r="1739" spans="2:4" x14ac:dyDescent="0.2">
      <c r="B1739" s="30">
        <v>1735</v>
      </c>
      <c r="C1739" s="36">
        <f t="shared" si="27"/>
        <v>47268</v>
      </c>
      <c r="D1739" s="61">
        <v>0.1132374548</v>
      </c>
    </row>
    <row r="1740" spans="2:4" x14ac:dyDescent="0.2">
      <c r="B1740" s="30">
        <v>1736</v>
      </c>
      <c r="C1740" s="36">
        <f t="shared" si="27"/>
        <v>47269</v>
      </c>
      <c r="D1740" s="61">
        <v>0.1132492033</v>
      </c>
    </row>
    <row r="1741" spans="2:4" x14ac:dyDescent="0.2">
      <c r="B1741" s="30">
        <v>1737</v>
      </c>
      <c r="C1741" s="36">
        <f t="shared" si="27"/>
        <v>47270</v>
      </c>
      <c r="D1741" s="61">
        <v>0.11326095279999999</v>
      </c>
    </row>
    <row r="1742" spans="2:4" x14ac:dyDescent="0.2">
      <c r="B1742" s="30">
        <v>1738</v>
      </c>
      <c r="C1742" s="36">
        <f t="shared" si="27"/>
        <v>47271</v>
      </c>
      <c r="D1742" s="61">
        <v>0.11327270320000001</v>
      </c>
    </row>
    <row r="1743" spans="2:4" x14ac:dyDescent="0.2">
      <c r="B1743" s="30">
        <v>1739</v>
      </c>
      <c r="C1743" s="36">
        <f t="shared" si="27"/>
        <v>47272</v>
      </c>
      <c r="D1743" s="61">
        <v>0.1132844544</v>
      </c>
    </row>
    <row r="1744" spans="2:4" x14ac:dyDescent="0.2">
      <c r="B1744" s="30">
        <v>1740</v>
      </c>
      <c r="C1744" s="36">
        <f t="shared" si="27"/>
        <v>47273</v>
      </c>
      <c r="D1744" s="61">
        <v>0.1132962067</v>
      </c>
    </row>
    <row r="1745" spans="2:4" x14ac:dyDescent="0.2">
      <c r="B1745" s="30">
        <v>1741</v>
      </c>
      <c r="C1745" s="36">
        <f t="shared" si="27"/>
        <v>47274</v>
      </c>
      <c r="D1745" s="61">
        <v>0.1133079598</v>
      </c>
    </row>
    <row r="1746" spans="2:4" x14ac:dyDescent="0.2">
      <c r="B1746" s="30">
        <v>1742</v>
      </c>
      <c r="C1746" s="36">
        <f t="shared" si="27"/>
        <v>47275</v>
      </c>
      <c r="D1746" s="61">
        <v>0.1133197138</v>
      </c>
    </row>
    <row r="1747" spans="2:4" x14ac:dyDescent="0.2">
      <c r="B1747" s="30">
        <v>1743</v>
      </c>
      <c r="C1747" s="36">
        <f t="shared" si="27"/>
        <v>47276</v>
      </c>
      <c r="D1747" s="61">
        <v>0.1133314688</v>
      </c>
    </row>
    <row r="1748" spans="2:4" x14ac:dyDescent="0.2">
      <c r="B1748" s="30">
        <v>1744</v>
      </c>
      <c r="C1748" s="36">
        <f t="shared" si="27"/>
        <v>47277</v>
      </c>
      <c r="D1748" s="61">
        <v>0.1133432246</v>
      </c>
    </row>
    <row r="1749" spans="2:4" x14ac:dyDescent="0.2">
      <c r="B1749" s="30">
        <v>1745</v>
      </c>
      <c r="C1749" s="36">
        <f t="shared" si="27"/>
        <v>47278</v>
      </c>
      <c r="D1749" s="61">
        <v>0.1133549814</v>
      </c>
    </row>
    <row r="1750" spans="2:4" x14ac:dyDescent="0.2">
      <c r="B1750" s="30">
        <v>1746</v>
      </c>
      <c r="C1750" s="36">
        <f t="shared" si="27"/>
        <v>47279</v>
      </c>
      <c r="D1750" s="61">
        <v>0.1133667391</v>
      </c>
    </row>
    <row r="1751" spans="2:4" x14ac:dyDescent="0.2">
      <c r="B1751" s="30">
        <v>1747</v>
      </c>
      <c r="C1751" s="36">
        <f t="shared" si="27"/>
        <v>47280</v>
      </c>
      <c r="D1751" s="61">
        <v>0.11337849780000001</v>
      </c>
    </row>
    <row r="1752" spans="2:4" x14ac:dyDescent="0.2">
      <c r="B1752" s="30">
        <v>1748</v>
      </c>
      <c r="C1752" s="36">
        <f t="shared" si="27"/>
        <v>47281</v>
      </c>
      <c r="D1752" s="61">
        <v>0.11339025730000001</v>
      </c>
    </row>
    <row r="1753" spans="2:4" x14ac:dyDescent="0.2">
      <c r="B1753" s="30">
        <v>1749</v>
      </c>
      <c r="C1753" s="36">
        <f t="shared" si="27"/>
        <v>47282</v>
      </c>
      <c r="D1753" s="61">
        <v>0.1134020178</v>
      </c>
    </row>
    <row r="1754" spans="2:4" x14ac:dyDescent="0.2">
      <c r="B1754" s="30">
        <v>1750</v>
      </c>
      <c r="C1754" s="36">
        <f t="shared" si="27"/>
        <v>47283</v>
      </c>
      <c r="D1754" s="61">
        <v>0.1134137791</v>
      </c>
    </row>
    <row r="1755" spans="2:4" x14ac:dyDescent="0.2">
      <c r="B1755" s="30">
        <v>1751</v>
      </c>
      <c r="C1755" s="36">
        <f t="shared" si="27"/>
        <v>47284</v>
      </c>
      <c r="D1755" s="61">
        <v>0.1134255414</v>
      </c>
    </row>
    <row r="1756" spans="2:4" x14ac:dyDescent="0.2">
      <c r="B1756" s="30">
        <v>1752</v>
      </c>
      <c r="C1756" s="36">
        <f t="shared" si="27"/>
        <v>47285</v>
      </c>
      <c r="D1756" s="61">
        <v>0.1134373046</v>
      </c>
    </row>
    <row r="1757" spans="2:4" x14ac:dyDescent="0.2">
      <c r="B1757" s="30">
        <v>1753</v>
      </c>
      <c r="C1757" s="36">
        <f t="shared" si="27"/>
        <v>47286</v>
      </c>
      <c r="D1757" s="61">
        <v>0.1134490687</v>
      </c>
    </row>
    <row r="1758" spans="2:4" x14ac:dyDescent="0.2">
      <c r="B1758" s="30">
        <v>1754</v>
      </c>
      <c r="C1758" s="36">
        <f t="shared" si="27"/>
        <v>47287</v>
      </c>
      <c r="D1758" s="61">
        <v>0.11346083379999999</v>
      </c>
    </row>
    <row r="1759" spans="2:4" x14ac:dyDescent="0.2">
      <c r="B1759" s="30">
        <v>1755</v>
      </c>
      <c r="C1759" s="36">
        <f t="shared" si="27"/>
        <v>47288</v>
      </c>
      <c r="D1759" s="61">
        <v>0.1134725997</v>
      </c>
    </row>
    <row r="1760" spans="2:4" x14ac:dyDescent="0.2">
      <c r="B1760" s="30">
        <v>1756</v>
      </c>
      <c r="C1760" s="36">
        <f t="shared" si="27"/>
        <v>47289</v>
      </c>
      <c r="D1760" s="61">
        <v>0.1134843666</v>
      </c>
    </row>
    <row r="1761" spans="2:4" x14ac:dyDescent="0.2">
      <c r="B1761" s="30">
        <v>1757</v>
      </c>
      <c r="C1761" s="36">
        <f t="shared" si="27"/>
        <v>47290</v>
      </c>
      <c r="D1761" s="61">
        <v>0.1134961344</v>
      </c>
    </row>
    <row r="1762" spans="2:4" x14ac:dyDescent="0.2">
      <c r="B1762" s="30">
        <v>1758</v>
      </c>
      <c r="C1762" s="36">
        <f t="shared" si="27"/>
        <v>47291</v>
      </c>
      <c r="D1762" s="61">
        <v>0.1135079031</v>
      </c>
    </row>
    <row r="1763" spans="2:4" x14ac:dyDescent="0.2">
      <c r="B1763" s="30">
        <v>1759</v>
      </c>
      <c r="C1763" s="36">
        <f t="shared" si="27"/>
        <v>47292</v>
      </c>
      <c r="D1763" s="61">
        <v>0.1135196727</v>
      </c>
    </row>
    <row r="1764" spans="2:4" x14ac:dyDescent="0.2">
      <c r="B1764" s="30">
        <v>1760</v>
      </c>
      <c r="C1764" s="36">
        <f t="shared" si="27"/>
        <v>47293</v>
      </c>
      <c r="D1764" s="61">
        <v>0.1135314432</v>
      </c>
    </row>
    <row r="1765" spans="2:4" x14ac:dyDescent="0.2">
      <c r="B1765" s="30">
        <v>1761</v>
      </c>
      <c r="C1765" s="36">
        <f t="shared" si="27"/>
        <v>47294</v>
      </c>
      <c r="D1765" s="61">
        <v>0.11354321470000001</v>
      </c>
    </row>
    <row r="1766" spans="2:4" x14ac:dyDescent="0.2">
      <c r="B1766" s="30">
        <v>1762</v>
      </c>
      <c r="C1766" s="36">
        <f t="shared" si="27"/>
        <v>47295</v>
      </c>
      <c r="D1766" s="61">
        <v>0.113554987</v>
      </c>
    </row>
    <row r="1767" spans="2:4" x14ac:dyDescent="0.2">
      <c r="B1767" s="30">
        <v>1763</v>
      </c>
      <c r="C1767" s="36">
        <f t="shared" si="27"/>
        <v>47296</v>
      </c>
      <c r="D1767" s="61">
        <v>0.1135667603</v>
      </c>
    </row>
    <row r="1768" spans="2:4" x14ac:dyDescent="0.2">
      <c r="B1768" s="30">
        <v>1764</v>
      </c>
      <c r="C1768" s="36">
        <f t="shared" si="27"/>
        <v>47297</v>
      </c>
      <c r="D1768" s="61">
        <v>0.11357853449999999</v>
      </c>
    </row>
    <row r="1769" spans="2:4" x14ac:dyDescent="0.2">
      <c r="B1769" s="30">
        <v>1765</v>
      </c>
      <c r="C1769" s="36">
        <f t="shared" si="27"/>
        <v>47298</v>
      </c>
      <c r="D1769" s="61">
        <v>0.11359030959999999</v>
      </c>
    </row>
    <row r="1770" spans="2:4" x14ac:dyDescent="0.2">
      <c r="B1770" s="30">
        <v>1766</v>
      </c>
      <c r="C1770" s="36">
        <f t="shared" si="27"/>
        <v>47299</v>
      </c>
      <c r="D1770" s="61">
        <v>0.1136020856</v>
      </c>
    </row>
    <row r="1771" spans="2:4" x14ac:dyDescent="0.2">
      <c r="B1771" s="30">
        <v>1767</v>
      </c>
      <c r="C1771" s="36">
        <f t="shared" si="27"/>
        <v>47300</v>
      </c>
      <c r="D1771" s="61">
        <v>0.1136138626</v>
      </c>
    </row>
    <row r="1772" spans="2:4" x14ac:dyDescent="0.2">
      <c r="B1772" s="30">
        <v>1768</v>
      </c>
      <c r="C1772" s="36">
        <f t="shared" si="27"/>
        <v>47301</v>
      </c>
      <c r="D1772" s="61">
        <v>0.11362564040000001</v>
      </c>
    </row>
    <row r="1773" spans="2:4" x14ac:dyDescent="0.2">
      <c r="B1773" s="30">
        <v>1769</v>
      </c>
      <c r="C1773" s="36">
        <f t="shared" si="27"/>
        <v>47302</v>
      </c>
      <c r="D1773" s="61">
        <v>0.11363741920000001</v>
      </c>
    </row>
    <row r="1774" spans="2:4" x14ac:dyDescent="0.2">
      <c r="B1774" s="30">
        <v>1770</v>
      </c>
      <c r="C1774" s="36">
        <f t="shared" si="27"/>
        <v>47303</v>
      </c>
      <c r="D1774" s="61">
        <v>0.1136491989</v>
      </c>
    </row>
    <row r="1775" spans="2:4" x14ac:dyDescent="0.2">
      <c r="B1775" s="30">
        <v>1771</v>
      </c>
      <c r="C1775" s="36">
        <f t="shared" si="27"/>
        <v>47304</v>
      </c>
      <c r="D1775" s="61">
        <v>0.1136609795</v>
      </c>
    </row>
    <row r="1776" spans="2:4" x14ac:dyDescent="0.2">
      <c r="B1776" s="30">
        <v>1772</v>
      </c>
      <c r="C1776" s="36">
        <f t="shared" si="27"/>
        <v>47305</v>
      </c>
      <c r="D1776" s="61">
        <v>0.113672761</v>
      </c>
    </row>
    <row r="1777" spans="2:4" x14ac:dyDescent="0.2">
      <c r="B1777" s="30">
        <v>1773</v>
      </c>
      <c r="C1777" s="36">
        <f t="shared" si="27"/>
        <v>47306</v>
      </c>
      <c r="D1777" s="61">
        <v>0.1136845434</v>
      </c>
    </row>
    <row r="1778" spans="2:4" x14ac:dyDescent="0.2">
      <c r="B1778" s="30">
        <v>1774</v>
      </c>
      <c r="C1778" s="36">
        <f t="shared" si="27"/>
        <v>47307</v>
      </c>
      <c r="D1778" s="61">
        <v>0.1136963267</v>
      </c>
    </row>
    <row r="1779" spans="2:4" x14ac:dyDescent="0.2">
      <c r="B1779" s="30">
        <v>1775</v>
      </c>
      <c r="C1779" s="36">
        <f t="shared" si="27"/>
        <v>47308</v>
      </c>
      <c r="D1779" s="61">
        <v>0.113708111</v>
      </c>
    </row>
    <row r="1780" spans="2:4" x14ac:dyDescent="0.2">
      <c r="B1780" s="30">
        <v>1776</v>
      </c>
      <c r="C1780" s="36">
        <f t="shared" si="27"/>
        <v>47309</v>
      </c>
      <c r="D1780" s="61">
        <v>0.1137198962</v>
      </c>
    </row>
    <row r="1781" spans="2:4" x14ac:dyDescent="0.2">
      <c r="B1781" s="30">
        <v>1777</v>
      </c>
      <c r="C1781" s="36">
        <f t="shared" si="27"/>
        <v>47310</v>
      </c>
      <c r="D1781" s="61">
        <v>0.1137316822</v>
      </c>
    </row>
    <row r="1782" spans="2:4" x14ac:dyDescent="0.2">
      <c r="B1782" s="30">
        <v>1778</v>
      </c>
      <c r="C1782" s="36">
        <f t="shared" si="27"/>
        <v>47311</v>
      </c>
      <c r="D1782" s="61">
        <v>0.1137434692</v>
      </c>
    </row>
    <row r="1783" spans="2:4" x14ac:dyDescent="0.2">
      <c r="B1783" s="30">
        <v>1779</v>
      </c>
      <c r="C1783" s="36">
        <f t="shared" si="27"/>
        <v>47312</v>
      </c>
      <c r="D1783" s="61">
        <v>0.1137552572</v>
      </c>
    </row>
    <row r="1784" spans="2:4" x14ac:dyDescent="0.2">
      <c r="B1784" s="30">
        <v>1780</v>
      </c>
      <c r="C1784" s="36">
        <f t="shared" si="27"/>
        <v>47313</v>
      </c>
      <c r="D1784" s="61">
        <v>0.113767046</v>
      </c>
    </row>
    <row r="1785" spans="2:4" x14ac:dyDescent="0.2">
      <c r="B1785" s="30">
        <v>1781</v>
      </c>
      <c r="C1785" s="36">
        <f t="shared" si="27"/>
        <v>47314</v>
      </c>
      <c r="D1785" s="61">
        <v>0.1137788357</v>
      </c>
    </row>
    <row r="1786" spans="2:4" x14ac:dyDescent="0.2">
      <c r="B1786" s="30">
        <v>1782</v>
      </c>
      <c r="C1786" s="36">
        <f t="shared" si="27"/>
        <v>47315</v>
      </c>
      <c r="D1786" s="61">
        <v>0.1137906264</v>
      </c>
    </row>
    <row r="1787" spans="2:4" x14ac:dyDescent="0.2">
      <c r="B1787" s="30">
        <v>1783</v>
      </c>
      <c r="C1787" s="36">
        <f t="shared" si="27"/>
        <v>47316</v>
      </c>
      <c r="D1787" s="61">
        <v>0.11380241789999999</v>
      </c>
    </row>
    <row r="1788" spans="2:4" x14ac:dyDescent="0.2">
      <c r="B1788" s="30">
        <v>1784</v>
      </c>
      <c r="C1788" s="36">
        <f t="shared" si="27"/>
        <v>47317</v>
      </c>
      <c r="D1788" s="61">
        <v>0.1138142104</v>
      </c>
    </row>
    <row r="1789" spans="2:4" x14ac:dyDescent="0.2">
      <c r="B1789" s="30">
        <v>1785</v>
      </c>
      <c r="C1789" s="36">
        <f t="shared" si="27"/>
        <v>47318</v>
      </c>
      <c r="D1789" s="61">
        <v>0.11382600380000001</v>
      </c>
    </row>
    <row r="1790" spans="2:4" x14ac:dyDescent="0.2">
      <c r="B1790" s="30">
        <v>1786</v>
      </c>
      <c r="C1790" s="36">
        <f t="shared" si="27"/>
        <v>47319</v>
      </c>
      <c r="D1790" s="61">
        <v>0.1138377981</v>
      </c>
    </row>
    <row r="1791" spans="2:4" x14ac:dyDescent="0.2">
      <c r="B1791" s="30">
        <v>1787</v>
      </c>
      <c r="C1791" s="36">
        <f t="shared" si="27"/>
        <v>47320</v>
      </c>
      <c r="D1791" s="61">
        <v>0.1138495934</v>
      </c>
    </row>
    <row r="1792" spans="2:4" x14ac:dyDescent="0.2">
      <c r="B1792" s="30">
        <v>1788</v>
      </c>
      <c r="C1792" s="36">
        <f t="shared" si="27"/>
        <v>47321</v>
      </c>
      <c r="D1792" s="61">
        <v>0.11386138949999999</v>
      </c>
    </row>
    <row r="1793" spans="2:4" x14ac:dyDescent="0.2">
      <c r="B1793" s="30">
        <v>1789</v>
      </c>
      <c r="C1793" s="36">
        <f t="shared" si="27"/>
        <v>47322</v>
      </c>
      <c r="D1793" s="61">
        <v>0.1138731865</v>
      </c>
    </row>
    <row r="1794" spans="2:4" x14ac:dyDescent="0.2">
      <c r="B1794" s="30">
        <v>1790</v>
      </c>
      <c r="C1794" s="36">
        <f t="shared" si="27"/>
        <v>47323</v>
      </c>
      <c r="D1794" s="61">
        <v>0.11388498449999999</v>
      </c>
    </row>
    <row r="1795" spans="2:4" x14ac:dyDescent="0.2">
      <c r="B1795" s="30">
        <v>1791</v>
      </c>
      <c r="C1795" s="36">
        <f t="shared" si="27"/>
        <v>47324</v>
      </c>
      <c r="D1795" s="61">
        <v>0.11389678340000001</v>
      </c>
    </row>
    <row r="1796" spans="2:4" x14ac:dyDescent="0.2">
      <c r="B1796" s="30">
        <v>1792</v>
      </c>
      <c r="C1796" s="36">
        <f t="shared" si="27"/>
        <v>47325</v>
      </c>
      <c r="D1796" s="61">
        <v>0.1139085832</v>
      </c>
    </row>
    <row r="1797" spans="2:4" x14ac:dyDescent="0.2">
      <c r="B1797" s="30">
        <v>1793</v>
      </c>
      <c r="C1797" s="36">
        <f t="shared" si="27"/>
        <v>47326</v>
      </c>
      <c r="D1797" s="61">
        <v>0.11392038390000001</v>
      </c>
    </row>
    <row r="1798" spans="2:4" x14ac:dyDescent="0.2">
      <c r="B1798" s="30">
        <v>1794</v>
      </c>
      <c r="C1798" s="36">
        <f t="shared" ref="C1798:C1861" si="28">C1797+1</f>
        <v>47327</v>
      </c>
      <c r="D1798" s="61">
        <v>0.1139321855</v>
      </c>
    </row>
    <row r="1799" spans="2:4" x14ac:dyDescent="0.2">
      <c r="B1799" s="30">
        <v>1795</v>
      </c>
      <c r="C1799" s="36">
        <f t="shared" si="28"/>
        <v>47328</v>
      </c>
      <c r="D1799" s="61">
        <v>0.113943988</v>
      </c>
    </row>
    <row r="1800" spans="2:4" x14ac:dyDescent="0.2">
      <c r="B1800" s="30">
        <v>1796</v>
      </c>
      <c r="C1800" s="36">
        <f t="shared" si="28"/>
        <v>47329</v>
      </c>
      <c r="D1800" s="61">
        <v>0.1139557915</v>
      </c>
    </row>
    <row r="1801" spans="2:4" x14ac:dyDescent="0.2">
      <c r="B1801" s="30">
        <v>1797</v>
      </c>
      <c r="C1801" s="36">
        <f t="shared" si="28"/>
        <v>47330</v>
      </c>
      <c r="D1801" s="61">
        <v>0.1139675958</v>
      </c>
    </row>
    <row r="1802" spans="2:4" x14ac:dyDescent="0.2">
      <c r="B1802" s="30">
        <v>1798</v>
      </c>
      <c r="C1802" s="36">
        <f t="shared" si="28"/>
        <v>47331</v>
      </c>
      <c r="D1802" s="61">
        <v>0.1139794011</v>
      </c>
    </row>
    <row r="1803" spans="2:4" x14ac:dyDescent="0.2">
      <c r="B1803" s="30">
        <v>1799</v>
      </c>
      <c r="C1803" s="36">
        <f t="shared" si="28"/>
        <v>47332</v>
      </c>
      <c r="D1803" s="61">
        <v>0.11399120729999999</v>
      </c>
    </row>
    <row r="1804" spans="2:4" x14ac:dyDescent="0.2">
      <c r="B1804" s="30">
        <v>1800</v>
      </c>
      <c r="C1804" s="36">
        <f t="shared" si="28"/>
        <v>47333</v>
      </c>
      <c r="D1804" s="61">
        <v>0.11400301440000001</v>
      </c>
    </row>
    <row r="1805" spans="2:4" x14ac:dyDescent="0.2">
      <c r="B1805" s="30">
        <v>1801</v>
      </c>
      <c r="C1805" s="36">
        <f t="shared" si="28"/>
        <v>47334</v>
      </c>
      <c r="D1805" s="61">
        <v>0.11401482239999999</v>
      </c>
    </row>
    <row r="1806" spans="2:4" x14ac:dyDescent="0.2">
      <c r="B1806" s="30">
        <v>1802</v>
      </c>
      <c r="C1806" s="36">
        <f t="shared" si="28"/>
        <v>47335</v>
      </c>
      <c r="D1806" s="61">
        <v>0.1140266313</v>
      </c>
    </row>
    <row r="1807" spans="2:4" x14ac:dyDescent="0.2">
      <c r="B1807" s="30">
        <v>1803</v>
      </c>
      <c r="C1807" s="36">
        <f t="shared" si="28"/>
        <v>47336</v>
      </c>
      <c r="D1807" s="61">
        <v>0.11403844119999999</v>
      </c>
    </row>
    <row r="1808" spans="2:4" x14ac:dyDescent="0.2">
      <c r="B1808" s="30">
        <v>1804</v>
      </c>
      <c r="C1808" s="36">
        <f t="shared" si="28"/>
        <v>47337</v>
      </c>
      <c r="D1808" s="61">
        <v>0.1140502519</v>
      </c>
    </row>
    <row r="1809" spans="2:4" x14ac:dyDescent="0.2">
      <c r="B1809" s="30">
        <v>1805</v>
      </c>
      <c r="C1809" s="36">
        <f t="shared" si="28"/>
        <v>47338</v>
      </c>
      <c r="D1809" s="61">
        <v>0.1140620636</v>
      </c>
    </row>
    <row r="1810" spans="2:4" x14ac:dyDescent="0.2">
      <c r="B1810" s="30">
        <v>1806</v>
      </c>
      <c r="C1810" s="36">
        <f t="shared" si="28"/>
        <v>47339</v>
      </c>
      <c r="D1810" s="61">
        <v>0.1140738761</v>
      </c>
    </row>
    <row r="1811" spans="2:4" x14ac:dyDescent="0.2">
      <c r="B1811" s="30">
        <v>1807</v>
      </c>
      <c r="C1811" s="36">
        <f t="shared" si="28"/>
        <v>47340</v>
      </c>
      <c r="D1811" s="61">
        <v>0.1140856896</v>
      </c>
    </row>
    <row r="1812" spans="2:4" x14ac:dyDescent="0.2">
      <c r="B1812" s="30">
        <v>1808</v>
      </c>
      <c r="C1812" s="36">
        <f t="shared" si="28"/>
        <v>47341</v>
      </c>
      <c r="D1812" s="61">
        <v>0.114097504</v>
      </c>
    </row>
    <row r="1813" spans="2:4" x14ac:dyDescent="0.2">
      <c r="B1813" s="30">
        <v>1809</v>
      </c>
      <c r="C1813" s="36">
        <f t="shared" si="28"/>
        <v>47342</v>
      </c>
      <c r="D1813" s="61">
        <v>0.1141093193</v>
      </c>
    </row>
    <row r="1814" spans="2:4" x14ac:dyDescent="0.2">
      <c r="B1814" s="30">
        <v>1810</v>
      </c>
      <c r="C1814" s="36">
        <f t="shared" si="28"/>
        <v>47343</v>
      </c>
      <c r="D1814" s="61">
        <v>0.11412113560000001</v>
      </c>
    </row>
    <row r="1815" spans="2:4" x14ac:dyDescent="0.2">
      <c r="B1815" s="30">
        <v>1811</v>
      </c>
      <c r="C1815" s="36">
        <f t="shared" si="28"/>
        <v>47344</v>
      </c>
      <c r="D1815" s="61">
        <v>0.1141329527</v>
      </c>
    </row>
    <row r="1816" spans="2:4" x14ac:dyDescent="0.2">
      <c r="B1816" s="30">
        <v>1812</v>
      </c>
      <c r="C1816" s="36">
        <f t="shared" si="28"/>
        <v>47345</v>
      </c>
      <c r="D1816" s="61">
        <v>0.1141447707</v>
      </c>
    </row>
    <row r="1817" spans="2:4" x14ac:dyDescent="0.2">
      <c r="B1817" s="30">
        <v>1813</v>
      </c>
      <c r="C1817" s="36">
        <f t="shared" si="28"/>
        <v>47346</v>
      </c>
      <c r="D1817" s="61">
        <v>0.11415658970000001</v>
      </c>
    </row>
    <row r="1818" spans="2:4" x14ac:dyDescent="0.2">
      <c r="B1818" s="30">
        <v>1814</v>
      </c>
      <c r="C1818" s="36">
        <f t="shared" si="28"/>
        <v>47347</v>
      </c>
      <c r="D1818" s="61">
        <v>0.11416840960000001</v>
      </c>
    </row>
    <row r="1819" spans="2:4" x14ac:dyDescent="0.2">
      <c r="B1819" s="30">
        <v>1815</v>
      </c>
      <c r="C1819" s="36">
        <f t="shared" si="28"/>
        <v>47348</v>
      </c>
      <c r="D1819" s="61">
        <v>0.1141802303</v>
      </c>
    </row>
    <row r="1820" spans="2:4" x14ac:dyDescent="0.2">
      <c r="B1820" s="30">
        <v>1816</v>
      </c>
      <c r="C1820" s="36">
        <f t="shared" si="28"/>
        <v>47349</v>
      </c>
      <c r="D1820" s="61">
        <v>0.114192052</v>
      </c>
    </row>
    <row r="1821" spans="2:4" x14ac:dyDescent="0.2">
      <c r="B1821" s="30">
        <v>1817</v>
      </c>
      <c r="C1821" s="36">
        <f t="shared" si="28"/>
        <v>47350</v>
      </c>
      <c r="D1821" s="61">
        <v>0.1142038746</v>
      </c>
    </row>
    <row r="1822" spans="2:4" x14ac:dyDescent="0.2">
      <c r="B1822" s="30">
        <v>1818</v>
      </c>
      <c r="C1822" s="36">
        <f t="shared" si="28"/>
        <v>47351</v>
      </c>
      <c r="D1822" s="61">
        <v>0.11421569819999999</v>
      </c>
    </row>
    <row r="1823" spans="2:4" x14ac:dyDescent="0.2">
      <c r="B1823" s="30">
        <v>1819</v>
      </c>
      <c r="C1823" s="36">
        <f t="shared" si="28"/>
        <v>47352</v>
      </c>
      <c r="D1823" s="61">
        <v>0.11422752260000001</v>
      </c>
    </row>
    <row r="1824" spans="2:4" x14ac:dyDescent="0.2">
      <c r="B1824" s="30">
        <v>1820</v>
      </c>
      <c r="C1824" s="36">
        <f t="shared" si="28"/>
        <v>47353</v>
      </c>
      <c r="D1824" s="61">
        <v>0.1142393479</v>
      </c>
    </row>
    <row r="1825" spans="2:4" x14ac:dyDescent="0.2">
      <c r="B1825" s="30">
        <v>1821</v>
      </c>
      <c r="C1825" s="36">
        <f t="shared" si="28"/>
        <v>47354</v>
      </c>
      <c r="D1825" s="61">
        <v>0.1142551809</v>
      </c>
    </row>
    <row r="1826" spans="2:4" x14ac:dyDescent="0.2">
      <c r="B1826" s="30">
        <v>1822</v>
      </c>
      <c r="C1826" s="36">
        <f t="shared" si="28"/>
        <v>47355</v>
      </c>
      <c r="D1826" s="61">
        <v>0.1142710168</v>
      </c>
    </row>
    <row r="1827" spans="2:4" x14ac:dyDescent="0.2">
      <c r="B1827" s="30">
        <v>1823</v>
      </c>
      <c r="C1827" s="36">
        <f t="shared" si="28"/>
        <v>47356</v>
      </c>
      <c r="D1827" s="61">
        <v>0.1142868556</v>
      </c>
    </row>
    <row r="1828" spans="2:4" x14ac:dyDescent="0.2">
      <c r="B1828" s="30">
        <v>1824</v>
      </c>
      <c r="C1828" s="36">
        <f t="shared" si="28"/>
        <v>47357</v>
      </c>
      <c r="D1828" s="61">
        <v>0.11430269730000001</v>
      </c>
    </row>
    <row r="1829" spans="2:4" x14ac:dyDescent="0.2">
      <c r="B1829" s="30">
        <v>1825</v>
      </c>
      <c r="C1829" s="36">
        <f t="shared" si="28"/>
        <v>47358</v>
      </c>
      <c r="D1829" s="61">
        <v>0.11431854180000001</v>
      </c>
    </row>
    <row r="1830" spans="2:4" x14ac:dyDescent="0.2">
      <c r="B1830" s="30">
        <v>1826</v>
      </c>
      <c r="C1830" s="36">
        <f t="shared" si="28"/>
        <v>47359</v>
      </c>
      <c r="D1830" s="61">
        <v>0.11433438930000001</v>
      </c>
    </row>
    <row r="1831" spans="2:4" x14ac:dyDescent="0.2">
      <c r="B1831" s="30">
        <v>1827</v>
      </c>
      <c r="C1831" s="36">
        <f t="shared" si="28"/>
        <v>47360</v>
      </c>
      <c r="D1831" s="61">
        <v>0.1143502396</v>
      </c>
    </row>
    <row r="1832" spans="2:4" x14ac:dyDescent="0.2">
      <c r="B1832" s="30">
        <v>1828</v>
      </c>
      <c r="C1832" s="36">
        <f t="shared" si="28"/>
        <v>47361</v>
      </c>
      <c r="D1832" s="61">
        <v>0.11436609289999999</v>
      </c>
    </row>
    <row r="1833" spans="2:4" x14ac:dyDescent="0.2">
      <c r="B1833" s="30">
        <v>1829</v>
      </c>
      <c r="C1833" s="36">
        <f t="shared" si="28"/>
        <v>47362</v>
      </c>
      <c r="D1833" s="61">
        <v>0.114381949</v>
      </c>
    </row>
    <row r="1834" spans="2:4" x14ac:dyDescent="0.2">
      <c r="B1834" s="30">
        <v>1830</v>
      </c>
      <c r="C1834" s="36">
        <f t="shared" si="28"/>
        <v>47363</v>
      </c>
      <c r="D1834" s="61">
        <v>0.114397808</v>
      </c>
    </row>
    <row r="1835" spans="2:4" x14ac:dyDescent="0.2">
      <c r="B1835" s="30">
        <v>1831</v>
      </c>
      <c r="C1835" s="36">
        <f t="shared" si="28"/>
        <v>47364</v>
      </c>
      <c r="D1835" s="61">
        <v>0.1144136699</v>
      </c>
    </row>
    <row r="1836" spans="2:4" x14ac:dyDescent="0.2">
      <c r="B1836" s="30">
        <v>1832</v>
      </c>
      <c r="C1836" s="36">
        <f t="shared" si="28"/>
        <v>47365</v>
      </c>
      <c r="D1836" s="61">
        <v>0.1144295347</v>
      </c>
    </row>
    <row r="1837" spans="2:4" x14ac:dyDescent="0.2">
      <c r="B1837" s="30">
        <v>1833</v>
      </c>
      <c r="C1837" s="36">
        <f t="shared" si="28"/>
        <v>47366</v>
      </c>
      <c r="D1837" s="61">
        <v>0.11444540239999999</v>
      </c>
    </row>
    <row r="1838" spans="2:4" x14ac:dyDescent="0.2">
      <c r="B1838" s="30">
        <v>1834</v>
      </c>
      <c r="C1838" s="36">
        <f t="shared" si="28"/>
        <v>47367</v>
      </c>
      <c r="D1838" s="61">
        <v>0.114461273</v>
      </c>
    </row>
    <row r="1839" spans="2:4" x14ac:dyDescent="0.2">
      <c r="B1839" s="30">
        <v>1835</v>
      </c>
      <c r="C1839" s="36">
        <f t="shared" si="28"/>
        <v>47368</v>
      </c>
      <c r="D1839" s="61">
        <v>0.11447714639999999</v>
      </c>
    </row>
    <row r="1840" spans="2:4" x14ac:dyDescent="0.2">
      <c r="B1840" s="30">
        <v>1836</v>
      </c>
      <c r="C1840" s="36">
        <f t="shared" si="28"/>
        <v>47369</v>
      </c>
      <c r="D1840" s="61">
        <v>0.1144930228</v>
      </c>
    </row>
    <row r="1841" spans="2:4" x14ac:dyDescent="0.2">
      <c r="B1841" s="30">
        <v>1837</v>
      </c>
      <c r="C1841" s="36">
        <f t="shared" si="28"/>
        <v>47370</v>
      </c>
      <c r="D1841" s="61">
        <v>0.1145089021</v>
      </c>
    </row>
    <row r="1842" spans="2:4" x14ac:dyDescent="0.2">
      <c r="B1842" s="30">
        <v>1838</v>
      </c>
      <c r="C1842" s="36">
        <f t="shared" si="28"/>
        <v>47371</v>
      </c>
      <c r="D1842" s="61">
        <v>0.11452478419999999</v>
      </c>
    </row>
    <row r="1843" spans="2:4" x14ac:dyDescent="0.2">
      <c r="B1843" s="30">
        <v>1839</v>
      </c>
      <c r="C1843" s="36">
        <f t="shared" si="28"/>
        <v>47372</v>
      </c>
      <c r="D1843" s="61">
        <v>0.11454066929999999</v>
      </c>
    </row>
    <row r="1844" spans="2:4" x14ac:dyDescent="0.2">
      <c r="B1844" s="30">
        <v>1840</v>
      </c>
      <c r="C1844" s="36">
        <f t="shared" si="28"/>
        <v>47373</v>
      </c>
      <c r="D1844" s="61">
        <v>0.11455655720000001</v>
      </c>
    </row>
    <row r="1845" spans="2:4" x14ac:dyDescent="0.2">
      <c r="B1845" s="30">
        <v>1841</v>
      </c>
      <c r="C1845" s="36">
        <f t="shared" si="28"/>
        <v>47374</v>
      </c>
      <c r="D1845" s="61">
        <v>0.1145724481</v>
      </c>
    </row>
    <row r="1846" spans="2:4" x14ac:dyDescent="0.2">
      <c r="B1846" s="30">
        <v>1842</v>
      </c>
      <c r="C1846" s="36">
        <f t="shared" si="28"/>
        <v>47375</v>
      </c>
      <c r="D1846" s="61">
        <v>0.11458834179999999</v>
      </c>
    </row>
    <row r="1847" spans="2:4" x14ac:dyDescent="0.2">
      <c r="B1847" s="30">
        <v>1843</v>
      </c>
      <c r="C1847" s="36">
        <f t="shared" si="28"/>
        <v>47376</v>
      </c>
      <c r="D1847" s="61">
        <v>0.1146042385</v>
      </c>
    </row>
    <row r="1848" spans="2:4" x14ac:dyDescent="0.2">
      <c r="B1848" s="30">
        <v>1844</v>
      </c>
      <c r="C1848" s="36">
        <f t="shared" si="28"/>
        <v>47377</v>
      </c>
      <c r="D1848" s="61">
        <v>0.114620138</v>
      </c>
    </row>
    <row r="1849" spans="2:4" x14ac:dyDescent="0.2">
      <c r="B1849" s="30">
        <v>1845</v>
      </c>
      <c r="C1849" s="36">
        <f t="shared" si="28"/>
        <v>47378</v>
      </c>
      <c r="D1849" s="61">
        <v>0.11463604049999999</v>
      </c>
    </row>
    <row r="1850" spans="2:4" x14ac:dyDescent="0.2">
      <c r="B1850" s="30">
        <v>1846</v>
      </c>
      <c r="C1850" s="36">
        <f t="shared" si="28"/>
        <v>47379</v>
      </c>
      <c r="D1850" s="61">
        <v>0.1146519458</v>
      </c>
    </row>
    <row r="1851" spans="2:4" x14ac:dyDescent="0.2">
      <c r="B1851" s="30">
        <v>1847</v>
      </c>
      <c r="C1851" s="36">
        <f t="shared" si="28"/>
        <v>47380</v>
      </c>
      <c r="D1851" s="61">
        <v>0.11466785409999999</v>
      </c>
    </row>
    <row r="1852" spans="2:4" x14ac:dyDescent="0.2">
      <c r="B1852" s="30">
        <v>1848</v>
      </c>
      <c r="C1852" s="36">
        <f t="shared" si="28"/>
        <v>47381</v>
      </c>
      <c r="D1852" s="61">
        <v>0.1146837653</v>
      </c>
    </row>
    <row r="1853" spans="2:4" x14ac:dyDescent="0.2">
      <c r="B1853" s="30">
        <v>1849</v>
      </c>
      <c r="C1853" s="36">
        <f t="shared" si="28"/>
        <v>47382</v>
      </c>
      <c r="D1853" s="61">
        <v>0.1146996793</v>
      </c>
    </row>
    <row r="1854" spans="2:4" x14ac:dyDescent="0.2">
      <c r="B1854" s="30">
        <v>1850</v>
      </c>
      <c r="C1854" s="36">
        <f t="shared" si="28"/>
        <v>47383</v>
      </c>
      <c r="D1854" s="61">
        <v>0.1147155963</v>
      </c>
    </row>
    <row r="1855" spans="2:4" x14ac:dyDescent="0.2">
      <c r="B1855" s="30">
        <v>1851</v>
      </c>
      <c r="C1855" s="36">
        <f t="shared" si="28"/>
        <v>47384</v>
      </c>
      <c r="D1855" s="61">
        <v>0.1147315161</v>
      </c>
    </row>
    <row r="1856" spans="2:4" x14ac:dyDescent="0.2">
      <c r="B1856" s="30">
        <v>1852</v>
      </c>
      <c r="C1856" s="36">
        <f t="shared" si="28"/>
        <v>47385</v>
      </c>
      <c r="D1856" s="61">
        <v>0.1147474389</v>
      </c>
    </row>
    <row r="1857" spans="2:4" x14ac:dyDescent="0.2">
      <c r="B1857" s="30">
        <v>1853</v>
      </c>
      <c r="C1857" s="36">
        <f t="shared" si="28"/>
        <v>47386</v>
      </c>
      <c r="D1857" s="61">
        <v>0.1147633646</v>
      </c>
    </row>
    <row r="1858" spans="2:4" x14ac:dyDescent="0.2">
      <c r="B1858" s="30">
        <v>1854</v>
      </c>
      <c r="C1858" s="36">
        <f t="shared" si="28"/>
        <v>47387</v>
      </c>
      <c r="D1858" s="61">
        <v>0.11477929319999999</v>
      </c>
    </row>
    <row r="1859" spans="2:4" x14ac:dyDescent="0.2">
      <c r="B1859" s="30">
        <v>1855</v>
      </c>
      <c r="C1859" s="36">
        <f t="shared" si="28"/>
        <v>47388</v>
      </c>
      <c r="D1859" s="61">
        <v>0.1147952247</v>
      </c>
    </row>
    <row r="1860" spans="2:4" x14ac:dyDescent="0.2">
      <c r="B1860" s="30">
        <v>1856</v>
      </c>
      <c r="C1860" s="36">
        <f t="shared" si="28"/>
        <v>47389</v>
      </c>
      <c r="D1860" s="61">
        <v>0.1148111591</v>
      </c>
    </row>
    <row r="1861" spans="2:4" x14ac:dyDescent="0.2">
      <c r="B1861" s="30">
        <v>1857</v>
      </c>
      <c r="C1861" s="36">
        <f t="shared" si="28"/>
        <v>47390</v>
      </c>
      <c r="D1861" s="61">
        <v>0.11482709639999999</v>
      </c>
    </row>
    <row r="1862" spans="2:4" x14ac:dyDescent="0.2">
      <c r="B1862" s="30">
        <v>1858</v>
      </c>
      <c r="C1862" s="36">
        <f t="shared" ref="C1862:C1925" si="29">C1861+1</f>
        <v>47391</v>
      </c>
      <c r="D1862" s="61">
        <v>0.1148430366</v>
      </c>
    </row>
    <row r="1863" spans="2:4" x14ac:dyDescent="0.2">
      <c r="B1863" s="30">
        <v>1859</v>
      </c>
      <c r="C1863" s="36">
        <f t="shared" si="29"/>
        <v>47392</v>
      </c>
      <c r="D1863" s="61">
        <v>0.1148589797</v>
      </c>
    </row>
    <row r="1864" spans="2:4" x14ac:dyDescent="0.2">
      <c r="B1864" s="30">
        <v>1860</v>
      </c>
      <c r="C1864" s="36">
        <f t="shared" si="29"/>
        <v>47393</v>
      </c>
      <c r="D1864" s="61">
        <v>0.11487492570000001</v>
      </c>
    </row>
    <row r="1865" spans="2:4" x14ac:dyDescent="0.2">
      <c r="B1865" s="30">
        <v>1861</v>
      </c>
      <c r="C1865" s="36">
        <f t="shared" si="29"/>
        <v>47394</v>
      </c>
      <c r="D1865" s="61">
        <v>0.11489087470000001</v>
      </c>
    </row>
    <row r="1866" spans="2:4" x14ac:dyDescent="0.2">
      <c r="B1866" s="30">
        <v>1862</v>
      </c>
      <c r="C1866" s="36">
        <f t="shared" si="29"/>
        <v>47395</v>
      </c>
      <c r="D1866" s="61">
        <v>0.1149068265</v>
      </c>
    </row>
    <row r="1867" spans="2:4" x14ac:dyDescent="0.2">
      <c r="B1867" s="30">
        <v>1863</v>
      </c>
      <c r="C1867" s="36">
        <f t="shared" si="29"/>
        <v>47396</v>
      </c>
      <c r="D1867" s="61">
        <v>0.1149227813</v>
      </c>
    </row>
    <row r="1868" spans="2:4" x14ac:dyDescent="0.2">
      <c r="B1868" s="30">
        <v>1864</v>
      </c>
      <c r="C1868" s="36">
        <f t="shared" si="29"/>
        <v>47397</v>
      </c>
      <c r="D1868" s="61">
        <v>0.1149387389</v>
      </c>
    </row>
    <row r="1869" spans="2:4" x14ac:dyDescent="0.2">
      <c r="B1869" s="30">
        <v>1865</v>
      </c>
      <c r="C1869" s="36">
        <f t="shared" si="29"/>
        <v>47398</v>
      </c>
      <c r="D1869" s="61">
        <v>0.11495469949999999</v>
      </c>
    </row>
    <row r="1870" spans="2:4" x14ac:dyDescent="0.2">
      <c r="B1870" s="30">
        <v>1866</v>
      </c>
      <c r="C1870" s="36">
        <f t="shared" si="29"/>
        <v>47399</v>
      </c>
      <c r="D1870" s="61">
        <v>0.114970663</v>
      </c>
    </row>
    <row r="1871" spans="2:4" x14ac:dyDescent="0.2">
      <c r="B1871" s="30">
        <v>1867</v>
      </c>
      <c r="C1871" s="36">
        <f t="shared" si="29"/>
        <v>47400</v>
      </c>
      <c r="D1871" s="61">
        <v>0.1149866294</v>
      </c>
    </row>
    <row r="1872" spans="2:4" x14ac:dyDescent="0.2">
      <c r="B1872" s="30">
        <v>1868</v>
      </c>
      <c r="C1872" s="36">
        <f t="shared" si="29"/>
        <v>47401</v>
      </c>
      <c r="D1872" s="61">
        <v>0.11500259879999999</v>
      </c>
    </row>
    <row r="1873" spans="2:4" x14ac:dyDescent="0.2">
      <c r="B1873" s="30">
        <v>1869</v>
      </c>
      <c r="C1873" s="36">
        <f t="shared" si="29"/>
        <v>47402</v>
      </c>
      <c r="D1873" s="61">
        <v>0.115018571</v>
      </c>
    </row>
    <row r="1874" spans="2:4" x14ac:dyDescent="0.2">
      <c r="B1874" s="30">
        <v>1870</v>
      </c>
      <c r="C1874" s="36">
        <f t="shared" si="29"/>
        <v>47403</v>
      </c>
      <c r="D1874" s="61">
        <v>0.1150345462</v>
      </c>
    </row>
    <row r="1875" spans="2:4" x14ac:dyDescent="0.2">
      <c r="B1875" s="30">
        <v>1871</v>
      </c>
      <c r="C1875" s="36">
        <f t="shared" si="29"/>
        <v>47404</v>
      </c>
      <c r="D1875" s="61">
        <v>0.1150505242</v>
      </c>
    </row>
    <row r="1876" spans="2:4" x14ac:dyDescent="0.2">
      <c r="B1876" s="30">
        <v>1872</v>
      </c>
      <c r="C1876" s="36">
        <f t="shared" si="29"/>
        <v>47405</v>
      </c>
      <c r="D1876" s="61">
        <v>0.1150665052</v>
      </c>
    </row>
    <row r="1877" spans="2:4" x14ac:dyDescent="0.2">
      <c r="B1877" s="30">
        <v>1873</v>
      </c>
      <c r="C1877" s="36">
        <f t="shared" si="29"/>
        <v>47406</v>
      </c>
      <c r="D1877" s="61">
        <v>0.1150824891</v>
      </c>
    </row>
    <row r="1878" spans="2:4" x14ac:dyDescent="0.2">
      <c r="B1878" s="30">
        <v>1874</v>
      </c>
      <c r="C1878" s="36">
        <f t="shared" si="29"/>
        <v>47407</v>
      </c>
      <c r="D1878" s="61">
        <v>0.1150984759</v>
      </c>
    </row>
    <row r="1879" spans="2:4" x14ac:dyDescent="0.2">
      <c r="B1879" s="30">
        <v>1875</v>
      </c>
      <c r="C1879" s="36">
        <f t="shared" si="29"/>
        <v>47408</v>
      </c>
      <c r="D1879" s="61">
        <v>0.1151144657</v>
      </c>
    </row>
    <row r="1880" spans="2:4" x14ac:dyDescent="0.2">
      <c r="B1880" s="30">
        <v>1876</v>
      </c>
      <c r="C1880" s="36">
        <f t="shared" si="29"/>
        <v>47409</v>
      </c>
      <c r="D1880" s="61">
        <v>0.1151304583</v>
      </c>
    </row>
    <row r="1881" spans="2:4" x14ac:dyDescent="0.2">
      <c r="B1881" s="30">
        <v>1877</v>
      </c>
      <c r="C1881" s="36">
        <f t="shared" si="29"/>
        <v>47410</v>
      </c>
      <c r="D1881" s="61">
        <v>0.1151464539</v>
      </c>
    </row>
    <row r="1882" spans="2:4" x14ac:dyDescent="0.2">
      <c r="B1882" s="30">
        <v>1878</v>
      </c>
      <c r="C1882" s="36">
        <f t="shared" si="29"/>
        <v>47411</v>
      </c>
      <c r="D1882" s="61">
        <v>0.1151624524</v>
      </c>
    </row>
    <row r="1883" spans="2:4" x14ac:dyDescent="0.2">
      <c r="B1883" s="30">
        <v>1879</v>
      </c>
      <c r="C1883" s="36">
        <f t="shared" si="29"/>
        <v>47412</v>
      </c>
      <c r="D1883" s="61">
        <v>0.1151784538</v>
      </c>
    </row>
    <row r="1884" spans="2:4" x14ac:dyDescent="0.2">
      <c r="B1884" s="30">
        <v>1880</v>
      </c>
      <c r="C1884" s="36">
        <f t="shared" si="29"/>
        <v>47413</v>
      </c>
      <c r="D1884" s="61">
        <v>0.1151944582</v>
      </c>
    </row>
    <row r="1885" spans="2:4" x14ac:dyDescent="0.2">
      <c r="B1885" s="30">
        <v>1881</v>
      </c>
      <c r="C1885" s="36">
        <f t="shared" si="29"/>
        <v>47414</v>
      </c>
      <c r="D1885" s="61">
        <v>0.1152104655</v>
      </c>
    </row>
    <row r="1886" spans="2:4" x14ac:dyDescent="0.2">
      <c r="B1886" s="30">
        <v>1882</v>
      </c>
      <c r="C1886" s="36">
        <f t="shared" si="29"/>
        <v>47415</v>
      </c>
      <c r="D1886" s="61">
        <v>0.1152264756</v>
      </c>
    </row>
    <row r="1887" spans="2:4" x14ac:dyDescent="0.2">
      <c r="B1887" s="30">
        <v>1883</v>
      </c>
      <c r="C1887" s="36">
        <f t="shared" si="29"/>
        <v>47416</v>
      </c>
      <c r="D1887" s="61">
        <v>0.11524248870000001</v>
      </c>
    </row>
    <row r="1888" spans="2:4" x14ac:dyDescent="0.2">
      <c r="B1888" s="30">
        <v>1884</v>
      </c>
      <c r="C1888" s="36">
        <f t="shared" si="29"/>
        <v>47417</v>
      </c>
      <c r="D1888" s="61">
        <v>0.11525850479999999</v>
      </c>
    </row>
    <row r="1889" spans="2:4" x14ac:dyDescent="0.2">
      <c r="B1889" s="30">
        <v>1885</v>
      </c>
      <c r="C1889" s="36">
        <f t="shared" si="29"/>
        <v>47418</v>
      </c>
      <c r="D1889" s="61">
        <v>0.11527452370000001</v>
      </c>
    </row>
    <row r="1890" spans="2:4" x14ac:dyDescent="0.2">
      <c r="B1890" s="30">
        <v>1886</v>
      </c>
      <c r="C1890" s="36">
        <f t="shared" si="29"/>
        <v>47419</v>
      </c>
      <c r="D1890" s="61">
        <v>0.1152905456</v>
      </c>
    </row>
    <row r="1891" spans="2:4" x14ac:dyDescent="0.2">
      <c r="B1891" s="30">
        <v>1887</v>
      </c>
      <c r="C1891" s="36">
        <f t="shared" si="29"/>
        <v>47420</v>
      </c>
      <c r="D1891" s="61">
        <v>0.1153065704</v>
      </c>
    </row>
    <row r="1892" spans="2:4" x14ac:dyDescent="0.2">
      <c r="B1892" s="30">
        <v>1888</v>
      </c>
      <c r="C1892" s="36">
        <f t="shared" si="29"/>
        <v>47421</v>
      </c>
      <c r="D1892" s="61">
        <v>0.1153225982</v>
      </c>
    </row>
    <row r="1893" spans="2:4" x14ac:dyDescent="0.2">
      <c r="B1893" s="30">
        <v>1889</v>
      </c>
      <c r="C1893" s="36">
        <f t="shared" si="29"/>
        <v>47422</v>
      </c>
      <c r="D1893" s="61">
        <v>0.1153386288</v>
      </c>
    </row>
    <row r="1894" spans="2:4" x14ac:dyDescent="0.2">
      <c r="B1894" s="30">
        <v>1890</v>
      </c>
      <c r="C1894" s="36">
        <f t="shared" si="29"/>
        <v>47423</v>
      </c>
      <c r="D1894" s="61">
        <v>0.1153546624</v>
      </c>
    </row>
    <row r="1895" spans="2:4" x14ac:dyDescent="0.2">
      <c r="B1895" s="30">
        <v>1891</v>
      </c>
      <c r="C1895" s="36">
        <f t="shared" si="29"/>
        <v>47424</v>
      </c>
      <c r="D1895" s="61">
        <v>0.1153706989</v>
      </c>
    </row>
    <row r="1896" spans="2:4" x14ac:dyDescent="0.2">
      <c r="B1896" s="30">
        <v>1892</v>
      </c>
      <c r="C1896" s="36">
        <f t="shared" si="29"/>
        <v>47425</v>
      </c>
      <c r="D1896" s="61">
        <v>0.11538673839999999</v>
      </c>
    </row>
    <row r="1897" spans="2:4" x14ac:dyDescent="0.2">
      <c r="B1897" s="30">
        <v>1893</v>
      </c>
      <c r="C1897" s="36">
        <f t="shared" si="29"/>
        <v>47426</v>
      </c>
      <c r="D1897" s="61">
        <v>0.11540278079999999</v>
      </c>
    </row>
    <row r="1898" spans="2:4" x14ac:dyDescent="0.2">
      <c r="B1898" s="30">
        <v>1894</v>
      </c>
      <c r="C1898" s="36">
        <f t="shared" si="29"/>
        <v>47427</v>
      </c>
      <c r="D1898" s="61">
        <v>0.1154188261</v>
      </c>
    </row>
    <row r="1899" spans="2:4" x14ac:dyDescent="0.2">
      <c r="B1899" s="30">
        <v>1895</v>
      </c>
      <c r="C1899" s="36">
        <f t="shared" si="29"/>
        <v>47428</v>
      </c>
      <c r="D1899" s="61">
        <v>0.1154348743</v>
      </c>
    </row>
    <row r="1900" spans="2:4" x14ac:dyDescent="0.2">
      <c r="B1900" s="30">
        <v>1896</v>
      </c>
      <c r="C1900" s="36">
        <f t="shared" si="29"/>
        <v>47429</v>
      </c>
      <c r="D1900" s="61">
        <v>0.1154509255</v>
      </c>
    </row>
    <row r="1901" spans="2:4" x14ac:dyDescent="0.2">
      <c r="B1901" s="30">
        <v>1897</v>
      </c>
      <c r="C1901" s="36">
        <f t="shared" si="29"/>
        <v>47430</v>
      </c>
      <c r="D1901" s="61">
        <v>0.11546697960000001</v>
      </c>
    </row>
    <row r="1902" spans="2:4" x14ac:dyDescent="0.2">
      <c r="B1902" s="30">
        <v>1898</v>
      </c>
      <c r="C1902" s="36">
        <f t="shared" si="29"/>
        <v>47431</v>
      </c>
      <c r="D1902" s="61">
        <v>0.11548303660000001</v>
      </c>
    </row>
    <row r="1903" spans="2:4" x14ac:dyDescent="0.2">
      <c r="B1903" s="30">
        <v>1899</v>
      </c>
      <c r="C1903" s="36">
        <f t="shared" si="29"/>
        <v>47432</v>
      </c>
      <c r="D1903" s="61">
        <v>0.1154990966</v>
      </c>
    </row>
    <row r="1904" spans="2:4" x14ac:dyDescent="0.2">
      <c r="B1904" s="30">
        <v>1900</v>
      </c>
      <c r="C1904" s="36">
        <f t="shared" si="29"/>
        <v>47433</v>
      </c>
      <c r="D1904" s="61">
        <v>0.11551515950000001</v>
      </c>
    </row>
    <row r="1905" spans="2:4" x14ac:dyDescent="0.2">
      <c r="B1905" s="30">
        <v>1901</v>
      </c>
      <c r="C1905" s="36">
        <f t="shared" si="29"/>
        <v>47434</v>
      </c>
      <c r="D1905" s="61">
        <v>0.1155312253</v>
      </c>
    </row>
    <row r="1906" spans="2:4" x14ac:dyDescent="0.2">
      <c r="B1906" s="30">
        <v>1902</v>
      </c>
      <c r="C1906" s="36">
        <f t="shared" si="29"/>
        <v>47435</v>
      </c>
      <c r="D1906" s="61">
        <v>0.1155472941</v>
      </c>
    </row>
    <row r="1907" spans="2:4" x14ac:dyDescent="0.2">
      <c r="B1907" s="30">
        <v>1903</v>
      </c>
      <c r="C1907" s="36">
        <f t="shared" si="29"/>
        <v>47436</v>
      </c>
      <c r="D1907" s="61">
        <v>0.1155633658</v>
      </c>
    </row>
    <row r="1908" spans="2:4" x14ac:dyDescent="0.2">
      <c r="B1908" s="30">
        <v>1904</v>
      </c>
      <c r="C1908" s="36">
        <f t="shared" si="29"/>
        <v>47437</v>
      </c>
      <c r="D1908" s="61">
        <v>0.1155794404</v>
      </c>
    </row>
    <row r="1909" spans="2:4" x14ac:dyDescent="0.2">
      <c r="B1909" s="30">
        <v>1905</v>
      </c>
      <c r="C1909" s="36">
        <f t="shared" si="29"/>
        <v>47438</v>
      </c>
      <c r="D1909" s="61">
        <v>0.11559551799999999</v>
      </c>
    </row>
    <row r="1910" spans="2:4" x14ac:dyDescent="0.2">
      <c r="B1910" s="30">
        <v>1906</v>
      </c>
      <c r="C1910" s="36">
        <f t="shared" si="29"/>
        <v>47439</v>
      </c>
      <c r="D1910" s="61">
        <v>0.1156115985</v>
      </c>
    </row>
    <row r="1911" spans="2:4" x14ac:dyDescent="0.2">
      <c r="B1911" s="30">
        <v>1907</v>
      </c>
      <c r="C1911" s="36">
        <f t="shared" si="29"/>
        <v>47440</v>
      </c>
      <c r="D1911" s="61">
        <v>0.1156276819</v>
      </c>
    </row>
    <row r="1912" spans="2:4" x14ac:dyDescent="0.2">
      <c r="B1912" s="30">
        <v>1908</v>
      </c>
      <c r="C1912" s="36">
        <f t="shared" si="29"/>
        <v>47441</v>
      </c>
      <c r="D1912" s="61">
        <v>0.1156437683</v>
      </c>
    </row>
    <row r="1913" spans="2:4" x14ac:dyDescent="0.2">
      <c r="B1913" s="30">
        <v>1909</v>
      </c>
      <c r="C1913" s="36">
        <f t="shared" si="29"/>
        <v>47442</v>
      </c>
      <c r="D1913" s="61">
        <v>0.1156598576</v>
      </c>
    </row>
    <row r="1914" spans="2:4" x14ac:dyDescent="0.2">
      <c r="B1914" s="30">
        <v>1910</v>
      </c>
      <c r="C1914" s="36">
        <f t="shared" si="29"/>
        <v>47443</v>
      </c>
      <c r="D1914" s="61">
        <v>0.11567594990000001</v>
      </c>
    </row>
    <row r="1915" spans="2:4" x14ac:dyDescent="0.2">
      <c r="B1915" s="30">
        <v>1911</v>
      </c>
      <c r="C1915" s="36">
        <f t="shared" si="29"/>
        <v>47444</v>
      </c>
      <c r="D1915" s="61">
        <v>0.1156920451</v>
      </c>
    </row>
    <row r="1916" spans="2:4" x14ac:dyDescent="0.2">
      <c r="B1916" s="30">
        <v>1912</v>
      </c>
      <c r="C1916" s="36">
        <f t="shared" si="29"/>
        <v>47445</v>
      </c>
      <c r="D1916" s="61">
        <v>0.1157081433</v>
      </c>
    </row>
    <row r="1917" spans="2:4" x14ac:dyDescent="0.2">
      <c r="B1917" s="30">
        <v>1913</v>
      </c>
      <c r="C1917" s="36">
        <f t="shared" si="29"/>
        <v>47446</v>
      </c>
      <c r="D1917" s="61">
        <v>0.1157242443</v>
      </c>
    </row>
    <row r="1918" spans="2:4" x14ac:dyDescent="0.2">
      <c r="B1918" s="30">
        <v>1914</v>
      </c>
      <c r="C1918" s="36">
        <f t="shared" si="29"/>
        <v>47447</v>
      </c>
      <c r="D1918" s="61">
        <v>0.1157403484</v>
      </c>
    </row>
    <row r="1919" spans="2:4" x14ac:dyDescent="0.2">
      <c r="B1919" s="30">
        <v>1915</v>
      </c>
      <c r="C1919" s="36">
        <f t="shared" si="29"/>
        <v>47448</v>
      </c>
      <c r="D1919" s="61">
        <v>0.1157564554</v>
      </c>
    </row>
    <row r="1920" spans="2:4" x14ac:dyDescent="0.2">
      <c r="B1920" s="30">
        <v>1916</v>
      </c>
      <c r="C1920" s="36">
        <f t="shared" si="29"/>
        <v>47449</v>
      </c>
      <c r="D1920" s="61">
        <v>0.1157725653</v>
      </c>
    </row>
    <row r="1921" spans="2:4" x14ac:dyDescent="0.2">
      <c r="B1921" s="30">
        <v>1917</v>
      </c>
      <c r="C1921" s="36">
        <f t="shared" si="29"/>
        <v>47450</v>
      </c>
      <c r="D1921" s="61">
        <v>0.1157886781</v>
      </c>
    </row>
    <row r="1922" spans="2:4" x14ac:dyDescent="0.2">
      <c r="B1922" s="30">
        <v>1918</v>
      </c>
      <c r="C1922" s="36">
        <f t="shared" si="29"/>
        <v>47451</v>
      </c>
      <c r="D1922" s="61">
        <v>0.11580479389999999</v>
      </c>
    </row>
    <row r="1923" spans="2:4" x14ac:dyDescent="0.2">
      <c r="B1923" s="30">
        <v>1919</v>
      </c>
      <c r="C1923" s="36">
        <f t="shared" si="29"/>
        <v>47452</v>
      </c>
      <c r="D1923" s="61">
        <v>0.1158209127</v>
      </c>
    </row>
    <row r="1924" spans="2:4" x14ac:dyDescent="0.2">
      <c r="B1924" s="30">
        <v>1920</v>
      </c>
      <c r="C1924" s="36">
        <f t="shared" si="29"/>
        <v>47453</v>
      </c>
      <c r="D1924" s="61">
        <v>0.1158370344</v>
      </c>
    </row>
    <row r="1925" spans="2:4" x14ac:dyDescent="0.2">
      <c r="B1925" s="30">
        <v>1921</v>
      </c>
      <c r="C1925" s="36">
        <f t="shared" si="29"/>
        <v>47454</v>
      </c>
      <c r="D1925" s="61">
        <v>0.115853159</v>
      </c>
    </row>
    <row r="1926" spans="2:4" x14ac:dyDescent="0.2">
      <c r="B1926" s="30">
        <v>1922</v>
      </c>
      <c r="C1926" s="36">
        <f t="shared" ref="C1926:C1989" si="30">C1925+1</f>
        <v>47455</v>
      </c>
      <c r="D1926" s="61">
        <v>0.1158692866</v>
      </c>
    </row>
    <row r="1927" spans="2:4" x14ac:dyDescent="0.2">
      <c r="B1927" s="30">
        <v>1923</v>
      </c>
      <c r="C1927" s="36">
        <f t="shared" si="30"/>
        <v>47456</v>
      </c>
      <c r="D1927" s="61">
        <v>0.1158854171</v>
      </c>
    </row>
    <row r="1928" spans="2:4" x14ac:dyDescent="0.2">
      <c r="B1928" s="30">
        <v>1924</v>
      </c>
      <c r="C1928" s="36">
        <f t="shared" si="30"/>
        <v>47457</v>
      </c>
      <c r="D1928" s="61">
        <v>0.1159015506</v>
      </c>
    </row>
    <row r="1929" spans="2:4" x14ac:dyDescent="0.2">
      <c r="B1929" s="30">
        <v>1925</v>
      </c>
      <c r="C1929" s="36">
        <f t="shared" si="30"/>
        <v>47458</v>
      </c>
      <c r="D1929" s="61">
        <v>0.1159176871</v>
      </c>
    </row>
    <row r="1930" spans="2:4" x14ac:dyDescent="0.2">
      <c r="B1930" s="30">
        <v>1926</v>
      </c>
      <c r="C1930" s="36">
        <f t="shared" si="30"/>
        <v>47459</v>
      </c>
      <c r="D1930" s="61">
        <v>0.1159338264</v>
      </c>
    </row>
    <row r="1931" spans="2:4" x14ac:dyDescent="0.2">
      <c r="B1931" s="30">
        <v>1927</v>
      </c>
      <c r="C1931" s="36">
        <f t="shared" si="30"/>
        <v>47460</v>
      </c>
      <c r="D1931" s="61">
        <v>0.1159499688</v>
      </c>
    </row>
    <row r="1932" spans="2:4" x14ac:dyDescent="0.2">
      <c r="B1932" s="30">
        <v>1928</v>
      </c>
      <c r="C1932" s="36">
        <f t="shared" si="30"/>
        <v>47461</v>
      </c>
      <c r="D1932" s="61">
        <v>0.1159661141</v>
      </c>
    </row>
    <row r="1933" spans="2:4" x14ac:dyDescent="0.2">
      <c r="B1933" s="30">
        <v>1929</v>
      </c>
      <c r="C1933" s="36">
        <f t="shared" si="30"/>
        <v>47462</v>
      </c>
      <c r="D1933" s="61">
        <v>0.1159822623</v>
      </c>
    </row>
    <row r="1934" spans="2:4" x14ac:dyDescent="0.2">
      <c r="B1934" s="30">
        <v>1930</v>
      </c>
      <c r="C1934" s="36">
        <f t="shared" si="30"/>
        <v>47463</v>
      </c>
      <c r="D1934" s="61">
        <v>0.11599841349999999</v>
      </c>
    </row>
    <row r="1935" spans="2:4" x14ac:dyDescent="0.2">
      <c r="B1935" s="30">
        <v>1931</v>
      </c>
      <c r="C1935" s="36">
        <f t="shared" si="30"/>
        <v>47464</v>
      </c>
      <c r="D1935" s="61">
        <v>0.11601456759999999</v>
      </c>
    </row>
    <row r="1936" spans="2:4" x14ac:dyDescent="0.2">
      <c r="B1936" s="30">
        <v>1932</v>
      </c>
      <c r="C1936" s="36">
        <f t="shared" si="30"/>
        <v>47465</v>
      </c>
      <c r="D1936" s="61">
        <v>0.1160307247</v>
      </c>
    </row>
    <row r="1937" spans="2:4" x14ac:dyDescent="0.2">
      <c r="B1937" s="30">
        <v>1933</v>
      </c>
      <c r="C1937" s="36">
        <f t="shared" si="30"/>
        <v>47466</v>
      </c>
      <c r="D1937" s="61">
        <v>0.11604688470000001</v>
      </c>
    </row>
    <row r="1938" spans="2:4" x14ac:dyDescent="0.2">
      <c r="B1938" s="30">
        <v>1934</v>
      </c>
      <c r="C1938" s="36">
        <f t="shared" si="30"/>
        <v>47467</v>
      </c>
      <c r="D1938" s="61">
        <v>0.1160630477</v>
      </c>
    </row>
    <row r="1939" spans="2:4" x14ac:dyDescent="0.2">
      <c r="B1939" s="30">
        <v>1935</v>
      </c>
      <c r="C1939" s="36">
        <f t="shared" si="30"/>
        <v>47468</v>
      </c>
      <c r="D1939" s="61">
        <v>0.1160792137</v>
      </c>
    </row>
    <row r="1940" spans="2:4" x14ac:dyDescent="0.2">
      <c r="B1940" s="30">
        <v>1936</v>
      </c>
      <c r="C1940" s="36">
        <f t="shared" si="30"/>
        <v>47469</v>
      </c>
      <c r="D1940" s="61">
        <v>0.1160953826</v>
      </c>
    </row>
    <row r="1941" spans="2:4" x14ac:dyDescent="0.2">
      <c r="B1941" s="30">
        <v>1937</v>
      </c>
      <c r="C1941" s="36">
        <f t="shared" si="30"/>
        <v>47470</v>
      </c>
      <c r="D1941" s="61">
        <v>0.11611155450000001</v>
      </c>
    </row>
    <row r="1942" spans="2:4" x14ac:dyDescent="0.2">
      <c r="B1942" s="30">
        <v>1938</v>
      </c>
      <c r="C1942" s="36">
        <f t="shared" si="30"/>
        <v>47471</v>
      </c>
      <c r="D1942" s="61">
        <v>0.1161277293</v>
      </c>
    </row>
    <row r="1943" spans="2:4" x14ac:dyDescent="0.2">
      <c r="B1943" s="30">
        <v>1939</v>
      </c>
      <c r="C1943" s="36">
        <f t="shared" si="30"/>
        <v>47472</v>
      </c>
      <c r="D1943" s="61">
        <v>0.1161439071</v>
      </c>
    </row>
    <row r="1944" spans="2:4" x14ac:dyDescent="0.2">
      <c r="B1944" s="30">
        <v>1940</v>
      </c>
      <c r="C1944" s="36">
        <f t="shared" si="30"/>
        <v>47473</v>
      </c>
      <c r="D1944" s="61">
        <v>0.11616008780000001</v>
      </c>
    </row>
    <row r="1945" spans="2:4" x14ac:dyDescent="0.2">
      <c r="B1945" s="30">
        <v>1941</v>
      </c>
      <c r="C1945" s="36">
        <f t="shared" si="30"/>
        <v>47474</v>
      </c>
      <c r="D1945" s="61">
        <v>0.1161762715</v>
      </c>
    </row>
    <row r="1946" spans="2:4" x14ac:dyDescent="0.2">
      <c r="B1946" s="30">
        <v>1942</v>
      </c>
      <c r="C1946" s="36">
        <f t="shared" si="30"/>
        <v>47475</v>
      </c>
      <c r="D1946" s="61">
        <v>0.1161924582</v>
      </c>
    </row>
    <row r="1947" spans="2:4" x14ac:dyDescent="0.2">
      <c r="B1947" s="30">
        <v>1943</v>
      </c>
      <c r="C1947" s="36">
        <f t="shared" si="30"/>
        <v>47476</v>
      </c>
      <c r="D1947" s="61">
        <v>0.1162086478</v>
      </c>
    </row>
    <row r="1948" spans="2:4" x14ac:dyDescent="0.2">
      <c r="B1948" s="30">
        <v>1944</v>
      </c>
      <c r="C1948" s="36">
        <f t="shared" si="30"/>
        <v>47477</v>
      </c>
      <c r="D1948" s="61">
        <v>0.11622484030000001</v>
      </c>
    </row>
    <row r="1949" spans="2:4" x14ac:dyDescent="0.2">
      <c r="B1949" s="30">
        <v>1945</v>
      </c>
      <c r="C1949" s="36">
        <f t="shared" si="30"/>
        <v>47478</v>
      </c>
      <c r="D1949" s="61">
        <v>0.1162410359</v>
      </c>
    </row>
    <row r="1950" spans="2:4" x14ac:dyDescent="0.2">
      <c r="B1950" s="30">
        <v>1946</v>
      </c>
      <c r="C1950" s="36">
        <f t="shared" si="30"/>
        <v>47479</v>
      </c>
      <c r="D1950" s="61">
        <v>0.11625723440000001</v>
      </c>
    </row>
    <row r="1951" spans="2:4" x14ac:dyDescent="0.2">
      <c r="B1951" s="30">
        <v>1947</v>
      </c>
      <c r="C1951" s="36">
        <f t="shared" si="30"/>
        <v>47480</v>
      </c>
      <c r="D1951" s="61">
        <v>0.11627343580000001</v>
      </c>
    </row>
    <row r="1952" spans="2:4" x14ac:dyDescent="0.2">
      <c r="B1952" s="30">
        <v>1948</v>
      </c>
      <c r="C1952" s="36">
        <f t="shared" si="30"/>
        <v>47481</v>
      </c>
      <c r="D1952" s="61">
        <v>0.1162896403</v>
      </c>
    </row>
    <row r="1953" spans="2:4" x14ac:dyDescent="0.2">
      <c r="B1953" s="30">
        <v>1949</v>
      </c>
      <c r="C1953" s="36">
        <f t="shared" si="30"/>
        <v>47482</v>
      </c>
      <c r="D1953" s="61">
        <v>0.1163058476</v>
      </c>
    </row>
    <row r="1954" spans="2:4" x14ac:dyDescent="0.2">
      <c r="B1954" s="30">
        <v>1950</v>
      </c>
      <c r="C1954" s="36">
        <f t="shared" si="30"/>
        <v>47483</v>
      </c>
      <c r="D1954" s="61">
        <v>0.11632205800000001</v>
      </c>
    </row>
    <row r="1955" spans="2:4" x14ac:dyDescent="0.2">
      <c r="B1955" s="30">
        <v>1951</v>
      </c>
      <c r="C1955" s="36">
        <f t="shared" si="30"/>
        <v>47484</v>
      </c>
      <c r="D1955" s="61">
        <v>0.1163382713</v>
      </c>
    </row>
    <row r="1956" spans="2:4" x14ac:dyDescent="0.2">
      <c r="B1956" s="30">
        <v>1952</v>
      </c>
      <c r="C1956" s="36">
        <f t="shared" si="30"/>
        <v>47485</v>
      </c>
      <c r="D1956" s="61">
        <v>0.1163544876</v>
      </c>
    </row>
    <row r="1957" spans="2:4" x14ac:dyDescent="0.2">
      <c r="B1957" s="30">
        <v>1953</v>
      </c>
      <c r="C1957" s="36">
        <f t="shared" si="30"/>
        <v>47486</v>
      </c>
      <c r="D1957" s="61">
        <v>0.1163707068</v>
      </c>
    </row>
    <row r="1958" spans="2:4" x14ac:dyDescent="0.2">
      <c r="B1958" s="30">
        <v>1954</v>
      </c>
      <c r="C1958" s="36">
        <f t="shared" si="30"/>
        <v>47487</v>
      </c>
      <c r="D1958" s="61">
        <v>0.116386929</v>
      </c>
    </row>
    <row r="1959" spans="2:4" x14ac:dyDescent="0.2">
      <c r="B1959" s="30">
        <v>1955</v>
      </c>
      <c r="C1959" s="36">
        <f t="shared" si="30"/>
        <v>47488</v>
      </c>
      <c r="D1959" s="61">
        <v>0.1164031542</v>
      </c>
    </row>
    <row r="1960" spans="2:4" x14ac:dyDescent="0.2">
      <c r="B1960" s="30">
        <v>1956</v>
      </c>
      <c r="C1960" s="36">
        <f t="shared" si="30"/>
        <v>47489</v>
      </c>
      <c r="D1960" s="61">
        <v>0.11641938239999999</v>
      </c>
    </row>
    <row r="1961" spans="2:4" x14ac:dyDescent="0.2">
      <c r="B1961" s="30">
        <v>1957</v>
      </c>
      <c r="C1961" s="36">
        <f t="shared" si="30"/>
        <v>47490</v>
      </c>
      <c r="D1961" s="61">
        <v>0.11643561349999999</v>
      </c>
    </row>
    <row r="1962" spans="2:4" x14ac:dyDescent="0.2">
      <c r="B1962" s="30">
        <v>1958</v>
      </c>
      <c r="C1962" s="36">
        <f t="shared" si="30"/>
        <v>47491</v>
      </c>
      <c r="D1962" s="61">
        <v>0.11645184760000001</v>
      </c>
    </row>
    <row r="1963" spans="2:4" x14ac:dyDescent="0.2">
      <c r="B1963" s="30">
        <v>1959</v>
      </c>
      <c r="C1963" s="36">
        <f t="shared" si="30"/>
        <v>47492</v>
      </c>
      <c r="D1963" s="61">
        <v>0.11646808459999999</v>
      </c>
    </row>
    <row r="1964" spans="2:4" x14ac:dyDescent="0.2">
      <c r="B1964" s="30">
        <v>1960</v>
      </c>
      <c r="C1964" s="36">
        <f t="shared" si="30"/>
        <v>47493</v>
      </c>
      <c r="D1964" s="61">
        <v>0.11648432459999999</v>
      </c>
    </row>
    <row r="1965" spans="2:4" x14ac:dyDescent="0.2">
      <c r="B1965" s="30">
        <v>1961</v>
      </c>
      <c r="C1965" s="36">
        <f t="shared" si="30"/>
        <v>47494</v>
      </c>
      <c r="D1965" s="61">
        <v>0.11650056759999999</v>
      </c>
    </row>
    <row r="1966" spans="2:4" x14ac:dyDescent="0.2">
      <c r="B1966" s="30">
        <v>1962</v>
      </c>
      <c r="C1966" s="36">
        <f t="shared" si="30"/>
        <v>47495</v>
      </c>
      <c r="D1966" s="61">
        <v>0.1165168136</v>
      </c>
    </row>
    <row r="1967" spans="2:4" x14ac:dyDescent="0.2">
      <c r="B1967" s="30">
        <v>1963</v>
      </c>
      <c r="C1967" s="36">
        <f t="shared" si="30"/>
        <v>47496</v>
      </c>
      <c r="D1967" s="61">
        <v>0.11653306250000001</v>
      </c>
    </row>
    <row r="1968" spans="2:4" x14ac:dyDescent="0.2">
      <c r="B1968" s="30">
        <v>1964</v>
      </c>
      <c r="C1968" s="36">
        <f t="shared" si="30"/>
        <v>47497</v>
      </c>
      <c r="D1968" s="61">
        <v>0.11654931440000001</v>
      </c>
    </row>
    <row r="1969" spans="2:4" x14ac:dyDescent="0.2">
      <c r="B1969" s="30">
        <v>1965</v>
      </c>
      <c r="C1969" s="36">
        <f t="shared" si="30"/>
        <v>47498</v>
      </c>
      <c r="D1969" s="61">
        <v>0.1165655693</v>
      </c>
    </row>
    <row r="1970" spans="2:4" x14ac:dyDescent="0.2">
      <c r="B1970" s="30">
        <v>1966</v>
      </c>
      <c r="C1970" s="36">
        <f t="shared" si="30"/>
        <v>47499</v>
      </c>
      <c r="D1970" s="61">
        <v>0.1165818272</v>
      </c>
    </row>
    <row r="1971" spans="2:4" x14ac:dyDescent="0.2">
      <c r="B1971" s="30">
        <v>1967</v>
      </c>
      <c r="C1971" s="36">
        <f t="shared" si="30"/>
        <v>47500</v>
      </c>
      <c r="D1971" s="61">
        <v>0.116598088</v>
      </c>
    </row>
    <row r="1972" spans="2:4" x14ac:dyDescent="0.2">
      <c r="B1972" s="30">
        <v>1968</v>
      </c>
      <c r="C1972" s="36">
        <f t="shared" si="30"/>
        <v>47501</v>
      </c>
      <c r="D1972" s="61">
        <v>0.1166143518</v>
      </c>
    </row>
    <row r="1973" spans="2:4" x14ac:dyDescent="0.2">
      <c r="B1973" s="30">
        <v>1969</v>
      </c>
      <c r="C1973" s="36">
        <f t="shared" si="30"/>
        <v>47502</v>
      </c>
      <c r="D1973" s="61">
        <v>0.1166306186</v>
      </c>
    </row>
    <row r="1974" spans="2:4" x14ac:dyDescent="0.2">
      <c r="B1974" s="30">
        <v>1970</v>
      </c>
      <c r="C1974" s="36">
        <f t="shared" si="30"/>
        <v>47503</v>
      </c>
      <c r="D1974" s="61">
        <v>0.1166468884</v>
      </c>
    </row>
    <row r="1975" spans="2:4" x14ac:dyDescent="0.2">
      <c r="B1975" s="30">
        <v>1971</v>
      </c>
      <c r="C1975" s="36">
        <f t="shared" si="30"/>
        <v>47504</v>
      </c>
      <c r="D1975" s="61">
        <v>0.1166631611</v>
      </c>
    </row>
    <row r="1976" spans="2:4" x14ac:dyDescent="0.2">
      <c r="B1976" s="30">
        <v>1972</v>
      </c>
      <c r="C1976" s="36">
        <f t="shared" si="30"/>
        <v>47505</v>
      </c>
      <c r="D1976" s="61">
        <v>0.11667943679999999</v>
      </c>
    </row>
    <row r="1977" spans="2:4" x14ac:dyDescent="0.2">
      <c r="B1977" s="30">
        <v>1973</v>
      </c>
      <c r="C1977" s="36">
        <f t="shared" si="30"/>
        <v>47506</v>
      </c>
      <c r="D1977" s="61">
        <v>0.11669571550000001</v>
      </c>
    </row>
    <row r="1978" spans="2:4" x14ac:dyDescent="0.2">
      <c r="B1978" s="30">
        <v>1974</v>
      </c>
      <c r="C1978" s="36">
        <f t="shared" si="30"/>
        <v>47507</v>
      </c>
      <c r="D1978" s="61">
        <v>0.1167119972</v>
      </c>
    </row>
    <row r="1979" spans="2:4" x14ac:dyDescent="0.2">
      <c r="B1979" s="30">
        <v>1975</v>
      </c>
      <c r="C1979" s="36">
        <f t="shared" si="30"/>
        <v>47508</v>
      </c>
      <c r="D1979" s="61">
        <v>0.1167282818</v>
      </c>
    </row>
    <row r="1980" spans="2:4" x14ac:dyDescent="0.2">
      <c r="B1980" s="30">
        <v>1976</v>
      </c>
      <c r="C1980" s="36">
        <f t="shared" si="30"/>
        <v>47509</v>
      </c>
      <c r="D1980" s="61">
        <v>0.1167445694</v>
      </c>
    </row>
    <row r="1981" spans="2:4" x14ac:dyDescent="0.2">
      <c r="B1981" s="30">
        <v>1977</v>
      </c>
      <c r="C1981" s="36">
        <f t="shared" si="30"/>
        <v>47510</v>
      </c>
      <c r="D1981" s="61">
        <v>0.11676085999999999</v>
      </c>
    </row>
    <row r="1982" spans="2:4" x14ac:dyDescent="0.2">
      <c r="B1982" s="30">
        <v>1978</v>
      </c>
      <c r="C1982" s="36">
        <f t="shared" si="30"/>
        <v>47511</v>
      </c>
      <c r="D1982" s="61">
        <v>0.1167771536</v>
      </c>
    </row>
    <row r="1983" spans="2:4" x14ac:dyDescent="0.2">
      <c r="B1983" s="30">
        <v>1979</v>
      </c>
      <c r="C1983" s="36">
        <f t="shared" si="30"/>
        <v>47512</v>
      </c>
      <c r="D1983" s="61">
        <v>0.1167934502</v>
      </c>
    </row>
    <row r="1984" spans="2:4" x14ac:dyDescent="0.2">
      <c r="B1984" s="30">
        <v>1980</v>
      </c>
      <c r="C1984" s="36">
        <f t="shared" si="30"/>
        <v>47513</v>
      </c>
      <c r="D1984" s="61">
        <v>0.1168097498</v>
      </c>
    </row>
    <row r="1985" spans="2:4" x14ac:dyDescent="0.2">
      <c r="B1985" s="30">
        <v>1981</v>
      </c>
      <c r="C1985" s="36">
        <f t="shared" si="30"/>
        <v>47514</v>
      </c>
      <c r="D1985" s="61">
        <v>0.1168260523</v>
      </c>
    </row>
    <row r="1986" spans="2:4" x14ac:dyDescent="0.2">
      <c r="B1986" s="30">
        <v>1982</v>
      </c>
      <c r="C1986" s="36">
        <f t="shared" si="30"/>
        <v>47515</v>
      </c>
      <c r="D1986" s="61">
        <v>0.1168423578</v>
      </c>
    </row>
    <row r="1987" spans="2:4" x14ac:dyDescent="0.2">
      <c r="B1987" s="30">
        <v>1983</v>
      </c>
      <c r="C1987" s="36">
        <f t="shared" si="30"/>
        <v>47516</v>
      </c>
      <c r="D1987" s="61">
        <v>0.1168586663</v>
      </c>
    </row>
    <row r="1988" spans="2:4" x14ac:dyDescent="0.2">
      <c r="B1988" s="30">
        <v>1984</v>
      </c>
      <c r="C1988" s="36">
        <f t="shared" si="30"/>
        <v>47517</v>
      </c>
      <c r="D1988" s="61">
        <v>0.1168749778</v>
      </c>
    </row>
    <row r="1989" spans="2:4" x14ac:dyDescent="0.2">
      <c r="B1989" s="30">
        <v>1985</v>
      </c>
      <c r="C1989" s="36">
        <f t="shared" si="30"/>
        <v>47518</v>
      </c>
      <c r="D1989" s="61">
        <v>0.1168912923</v>
      </c>
    </row>
    <row r="1990" spans="2:4" x14ac:dyDescent="0.2">
      <c r="B1990" s="30">
        <v>1986</v>
      </c>
      <c r="C1990" s="36">
        <f t="shared" ref="C1990:C2053" si="31">C1989+1</f>
        <v>47519</v>
      </c>
      <c r="D1990" s="61">
        <v>0.11690760980000001</v>
      </c>
    </row>
    <row r="1991" spans="2:4" x14ac:dyDescent="0.2">
      <c r="B1991" s="30">
        <v>1987</v>
      </c>
      <c r="C1991" s="36">
        <f t="shared" si="31"/>
        <v>47520</v>
      </c>
      <c r="D1991" s="61">
        <v>0.1169239302</v>
      </c>
    </row>
    <row r="1992" spans="2:4" x14ac:dyDescent="0.2">
      <c r="B1992" s="30">
        <v>1988</v>
      </c>
      <c r="C1992" s="36">
        <f t="shared" si="31"/>
        <v>47521</v>
      </c>
      <c r="D1992" s="61">
        <v>0.1169402536</v>
      </c>
    </row>
    <row r="1993" spans="2:4" x14ac:dyDescent="0.2">
      <c r="B1993" s="30">
        <v>1989</v>
      </c>
      <c r="C1993" s="36">
        <f t="shared" si="31"/>
        <v>47522</v>
      </c>
      <c r="D1993" s="61">
        <v>0.1169565801</v>
      </c>
    </row>
    <row r="1994" spans="2:4" x14ac:dyDescent="0.2">
      <c r="B1994" s="30">
        <v>1990</v>
      </c>
      <c r="C1994" s="36">
        <f t="shared" si="31"/>
        <v>47523</v>
      </c>
      <c r="D1994" s="61">
        <v>0.1169729095</v>
      </c>
    </row>
    <row r="1995" spans="2:4" x14ac:dyDescent="0.2">
      <c r="B1995" s="30">
        <v>1991</v>
      </c>
      <c r="C1995" s="36">
        <f t="shared" si="31"/>
        <v>47524</v>
      </c>
      <c r="D1995" s="61">
        <v>0.1169892419</v>
      </c>
    </row>
    <row r="1996" spans="2:4" x14ac:dyDescent="0.2">
      <c r="B1996" s="30">
        <v>1992</v>
      </c>
      <c r="C1996" s="36">
        <f t="shared" si="31"/>
        <v>47525</v>
      </c>
      <c r="D1996" s="61">
        <v>0.1170055773</v>
      </c>
    </row>
    <row r="1997" spans="2:4" x14ac:dyDescent="0.2">
      <c r="B1997" s="30">
        <v>1993</v>
      </c>
      <c r="C1997" s="36">
        <f t="shared" si="31"/>
        <v>47526</v>
      </c>
      <c r="D1997" s="61">
        <v>0.11702191570000001</v>
      </c>
    </row>
    <row r="1998" spans="2:4" x14ac:dyDescent="0.2">
      <c r="B1998" s="30">
        <v>1994</v>
      </c>
      <c r="C1998" s="36">
        <f t="shared" si="31"/>
        <v>47527</v>
      </c>
      <c r="D1998" s="61">
        <v>0.11703825700000001</v>
      </c>
    </row>
    <row r="1999" spans="2:4" x14ac:dyDescent="0.2">
      <c r="B1999" s="30">
        <v>1995</v>
      </c>
      <c r="C1999" s="36">
        <f t="shared" si="31"/>
        <v>47528</v>
      </c>
      <c r="D1999" s="61">
        <v>0.1170546014</v>
      </c>
    </row>
    <row r="2000" spans="2:4" x14ac:dyDescent="0.2">
      <c r="B2000" s="30">
        <v>1996</v>
      </c>
      <c r="C2000" s="36">
        <f t="shared" si="31"/>
        <v>47529</v>
      </c>
      <c r="D2000" s="61">
        <v>0.1170709488</v>
      </c>
    </row>
    <row r="2001" spans="2:4" x14ac:dyDescent="0.2">
      <c r="B2001" s="30">
        <v>1997</v>
      </c>
      <c r="C2001" s="36">
        <f t="shared" si="31"/>
        <v>47530</v>
      </c>
      <c r="D2001" s="61">
        <v>0.1170872991</v>
      </c>
    </row>
    <row r="2002" spans="2:4" x14ac:dyDescent="0.2">
      <c r="B2002" s="30">
        <v>1998</v>
      </c>
      <c r="C2002" s="36">
        <f t="shared" si="31"/>
        <v>47531</v>
      </c>
      <c r="D2002" s="61">
        <v>0.1171036525</v>
      </c>
    </row>
    <row r="2003" spans="2:4" x14ac:dyDescent="0.2">
      <c r="B2003" s="30">
        <v>1999</v>
      </c>
      <c r="C2003" s="36">
        <f t="shared" si="31"/>
        <v>47532</v>
      </c>
      <c r="D2003" s="61">
        <v>0.11712000879999999</v>
      </c>
    </row>
    <row r="2004" spans="2:4" x14ac:dyDescent="0.2">
      <c r="B2004" s="30">
        <v>2000</v>
      </c>
      <c r="C2004" s="36">
        <f t="shared" si="31"/>
        <v>47533</v>
      </c>
      <c r="D2004" s="61">
        <v>0.1171363681</v>
      </c>
    </row>
    <row r="2005" spans="2:4" x14ac:dyDescent="0.2">
      <c r="B2005" s="30">
        <v>2001</v>
      </c>
      <c r="C2005" s="36">
        <f t="shared" si="31"/>
        <v>47534</v>
      </c>
      <c r="D2005" s="61">
        <v>0.1171527305</v>
      </c>
    </row>
    <row r="2006" spans="2:4" x14ac:dyDescent="0.2">
      <c r="B2006" s="30">
        <v>2002</v>
      </c>
      <c r="C2006" s="36">
        <f t="shared" si="31"/>
        <v>47535</v>
      </c>
      <c r="D2006" s="61">
        <v>0.1171690958</v>
      </c>
    </row>
    <row r="2007" spans="2:4" x14ac:dyDescent="0.2">
      <c r="B2007" s="30">
        <v>2003</v>
      </c>
      <c r="C2007" s="36">
        <f t="shared" si="31"/>
        <v>47536</v>
      </c>
      <c r="D2007" s="61">
        <v>0.1171854641</v>
      </c>
    </row>
    <row r="2008" spans="2:4" x14ac:dyDescent="0.2">
      <c r="B2008" s="30">
        <v>2004</v>
      </c>
      <c r="C2008" s="36">
        <f t="shared" si="31"/>
        <v>47537</v>
      </c>
      <c r="D2008" s="61">
        <v>0.1172018354</v>
      </c>
    </row>
    <row r="2009" spans="2:4" x14ac:dyDescent="0.2">
      <c r="B2009" s="30">
        <v>2005</v>
      </c>
      <c r="C2009" s="36">
        <f t="shared" si="31"/>
        <v>47538</v>
      </c>
      <c r="D2009" s="61">
        <v>0.11721820970000001</v>
      </c>
    </row>
    <row r="2010" spans="2:4" x14ac:dyDescent="0.2">
      <c r="B2010" s="30">
        <v>2006</v>
      </c>
      <c r="C2010" s="36">
        <f t="shared" si="31"/>
        <v>47539</v>
      </c>
      <c r="D2010" s="61">
        <v>0.1172345871</v>
      </c>
    </row>
    <row r="2011" spans="2:4" x14ac:dyDescent="0.2">
      <c r="B2011" s="30">
        <v>2007</v>
      </c>
      <c r="C2011" s="36">
        <f t="shared" si="31"/>
        <v>47540</v>
      </c>
      <c r="D2011" s="61">
        <v>0.1172509674</v>
      </c>
    </row>
    <row r="2012" spans="2:4" x14ac:dyDescent="0.2">
      <c r="B2012" s="30">
        <v>2008</v>
      </c>
      <c r="C2012" s="36">
        <f t="shared" si="31"/>
        <v>47541</v>
      </c>
      <c r="D2012" s="61">
        <v>0.11726735069999999</v>
      </c>
    </row>
    <row r="2013" spans="2:4" x14ac:dyDescent="0.2">
      <c r="B2013" s="30">
        <v>2009</v>
      </c>
      <c r="C2013" s="36">
        <f t="shared" si="31"/>
        <v>47542</v>
      </c>
      <c r="D2013" s="61">
        <v>0.117283737</v>
      </c>
    </row>
    <row r="2014" spans="2:4" x14ac:dyDescent="0.2">
      <c r="B2014" s="30">
        <v>2010</v>
      </c>
      <c r="C2014" s="36">
        <f t="shared" si="31"/>
        <v>47543</v>
      </c>
      <c r="D2014" s="61">
        <v>0.1173001263</v>
      </c>
    </row>
    <row r="2015" spans="2:4" x14ac:dyDescent="0.2">
      <c r="B2015" s="30">
        <v>2011</v>
      </c>
      <c r="C2015" s="36">
        <f t="shared" si="31"/>
        <v>47544</v>
      </c>
      <c r="D2015" s="61">
        <v>0.1173165186</v>
      </c>
    </row>
    <row r="2016" spans="2:4" x14ac:dyDescent="0.2">
      <c r="B2016" s="30">
        <v>2012</v>
      </c>
      <c r="C2016" s="36">
        <f t="shared" si="31"/>
        <v>47545</v>
      </c>
      <c r="D2016" s="61">
        <v>0.117332914</v>
      </c>
    </row>
    <row r="2017" spans="2:4" x14ac:dyDescent="0.2">
      <c r="B2017" s="30">
        <v>2013</v>
      </c>
      <c r="C2017" s="36">
        <f t="shared" si="31"/>
        <v>47546</v>
      </c>
      <c r="D2017" s="61">
        <v>0.11734931229999999</v>
      </c>
    </row>
    <row r="2018" spans="2:4" x14ac:dyDescent="0.2">
      <c r="B2018" s="30">
        <v>2014</v>
      </c>
      <c r="C2018" s="36">
        <f t="shared" si="31"/>
        <v>47547</v>
      </c>
      <c r="D2018" s="61">
        <v>0.1173657136</v>
      </c>
    </row>
    <row r="2019" spans="2:4" x14ac:dyDescent="0.2">
      <c r="B2019" s="30">
        <v>2015</v>
      </c>
      <c r="C2019" s="36">
        <f t="shared" si="31"/>
        <v>47548</v>
      </c>
      <c r="D2019" s="61">
        <v>0.1173821179</v>
      </c>
    </row>
    <row r="2020" spans="2:4" x14ac:dyDescent="0.2">
      <c r="B2020" s="30">
        <v>2016</v>
      </c>
      <c r="C2020" s="36">
        <f t="shared" si="31"/>
        <v>47549</v>
      </c>
      <c r="D2020" s="61">
        <v>0.1173985253</v>
      </c>
    </row>
    <row r="2021" spans="2:4" x14ac:dyDescent="0.2">
      <c r="B2021" s="30">
        <v>2017</v>
      </c>
      <c r="C2021" s="36">
        <f t="shared" si="31"/>
        <v>47550</v>
      </c>
      <c r="D2021" s="61">
        <v>0.11741493560000001</v>
      </c>
    </row>
    <row r="2022" spans="2:4" x14ac:dyDescent="0.2">
      <c r="B2022" s="30">
        <v>2018</v>
      </c>
      <c r="C2022" s="36">
        <f t="shared" si="31"/>
        <v>47551</v>
      </c>
      <c r="D2022" s="61">
        <v>0.117431349</v>
      </c>
    </row>
    <row r="2023" spans="2:4" x14ac:dyDescent="0.2">
      <c r="B2023" s="30">
        <v>2019</v>
      </c>
      <c r="C2023" s="36">
        <f t="shared" si="31"/>
        <v>47552</v>
      </c>
      <c r="D2023" s="61">
        <v>0.11744776530000001</v>
      </c>
    </row>
    <row r="2024" spans="2:4" x14ac:dyDescent="0.2">
      <c r="B2024" s="30">
        <v>2020</v>
      </c>
      <c r="C2024" s="36">
        <f t="shared" si="31"/>
        <v>47553</v>
      </c>
      <c r="D2024" s="61">
        <v>0.1174641847</v>
      </c>
    </row>
    <row r="2025" spans="2:4" x14ac:dyDescent="0.2">
      <c r="B2025" s="30">
        <v>2021</v>
      </c>
      <c r="C2025" s="36">
        <f t="shared" si="31"/>
        <v>47554</v>
      </c>
      <c r="D2025" s="61">
        <v>0.1174806071</v>
      </c>
    </row>
    <row r="2026" spans="2:4" x14ac:dyDescent="0.2">
      <c r="B2026" s="30">
        <v>2022</v>
      </c>
      <c r="C2026" s="36">
        <f t="shared" si="31"/>
        <v>47555</v>
      </c>
      <c r="D2026" s="61">
        <v>0.11749703240000001</v>
      </c>
    </row>
    <row r="2027" spans="2:4" x14ac:dyDescent="0.2">
      <c r="B2027" s="30">
        <v>2023</v>
      </c>
      <c r="C2027" s="36">
        <f t="shared" si="31"/>
        <v>47556</v>
      </c>
      <c r="D2027" s="61">
        <v>0.1175134608</v>
      </c>
    </row>
    <row r="2028" spans="2:4" x14ac:dyDescent="0.2">
      <c r="B2028" s="30">
        <v>2024</v>
      </c>
      <c r="C2028" s="36">
        <f t="shared" si="31"/>
        <v>47557</v>
      </c>
      <c r="D2028" s="61">
        <v>0.1175298922</v>
      </c>
    </row>
    <row r="2029" spans="2:4" x14ac:dyDescent="0.2">
      <c r="B2029" s="30">
        <v>2025</v>
      </c>
      <c r="C2029" s="36">
        <f t="shared" si="31"/>
        <v>47558</v>
      </c>
      <c r="D2029" s="61">
        <v>0.1175463266</v>
      </c>
    </row>
    <row r="2030" spans="2:4" x14ac:dyDescent="0.2">
      <c r="B2030" s="30">
        <v>2026</v>
      </c>
      <c r="C2030" s="36">
        <f t="shared" si="31"/>
        <v>47559</v>
      </c>
      <c r="D2030" s="61">
        <v>0.117562764</v>
      </c>
    </row>
    <row r="2031" spans="2:4" x14ac:dyDescent="0.2">
      <c r="B2031" s="30">
        <v>2027</v>
      </c>
      <c r="C2031" s="36">
        <f t="shared" si="31"/>
        <v>47560</v>
      </c>
      <c r="D2031" s="61">
        <v>0.11757920450000001</v>
      </c>
    </row>
    <row r="2032" spans="2:4" x14ac:dyDescent="0.2">
      <c r="B2032" s="30">
        <v>2028</v>
      </c>
      <c r="C2032" s="36">
        <f t="shared" si="31"/>
        <v>47561</v>
      </c>
      <c r="D2032" s="61">
        <v>0.1175956479</v>
      </c>
    </row>
    <row r="2033" spans="2:4" x14ac:dyDescent="0.2">
      <c r="B2033" s="30">
        <v>2029</v>
      </c>
      <c r="C2033" s="36">
        <f t="shared" si="31"/>
        <v>47562</v>
      </c>
      <c r="D2033" s="61">
        <v>0.11761209440000001</v>
      </c>
    </row>
    <row r="2034" spans="2:4" x14ac:dyDescent="0.2">
      <c r="B2034" s="30">
        <v>2030</v>
      </c>
      <c r="C2034" s="36">
        <f t="shared" si="31"/>
        <v>47563</v>
      </c>
      <c r="D2034" s="61">
        <v>0.1176285438</v>
      </c>
    </row>
    <row r="2035" spans="2:4" x14ac:dyDescent="0.2">
      <c r="B2035" s="30">
        <v>2031</v>
      </c>
      <c r="C2035" s="36">
        <f t="shared" si="31"/>
        <v>47564</v>
      </c>
      <c r="D2035" s="61">
        <v>0.1176449963</v>
      </c>
    </row>
    <row r="2036" spans="2:4" x14ac:dyDescent="0.2">
      <c r="B2036" s="30">
        <v>2032</v>
      </c>
      <c r="C2036" s="36">
        <f t="shared" si="31"/>
        <v>47565</v>
      </c>
      <c r="D2036" s="61">
        <v>0.1176614518</v>
      </c>
    </row>
    <row r="2037" spans="2:4" x14ac:dyDescent="0.2">
      <c r="B2037" s="30">
        <v>2033</v>
      </c>
      <c r="C2037" s="36">
        <f t="shared" si="31"/>
        <v>47566</v>
      </c>
      <c r="D2037" s="61">
        <v>0.11767791029999999</v>
      </c>
    </row>
    <row r="2038" spans="2:4" x14ac:dyDescent="0.2">
      <c r="B2038" s="30">
        <v>2034</v>
      </c>
      <c r="C2038" s="36">
        <f t="shared" si="31"/>
        <v>47567</v>
      </c>
      <c r="D2038" s="61">
        <v>0.1176943719</v>
      </c>
    </row>
    <row r="2039" spans="2:4" x14ac:dyDescent="0.2">
      <c r="B2039" s="30">
        <v>2035</v>
      </c>
      <c r="C2039" s="36">
        <f t="shared" si="31"/>
        <v>47568</v>
      </c>
      <c r="D2039" s="61">
        <v>0.1177108364</v>
      </c>
    </row>
    <row r="2040" spans="2:4" x14ac:dyDescent="0.2">
      <c r="B2040" s="30">
        <v>2036</v>
      </c>
      <c r="C2040" s="36">
        <f t="shared" si="31"/>
        <v>47569</v>
      </c>
      <c r="D2040" s="61">
        <v>0.117727304</v>
      </c>
    </row>
    <row r="2041" spans="2:4" x14ac:dyDescent="0.2">
      <c r="B2041" s="30">
        <v>2037</v>
      </c>
      <c r="C2041" s="36">
        <f t="shared" si="31"/>
        <v>47570</v>
      </c>
      <c r="D2041" s="61">
        <v>0.1177437745</v>
      </c>
    </row>
    <row r="2042" spans="2:4" x14ac:dyDescent="0.2">
      <c r="B2042" s="30">
        <v>2038</v>
      </c>
      <c r="C2042" s="36">
        <f t="shared" si="31"/>
        <v>47571</v>
      </c>
      <c r="D2042" s="61">
        <v>0.11776024810000001</v>
      </c>
    </row>
    <row r="2043" spans="2:4" x14ac:dyDescent="0.2">
      <c r="B2043" s="30">
        <v>2039</v>
      </c>
      <c r="C2043" s="36">
        <f t="shared" si="31"/>
        <v>47572</v>
      </c>
      <c r="D2043" s="61">
        <v>0.1177767248</v>
      </c>
    </row>
    <row r="2044" spans="2:4" x14ac:dyDescent="0.2">
      <c r="B2044" s="30">
        <v>2040</v>
      </c>
      <c r="C2044" s="36">
        <f t="shared" si="31"/>
        <v>47573</v>
      </c>
      <c r="D2044" s="61">
        <v>0.1177932044</v>
      </c>
    </row>
    <row r="2045" spans="2:4" x14ac:dyDescent="0.2">
      <c r="B2045" s="30">
        <v>2041</v>
      </c>
      <c r="C2045" s="36">
        <f t="shared" si="31"/>
        <v>47574</v>
      </c>
      <c r="D2045" s="61">
        <v>0.1178096871</v>
      </c>
    </row>
    <row r="2046" spans="2:4" x14ac:dyDescent="0.2">
      <c r="B2046" s="30">
        <v>2042</v>
      </c>
      <c r="C2046" s="36">
        <f t="shared" si="31"/>
        <v>47575</v>
      </c>
      <c r="D2046" s="61">
        <v>0.1178261727</v>
      </c>
    </row>
    <row r="2047" spans="2:4" x14ac:dyDescent="0.2">
      <c r="B2047" s="30">
        <v>2043</v>
      </c>
      <c r="C2047" s="36">
        <f t="shared" si="31"/>
        <v>47576</v>
      </c>
      <c r="D2047" s="61">
        <v>0.11784266140000001</v>
      </c>
    </row>
    <row r="2048" spans="2:4" x14ac:dyDescent="0.2">
      <c r="B2048" s="30">
        <v>2044</v>
      </c>
      <c r="C2048" s="36">
        <f t="shared" si="31"/>
        <v>47577</v>
      </c>
      <c r="D2048" s="61">
        <v>0.1178591532</v>
      </c>
    </row>
    <row r="2049" spans="2:4" x14ac:dyDescent="0.2">
      <c r="B2049" s="30">
        <v>2045</v>
      </c>
      <c r="C2049" s="36">
        <f t="shared" si="31"/>
        <v>47578</v>
      </c>
      <c r="D2049" s="61">
        <v>0.11787564790000001</v>
      </c>
    </row>
    <row r="2050" spans="2:4" x14ac:dyDescent="0.2">
      <c r="B2050" s="30">
        <v>2046</v>
      </c>
      <c r="C2050" s="36">
        <f t="shared" si="31"/>
        <v>47579</v>
      </c>
      <c r="D2050" s="61">
        <v>0.11789214570000001</v>
      </c>
    </row>
    <row r="2051" spans="2:4" x14ac:dyDescent="0.2">
      <c r="B2051" s="30">
        <v>2047</v>
      </c>
      <c r="C2051" s="36">
        <f t="shared" si="31"/>
        <v>47580</v>
      </c>
      <c r="D2051" s="61">
        <v>0.11790864650000001</v>
      </c>
    </row>
    <row r="2052" spans="2:4" x14ac:dyDescent="0.2">
      <c r="B2052" s="30">
        <v>2048</v>
      </c>
      <c r="C2052" s="36">
        <f t="shared" si="31"/>
        <v>47581</v>
      </c>
      <c r="D2052" s="61">
        <v>0.1179251503</v>
      </c>
    </row>
    <row r="2053" spans="2:4" x14ac:dyDescent="0.2">
      <c r="B2053" s="30">
        <v>2049</v>
      </c>
      <c r="C2053" s="36">
        <f t="shared" si="31"/>
        <v>47582</v>
      </c>
      <c r="D2053" s="61">
        <v>0.1179416571</v>
      </c>
    </row>
    <row r="2054" spans="2:4" x14ac:dyDescent="0.2">
      <c r="B2054" s="30">
        <v>2050</v>
      </c>
      <c r="C2054" s="36">
        <f t="shared" ref="C2054:C2117" si="32">C2053+1</f>
        <v>47583</v>
      </c>
      <c r="D2054" s="61">
        <v>0.117958167</v>
      </c>
    </row>
    <row r="2055" spans="2:4" x14ac:dyDescent="0.2">
      <c r="B2055" s="30">
        <v>2051</v>
      </c>
      <c r="C2055" s="36">
        <f t="shared" si="32"/>
        <v>47584</v>
      </c>
      <c r="D2055" s="61">
        <v>0.1179746799</v>
      </c>
    </row>
    <row r="2056" spans="2:4" x14ac:dyDescent="0.2">
      <c r="B2056" s="30">
        <v>2052</v>
      </c>
      <c r="C2056" s="36">
        <f t="shared" si="32"/>
        <v>47585</v>
      </c>
      <c r="D2056" s="61">
        <v>0.1179911958</v>
      </c>
    </row>
    <row r="2057" spans="2:4" x14ac:dyDescent="0.2">
      <c r="B2057" s="30">
        <v>2053</v>
      </c>
      <c r="C2057" s="36">
        <f t="shared" si="32"/>
        <v>47586</v>
      </c>
      <c r="D2057" s="61">
        <v>0.1180077148</v>
      </c>
    </row>
    <row r="2058" spans="2:4" x14ac:dyDescent="0.2">
      <c r="B2058" s="30">
        <v>2054</v>
      </c>
      <c r="C2058" s="36">
        <f t="shared" si="32"/>
        <v>47587</v>
      </c>
      <c r="D2058" s="61">
        <v>0.1180242368</v>
      </c>
    </row>
    <row r="2059" spans="2:4" x14ac:dyDescent="0.2">
      <c r="B2059" s="30">
        <v>2055</v>
      </c>
      <c r="C2059" s="36">
        <f t="shared" si="32"/>
        <v>47588</v>
      </c>
      <c r="D2059" s="61">
        <v>0.1180407618</v>
      </c>
    </row>
    <row r="2060" spans="2:4" x14ac:dyDescent="0.2">
      <c r="B2060" s="30">
        <v>2056</v>
      </c>
      <c r="C2060" s="36">
        <f t="shared" si="32"/>
        <v>47589</v>
      </c>
      <c r="D2060" s="61">
        <v>0.11805728980000001</v>
      </c>
    </row>
    <row r="2061" spans="2:4" x14ac:dyDescent="0.2">
      <c r="B2061" s="30">
        <v>2057</v>
      </c>
      <c r="C2061" s="36">
        <f t="shared" si="32"/>
        <v>47590</v>
      </c>
      <c r="D2061" s="61">
        <v>0.1180738209</v>
      </c>
    </row>
    <row r="2062" spans="2:4" x14ac:dyDescent="0.2">
      <c r="B2062" s="30">
        <v>2058</v>
      </c>
      <c r="C2062" s="36">
        <f t="shared" si="32"/>
        <v>47591</v>
      </c>
      <c r="D2062" s="61">
        <v>0.11809035499999999</v>
      </c>
    </row>
    <row r="2063" spans="2:4" x14ac:dyDescent="0.2">
      <c r="B2063" s="30">
        <v>2059</v>
      </c>
      <c r="C2063" s="36">
        <f t="shared" si="32"/>
        <v>47592</v>
      </c>
      <c r="D2063" s="61">
        <v>0.1181068921</v>
      </c>
    </row>
    <row r="2064" spans="2:4" x14ac:dyDescent="0.2">
      <c r="B2064" s="30">
        <v>2060</v>
      </c>
      <c r="C2064" s="36">
        <f t="shared" si="32"/>
        <v>47593</v>
      </c>
      <c r="D2064" s="61">
        <v>0.1181234323</v>
      </c>
    </row>
    <row r="2065" spans="2:4" x14ac:dyDescent="0.2">
      <c r="B2065" s="30">
        <v>2061</v>
      </c>
      <c r="C2065" s="36">
        <f t="shared" si="32"/>
        <v>47594</v>
      </c>
      <c r="D2065" s="61">
        <v>0.11813997549999999</v>
      </c>
    </row>
    <row r="2066" spans="2:4" x14ac:dyDescent="0.2">
      <c r="B2066" s="30">
        <v>2062</v>
      </c>
      <c r="C2066" s="36">
        <f t="shared" si="32"/>
        <v>47595</v>
      </c>
      <c r="D2066" s="61">
        <v>0.1181565217</v>
      </c>
    </row>
    <row r="2067" spans="2:4" x14ac:dyDescent="0.2">
      <c r="B2067" s="30">
        <v>2063</v>
      </c>
      <c r="C2067" s="36">
        <f t="shared" si="32"/>
        <v>47596</v>
      </c>
      <c r="D2067" s="61">
        <v>0.118173071</v>
      </c>
    </row>
    <row r="2068" spans="2:4" x14ac:dyDescent="0.2">
      <c r="B2068" s="30">
        <v>2064</v>
      </c>
      <c r="C2068" s="36">
        <f t="shared" si="32"/>
        <v>47597</v>
      </c>
      <c r="D2068" s="61">
        <v>0.1181896233</v>
      </c>
    </row>
    <row r="2069" spans="2:4" x14ac:dyDescent="0.2">
      <c r="B2069" s="30">
        <v>2065</v>
      </c>
      <c r="C2069" s="36">
        <f t="shared" si="32"/>
        <v>47598</v>
      </c>
      <c r="D2069" s="61">
        <v>0.1182061786</v>
      </c>
    </row>
    <row r="2070" spans="2:4" x14ac:dyDescent="0.2">
      <c r="B2070" s="30">
        <v>2066</v>
      </c>
      <c r="C2070" s="36">
        <f t="shared" si="32"/>
        <v>47599</v>
      </c>
      <c r="D2070" s="61">
        <v>0.11822273699999999</v>
      </c>
    </row>
    <row r="2071" spans="2:4" x14ac:dyDescent="0.2">
      <c r="B2071" s="30">
        <v>2067</v>
      </c>
      <c r="C2071" s="36">
        <f t="shared" si="32"/>
        <v>47600</v>
      </c>
      <c r="D2071" s="61">
        <v>0.1182392984</v>
      </c>
    </row>
    <row r="2072" spans="2:4" x14ac:dyDescent="0.2">
      <c r="B2072" s="30">
        <v>2068</v>
      </c>
      <c r="C2072" s="36">
        <f t="shared" si="32"/>
        <v>47601</v>
      </c>
      <c r="D2072" s="61">
        <v>0.1182558628</v>
      </c>
    </row>
    <row r="2073" spans="2:4" x14ac:dyDescent="0.2">
      <c r="B2073" s="30">
        <v>2069</v>
      </c>
      <c r="C2073" s="36">
        <f t="shared" si="32"/>
        <v>47602</v>
      </c>
      <c r="D2073" s="61">
        <v>0.11827243029999999</v>
      </c>
    </row>
    <row r="2074" spans="2:4" x14ac:dyDescent="0.2">
      <c r="B2074" s="30">
        <v>2070</v>
      </c>
      <c r="C2074" s="36">
        <f t="shared" si="32"/>
        <v>47603</v>
      </c>
      <c r="D2074" s="61">
        <v>0.1182890008</v>
      </c>
    </row>
    <row r="2075" spans="2:4" x14ac:dyDescent="0.2">
      <c r="B2075" s="30">
        <v>2071</v>
      </c>
      <c r="C2075" s="36">
        <f t="shared" si="32"/>
        <v>47604</v>
      </c>
      <c r="D2075" s="61">
        <v>0.1183055744</v>
      </c>
    </row>
    <row r="2076" spans="2:4" x14ac:dyDescent="0.2">
      <c r="B2076" s="30">
        <v>2072</v>
      </c>
      <c r="C2076" s="36">
        <f t="shared" si="32"/>
        <v>47605</v>
      </c>
      <c r="D2076" s="61">
        <v>0.118322151</v>
      </c>
    </row>
    <row r="2077" spans="2:4" x14ac:dyDescent="0.2">
      <c r="B2077" s="30">
        <v>2073</v>
      </c>
      <c r="C2077" s="36">
        <f t="shared" si="32"/>
        <v>47606</v>
      </c>
      <c r="D2077" s="61">
        <v>0.1183387306</v>
      </c>
    </row>
    <row r="2078" spans="2:4" x14ac:dyDescent="0.2">
      <c r="B2078" s="30">
        <v>2074</v>
      </c>
      <c r="C2078" s="36">
        <f t="shared" si="32"/>
        <v>47607</v>
      </c>
      <c r="D2078" s="61">
        <v>0.1183553133</v>
      </c>
    </row>
    <row r="2079" spans="2:4" x14ac:dyDescent="0.2">
      <c r="B2079" s="30">
        <v>2075</v>
      </c>
      <c r="C2079" s="36">
        <f t="shared" si="32"/>
        <v>47608</v>
      </c>
      <c r="D2079" s="61">
        <v>0.1183718991</v>
      </c>
    </row>
    <row r="2080" spans="2:4" x14ac:dyDescent="0.2">
      <c r="B2080" s="30">
        <v>2076</v>
      </c>
      <c r="C2080" s="36">
        <f t="shared" si="32"/>
        <v>47609</v>
      </c>
      <c r="D2080" s="61">
        <v>0.1183884878</v>
      </c>
    </row>
    <row r="2081" spans="2:4" x14ac:dyDescent="0.2">
      <c r="B2081" s="30">
        <v>2077</v>
      </c>
      <c r="C2081" s="36">
        <f t="shared" si="32"/>
        <v>47610</v>
      </c>
      <c r="D2081" s="61">
        <v>0.1184050796</v>
      </c>
    </row>
    <row r="2082" spans="2:4" x14ac:dyDescent="0.2">
      <c r="B2082" s="30">
        <v>2078</v>
      </c>
      <c r="C2082" s="36">
        <f t="shared" si="32"/>
        <v>47611</v>
      </c>
      <c r="D2082" s="61">
        <v>0.1184216745</v>
      </c>
    </row>
    <row r="2083" spans="2:4" x14ac:dyDescent="0.2">
      <c r="B2083" s="30">
        <v>2079</v>
      </c>
      <c r="C2083" s="36">
        <f t="shared" si="32"/>
        <v>47612</v>
      </c>
      <c r="D2083" s="61">
        <v>0.1184382724</v>
      </c>
    </row>
    <row r="2084" spans="2:4" x14ac:dyDescent="0.2">
      <c r="B2084" s="30">
        <v>2080</v>
      </c>
      <c r="C2084" s="36">
        <f t="shared" si="32"/>
        <v>47613</v>
      </c>
      <c r="D2084" s="61">
        <v>0.1184548733</v>
      </c>
    </row>
    <row r="2085" spans="2:4" x14ac:dyDescent="0.2">
      <c r="B2085" s="30">
        <v>2081</v>
      </c>
      <c r="C2085" s="36">
        <f t="shared" si="32"/>
        <v>47614</v>
      </c>
      <c r="D2085" s="61">
        <v>0.1184714773</v>
      </c>
    </row>
    <row r="2086" spans="2:4" x14ac:dyDescent="0.2">
      <c r="B2086" s="30">
        <v>2082</v>
      </c>
      <c r="C2086" s="36">
        <f t="shared" si="32"/>
        <v>47615</v>
      </c>
      <c r="D2086" s="61">
        <v>0.1184880844</v>
      </c>
    </row>
    <row r="2087" spans="2:4" x14ac:dyDescent="0.2">
      <c r="B2087" s="30">
        <v>2083</v>
      </c>
      <c r="C2087" s="36">
        <f t="shared" si="32"/>
        <v>47616</v>
      </c>
      <c r="D2087" s="61">
        <v>0.1185046944</v>
      </c>
    </row>
    <row r="2088" spans="2:4" x14ac:dyDescent="0.2">
      <c r="B2088" s="30">
        <v>2084</v>
      </c>
      <c r="C2088" s="36">
        <f t="shared" si="32"/>
        <v>47617</v>
      </c>
      <c r="D2088" s="61">
        <v>0.1185213076</v>
      </c>
    </row>
    <row r="2089" spans="2:4" x14ac:dyDescent="0.2">
      <c r="B2089" s="30">
        <v>2085</v>
      </c>
      <c r="C2089" s="36">
        <f t="shared" si="32"/>
        <v>47618</v>
      </c>
      <c r="D2089" s="61">
        <v>0.11853792370000001</v>
      </c>
    </row>
    <row r="2090" spans="2:4" x14ac:dyDescent="0.2">
      <c r="B2090" s="30">
        <v>2086</v>
      </c>
      <c r="C2090" s="36">
        <f t="shared" si="32"/>
        <v>47619</v>
      </c>
      <c r="D2090" s="61">
        <v>0.118554543</v>
      </c>
    </row>
    <row r="2091" spans="2:4" x14ac:dyDescent="0.2">
      <c r="B2091" s="30">
        <v>2087</v>
      </c>
      <c r="C2091" s="36">
        <f t="shared" si="32"/>
        <v>47620</v>
      </c>
      <c r="D2091" s="61">
        <v>0.11857116519999999</v>
      </c>
    </row>
    <row r="2092" spans="2:4" x14ac:dyDescent="0.2">
      <c r="B2092" s="30">
        <v>2088</v>
      </c>
      <c r="C2092" s="36">
        <f t="shared" si="32"/>
        <v>47621</v>
      </c>
      <c r="D2092" s="61">
        <v>0.11858779060000001</v>
      </c>
    </row>
    <row r="2093" spans="2:4" x14ac:dyDescent="0.2">
      <c r="B2093" s="30">
        <v>2089</v>
      </c>
      <c r="C2093" s="36">
        <f t="shared" si="32"/>
        <v>47622</v>
      </c>
      <c r="D2093" s="61">
        <v>0.11860441889999999</v>
      </c>
    </row>
    <row r="2094" spans="2:4" x14ac:dyDescent="0.2">
      <c r="B2094" s="30">
        <v>2090</v>
      </c>
      <c r="C2094" s="36">
        <f t="shared" si="32"/>
        <v>47623</v>
      </c>
      <c r="D2094" s="61">
        <v>0.1186210504</v>
      </c>
    </row>
    <row r="2095" spans="2:4" x14ac:dyDescent="0.2">
      <c r="B2095" s="30">
        <v>2091</v>
      </c>
      <c r="C2095" s="36">
        <f t="shared" si="32"/>
        <v>47624</v>
      </c>
      <c r="D2095" s="61">
        <v>0.1186376849</v>
      </c>
    </row>
    <row r="2096" spans="2:4" x14ac:dyDescent="0.2">
      <c r="B2096" s="30">
        <v>2092</v>
      </c>
      <c r="C2096" s="36">
        <f t="shared" si="32"/>
        <v>47625</v>
      </c>
      <c r="D2096" s="61">
        <v>0.1186543224</v>
      </c>
    </row>
    <row r="2097" spans="2:4" x14ac:dyDescent="0.2">
      <c r="B2097" s="30">
        <v>2093</v>
      </c>
      <c r="C2097" s="36">
        <f t="shared" si="32"/>
        <v>47626</v>
      </c>
      <c r="D2097" s="61">
        <v>0.118670963</v>
      </c>
    </row>
    <row r="2098" spans="2:4" x14ac:dyDescent="0.2">
      <c r="B2098" s="30">
        <v>2094</v>
      </c>
      <c r="C2098" s="36">
        <f t="shared" si="32"/>
        <v>47627</v>
      </c>
      <c r="D2098" s="61">
        <v>0.1186876066</v>
      </c>
    </row>
    <row r="2099" spans="2:4" x14ac:dyDescent="0.2">
      <c r="B2099" s="30">
        <v>2095</v>
      </c>
      <c r="C2099" s="36">
        <f t="shared" si="32"/>
        <v>47628</v>
      </c>
      <c r="D2099" s="61">
        <v>0.11870425330000001</v>
      </c>
    </row>
    <row r="2100" spans="2:4" x14ac:dyDescent="0.2">
      <c r="B2100" s="30">
        <v>2096</v>
      </c>
      <c r="C2100" s="36">
        <f t="shared" si="32"/>
        <v>47629</v>
      </c>
      <c r="D2100" s="61">
        <v>0.1187209031</v>
      </c>
    </row>
    <row r="2101" spans="2:4" x14ac:dyDescent="0.2">
      <c r="B2101" s="30">
        <v>2097</v>
      </c>
      <c r="C2101" s="36">
        <f t="shared" si="32"/>
        <v>47630</v>
      </c>
      <c r="D2101" s="61">
        <v>0.1187375559</v>
      </c>
    </row>
    <row r="2102" spans="2:4" x14ac:dyDescent="0.2">
      <c r="B2102" s="30">
        <v>2098</v>
      </c>
      <c r="C2102" s="36">
        <f t="shared" si="32"/>
        <v>47631</v>
      </c>
      <c r="D2102" s="61">
        <v>0.1187542117</v>
      </c>
    </row>
    <row r="2103" spans="2:4" x14ac:dyDescent="0.2">
      <c r="B2103" s="30">
        <v>2099</v>
      </c>
      <c r="C2103" s="36">
        <f t="shared" si="32"/>
        <v>47632</v>
      </c>
      <c r="D2103" s="61">
        <v>0.11877087059999999</v>
      </c>
    </row>
    <row r="2104" spans="2:4" x14ac:dyDescent="0.2">
      <c r="B2104" s="30">
        <v>2100</v>
      </c>
      <c r="C2104" s="36">
        <f t="shared" si="32"/>
        <v>47633</v>
      </c>
      <c r="D2104" s="61">
        <v>0.1187875326</v>
      </c>
    </row>
    <row r="2105" spans="2:4" x14ac:dyDescent="0.2">
      <c r="B2105" s="30">
        <v>2101</v>
      </c>
      <c r="C2105" s="36">
        <f t="shared" si="32"/>
        <v>47634</v>
      </c>
      <c r="D2105" s="61">
        <v>0.11880419759999999</v>
      </c>
    </row>
    <row r="2106" spans="2:4" x14ac:dyDescent="0.2">
      <c r="B2106" s="30">
        <v>2102</v>
      </c>
      <c r="C2106" s="36">
        <f t="shared" si="32"/>
        <v>47635</v>
      </c>
      <c r="D2106" s="61">
        <v>0.1188208657</v>
      </c>
    </row>
    <row r="2107" spans="2:4" x14ac:dyDescent="0.2">
      <c r="B2107" s="30">
        <v>2103</v>
      </c>
      <c r="C2107" s="36">
        <f t="shared" si="32"/>
        <v>47636</v>
      </c>
      <c r="D2107" s="61">
        <v>0.1188375369</v>
      </c>
    </row>
    <row r="2108" spans="2:4" x14ac:dyDescent="0.2">
      <c r="B2108" s="30">
        <v>2104</v>
      </c>
      <c r="C2108" s="36">
        <f t="shared" si="32"/>
        <v>47637</v>
      </c>
      <c r="D2108" s="61">
        <v>0.1188542111</v>
      </c>
    </row>
    <row r="2109" spans="2:4" x14ac:dyDescent="0.2">
      <c r="B2109" s="30">
        <v>2105</v>
      </c>
      <c r="C2109" s="36">
        <f t="shared" si="32"/>
        <v>47638</v>
      </c>
      <c r="D2109" s="61">
        <v>0.1188708884</v>
      </c>
    </row>
    <row r="2110" spans="2:4" x14ac:dyDescent="0.2">
      <c r="B2110" s="30">
        <v>2106</v>
      </c>
      <c r="C2110" s="36">
        <f t="shared" si="32"/>
        <v>47639</v>
      </c>
      <c r="D2110" s="61">
        <v>0.1188875687</v>
      </c>
    </row>
    <row r="2111" spans="2:4" x14ac:dyDescent="0.2">
      <c r="B2111" s="30">
        <v>2107</v>
      </c>
      <c r="C2111" s="36">
        <f t="shared" si="32"/>
        <v>47640</v>
      </c>
      <c r="D2111" s="61">
        <v>0.1189042521</v>
      </c>
    </row>
    <row r="2112" spans="2:4" x14ac:dyDescent="0.2">
      <c r="B2112" s="30">
        <v>2108</v>
      </c>
      <c r="C2112" s="36">
        <f t="shared" si="32"/>
        <v>47641</v>
      </c>
      <c r="D2112" s="61">
        <v>0.1189209386</v>
      </c>
    </row>
    <row r="2113" spans="2:4" x14ac:dyDescent="0.2">
      <c r="B2113" s="30">
        <v>2109</v>
      </c>
      <c r="C2113" s="36">
        <f t="shared" si="32"/>
        <v>47642</v>
      </c>
      <c r="D2113" s="61">
        <v>0.1189376281</v>
      </c>
    </row>
    <row r="2114" spans="2:4" x14ac:dyDescent="0.2">
      <c r="B2114" s="30">
        <v>2110</v>
      </c>
      <c r="C2114" s="36">
        <f t="shared" si="32"/>
        <v>47643</v>
      </c>
      <c r="D2114" s="61">
        <v>0.1189543207</v>
      </c>
    </row>
    <row r="2115" spans="2:4" x14ac:dyDescent="0.2">
      <c r="B2115" s="30">
        <v>2111</v>
      </c>
      <c r="C2115" s="36">
        <f t="shared" si="32"/>
        <v>47644</v>
      </c>
      <c r="D2115" s="61">
        <v>0.1189710163</v>
      </c>
    </row>
    <row r="2116" spans="2:4" x14ac:dyDescent="0.2">
      <c r="B2116" s="30">
        <v>2112</v>
      </c>
      <c r="C2116" s="36">
        <f t="shared" si="32"/>
        <v>47645</v>
      </c>
      <c r="D2116" s="61">
        <v>0.11898771499999999</v>
      </c>
    </row>
    <row r="2117" spans="2:4" x14ac:dyDescent="0.2">
      <c r="B2117" s="30">
        <v>2113</v>
      </c>
      <c r="C2117" s="36">
        <f t="shared" si="32"/>
        <v>47646</v>
      </c>
      <c r="D2117" s="61">
        <v>0.1190044168</v>
      </c>
    </row>
    <row r="2118" spans="2:4" x14ac:dyDescent="0.2">
      <c r="B2118" s="30">
        <v>2114</v>
      </c>
      <c r="C2118" s="36">
        <f t="shared" ref="C2118:C2181" si="33">C2117+1</f>
        <v>47647</v>
      </c>
      <c r="D2118" s="61">
        <v>0.1190211216</v>
      </c>
    </row>
    <row r="2119" spans="2:4" x14ac:dyDescent="0.2">
      <c r="B2119" s="30">
        <v>2115</v>
      </c>
      <c r="C2119" s="36">
        <f t="shared" si="33"/>
        <v>47648</v>
      </c>
      <c r="D2119" s="61">
        <v>0.11903782960000001</v>
      </c>
    </row>
    <row r="2120" spans="2:4" x14ac:dyDescent="0.2">
      <c r="B2120" s="30">
        <v>2116</v>
      </c>
      <c r="C2120" s="36">
        <f t="shared" si="33"/>
        <v>47649</v>
      </c>
      <c r="D2120" s="61">
        <v>0.1190545405</v>
      </c>
    </row>
    <row r="2121" spans="2:4" x14ac:dyDescent="0.2">
      <c r="B2121" s="30">
        <v>2117</v>
      </c>
      <c r="C2121" s="36">
        <f t="shared" si="33"/>
        <v>47650</v>
      </c>
      <c r="D2121" s="61">
        <v>0.1190712546</v>
      </c>
    </row>
    <row r="2122" spans="2:4" x14ac:dyDescent="0.2">
      <c r="B2122" s="30">
        <v>2118</v>
      </c>
      <c r="C2122" s="36">
        <f t="shared" si="33"/>
        <v>47651</v>
      </c>
      <c r="D2122" s="61">
        <v>0.1190879717</v>
      </c>
    </row>
    <row r="2123" spans="2:4" x14ac:dyDescent="0.2">
      <c r="B2123" s="30">
        <v>2119</v>
      </c>
      <c r="C2123" s="36">
        <f t="shared" si="33"/>
        <v>47652</v>
      </c>
      <c r="D2123" s="61">
        <v>0.1191046919</v>
      </c>
    </row>
    <row r="2124" spans="2:4" x14ac:dyDescent="0.2">
      <c r="B2124" s="30">
        <v>2120</v>
      </c>
      <c r="C2124" s="36">
        <f t="shared" si="33"/>
        <v>47653</v>
      </c>
      <c r="D2124" s="61">
        <v>0.1191214152</v>
      </c>
    </row>
    <row r="2125" spans="2:4" x14ac:dyDescent="0.2">
      <c r="B2125" s="30">
        <v>2121</v>
      </c>
      <c r="C2125" s="36">
        <f t="shared" si="33"/>
        <v>47654</v>
      </c>
      <c r="D2125" s="61">
        <v>0.1191381415</v>
      </c>
    </row>
    <row r="2126" spans="2:4" x14ac:dyDescent="0.2">
      <c r="B2126" s="30">
        <v>2122</v>
      </c>
      <c r="C2126" s="36">
        <f t="shared" si="33"/>
        <v>47655</v>
      </c>
      <c r="D2126" s="61">
        <v>0.1191548709</v>
      </c>
    </row>
    <row r="2127" spans="2:4" x14ac:dyDescent="0.2">
      <c r="B2127" s="30">
        <v>2123</v>
      </c>
      <c r="C2127" s="36">
        <f t="shared" si="33"/>
        <v>47656</v>
      </c>
      <c r="D2127" s="61">
        <v>0.11917160340000001</v>
      </c>
    </row>
    <row r="2128" spans="2:4" x14ac:dyDescent="0.2">
      <c r="B2128" s="30">
        <v>2124</v>
      </c>
      <c r="C2128" s="36">
        <f t="shared" si="33"/>
        <v>47657</v>
      </c>
      <c r="D2128" s="61">
        <v>0.1191883389</v>
      </c>
    </row>
    <row r="2129" spans="2:4" x14ac:dyDescent="0.2">
      <c r="B2129" s="30">
        <v>2125</v>
      </c>
      <c r="C2129" s="36">
        <f t="shared" si="33"/>
        <v>47658</v>
      </c>
      <c r="D2129" s="61">
        <v>0.11920507750000001</v>
      </c>
    </row>
    <row r="2130" spans="2:4" x14ac:dyDescent="0.2">
      <c r="B2130" s="30">
        <v>2126</v>
      </c>
      <c r="C2130" s="36">
        <f t="shared" si="33"/>
        <v>47659</v>
      </c>
      <c r="D2130" s="61">
        <v>0.1192218192</v>
      </c>
    </row>
    <row r="2131" spans="2:4" x14ac:dyDescent="0.2">
      <c r="B2131" s="30">
        <v>2127</v>
      </c>
      <c r="C2131" s="36">
        <f t="shared" si="33"/>
        <v>47660</v>
      </c>
      <c r="D2131" s="61">
        <v>0.11923856400000001</v>
      </c>
    </row>
    <row r="2132" spans="2:4" x14ac:dyDescent="0.2">
      <c r="B2132" s="30">
        <v>2128</v>
      </c>
      <c r="C2132" s="36">
        <f t="shared" si="33"/>
        <v>47661</v>
      </c>
      <c r="D2132" s="61">
        <v>0.1192553118</v>
      </c>
    </row>
    <row r="2133" spans="2:4" x14ac:dyDescent="0.2">
      <c r="B2133" s="30">
        <v>2129</v>
      </c>
      <c r="C2133" s="36">
        <f t="shared" si="33"/>
        <v>47662</v>
      </c>
      <c r="D2133" s="61">
        <v>0.11927206279999999</v>
      </c>
    </row>
    <row r="2134" spans="2:4" x14ac:dyDescent="0.2">
      <c r="B2134" s="30">
        <v>2130</v>
      </c>
      <c r="C2134" s="36">
        <f t="shared" si="33"/>
        <v>47663</v>
      </c>
      <c r="D2134" s="61">
        <v>0.1192888168</v>
      </c>
    </row>
    <row r="2135" spans="2:4" x14ac:dyDescent="0.2">
      <c r="B2135" s="30">
        <v>2131</v>
      </c>
      <c r="C2135" s="36">
        <f t="shared" si="33"/>
        <v>47664</v>
      </c>
      <c r="D2135" s="61">
        <v>0.11930557379999999</v>
      </c>
    </row>
    <row r="2136" spans="2:4" x14ac:dyDescent="0.2">
      <c r="B2136" s="30">
        <v>2132</v>
      </c>
      <c r="C2136" s="36">
        <f t="shared" si="33"/>
        <v>47665</v>
      </c>
      <c r="D2136" s="61">
        <v>0.119322334</v>
      </c>
    </row>
    <row r="2137" spans="2:4" x14ac:dyDescent="0.2">
      <c r="B2137" s="30">
        <v>2133</v>
      </c>
      <c r="C2137" s="36">
        <f t="shared" si="33"/>
        <v>47666</v>
      </c>
      <c r="D2137" s="61">
        <v>0.11933909719999999</v>
      </c>
    </row>
    <row r="2138" spans="2:4" x14ac:dyDescent="0.2">
      <c r="B2138" s="30">
        <v>2134</v>
      </c>
      <c r="C2138" s="36">
        <f t="shared" si="33"/>
        <v>47667</v>
      </c>
      <c r="D2138" s="61">
        <v>0.11935586350000001</v>
      </c>
    </row>
    <row r="2139" spans="2:4" x14ac:dyDescent="0.2">
      <c r="B2139" s="30">
        <v>2135</v>
      </c>
      <c r="C2139" s="36">
        <f t="shared" si="33"/>
        <v>47668</v>
      </c>
      <c r="D2139" s="61">
        <v>0.1193726329</v>
      </c>
    </row>
    <row r="2140" spans="2:4" x14ac:dyDescent="0.2">
      <c r="B2140" s="30">
        <v>2136</v>
      </c>
      <c r="C2140" s="36">
        <f t="shared" si="33"/>
        <v>47669</v>
      </c>
      <c r="D2140" s="61">
        <v>0.1193894054</v>
      </c>
    </row>
    <row r="2141" spans="2:4" x14ac:dyDescent="0.2">
      <c r="B2141" s="30">
        <v>2137</v>
      </c>
      <c r="C2141" s="36">
        <f t="shared" si="33"/>
        <v>47670</v>
      </c>
      <c r="D2141" s="61">
        <v>0.11940618090000001</v>
      </c>
    </row>
    <row r="2142" spans="2:4" x14ac:dyDescent="0.2">
      <c r="B2142" s="30">
        <v>2138</v>
      </c>
      <c r="C2142" s="36">
        <f t="shared" si="33"/>
        <v>47671</v>
      </c>
      <c r="D2142" s="61">
        <v>0.1194229596</v>
      </c>
    </row>
    <row r="2143" spans="2:4" x14ac:dyDescent="0.2">
      <c r="B2143" s="30">
        <v>2139</v>
      </c>
      <c r="C2143" s="36">
        <f t="shared" si="33"/>
        <v>47672</v>
      </c>
      <c r="D2143" s="61">
        <v>0.1194397413</v>
      </c>
    </row>
    <row r="2144" spans="2:4" x14ac:dyDescent="0.2">
      <c r="B2144" s="30">
        <v>2140</v>
      </c>
      <c r="C2144" s="36">
        <f t="shared" si="33"/>
        <v>47673</v>
      </c>
      <c r="D2144" s="61">
        <v>0.1194565261</v>
      </c>
    </row>
    <row r="2145" spans="2:4" x14ac:dyDescent="0.2">
      <c r="B2145" s="30">
        <v>2141</v>
      </c>
      <c r="C2145" s="36">
        <f t="shared" si="33"/>
        <v>47674</v>
      </c>
      <c r="D2145" s="61">
        <v>0.119473314</v>
      </c>
    </row>
    <row r="2146" spans="2:4" x14ac:dyDescent="0.2">
      <c r="B2146" s="30">
        <v>2142</v>
      </c>
      <c r="C2146" s="36">
        <f t="shared" si="33"/>
        <v>47675</v>
      </c>
      <c r="D2146" s="61">
        <v>0.1194901049</v>
      </c>
    </row>
    <row r="2147" spans="2:4" x14ac:dyDescent="0.2">
      <c r="B2147" s="30">
        <v>2143</v>
      </c>
      <c r="C2147" s="36">
        <f t="shared" si="33"/>
        <v>47676</v>
      </c>
      <c r="D2147" s="61">
        <v>0.119506899</v>
      </c>
    </row>
    <row r="2148" spans="2:4" x14ac:dyDescent="0.2">
      <c r="B2148" s="30">
        <v>2144</v>
      </c>
      <c r="C2148" s="36">
        <f t="shared" si="33"/>
        <v>47677</v>
      </c>
      <c r="D2148" s="61">
        <v>0.11952369609999999</v>
      </c>
    </row>
    <row r="2149" spans="2:4" x14ac:dyDescent="0.2">
      <c r="B2149" s="30">
        <v>2145</v>
      </c>
      <c r="C2149" s="36">
        <f t="shared" si="33"/>
        <v>47678</v>
      </c>
      <c r="D2149" s="61">
        <v>0.1195404964</v>
      </c>
    </row>
    <row r="2150" spans="2:4" x14ac:dyDescent="0.2">
      <c r="B2150" s="30">
        <v>2146</v>
      </c>
      <c r="C2150" s="36">
        <f t="shared" si="33"/>
        <v>47679</v>
      </c>
      <c r="D2150" s="61">
        <v>0.11955729969999999</v>
      </c>
    </row>
    <row r="2151" spans="2:4" x14ac:dyDescent="0.2">
      <c r="B2151" s="30">
        <v>2147</v>
      </c>
      <c r="C2151" s="36">
        <f t="shared" si="33"/>
        <v>47680</v>
      </c>
      <c r="D2151" s="61">
        <v>0.11957410609999999</v>
      </c>
    </row>
    <row r="2152" spans="2:4" x14ac:dyDescent="0.2">
      <c r="B2152" s="30">
        <v>2148</v>
      </c>
      <c r="C2152" s="36">
        <f t="shared" si="33"/>
        <v>47681</v>
      </c>
      <c r="D2152" s="61">
        <v>0.11959091550000001</v>
      </c>
    </row>
    <row r="2153" spans="2:4" x14ac:dyDescent="0.2">
      <c r="B2153" s="30">
        <v>2149</v>
      </c>
      <c r="C2153" s="36">
        <f t="shared" si="33"/>
        <v>47682</v>
      </c>
      <c r="D2153" s="61">
        <v>0.1196077281</v>
      </c>
    </row>
    <row r="2154" spans="2:4" x14ac:dyDescent="0.2">
      <c r="B2154" s="30">
        <v>2150</v>
      </c>
      <c r="C2154" s="36">
        <f t="shared" si="33"/>
        <v>47683</v>
      </c>
      <c r="D2154" s="61">
        <v>0.1196245438</v>
      </c>
    </row>
    <row r="2155" spans="2:4" x14ac:dyDescent="0.2">
      <c r="B2155" s="30">
        <v>2151</v>
      </c>
      <c r="C2155" s="36">
        <f t="shared" si="33"/>
        <v>47684</v>
      </c>
      <c r="D2155" s="61">
        <v>0.1196413625</v>
      </c>
    </row>
    <row r="2156" spans="2:4" x14ac:dyDescent="0.2">
      <c r="B2156" s="30">
        <v>2152</v>
      </c>
      <c r="C2156" s="36">
        <f t="shared" si="33"/>
        <v>47685</v>
      </c>
      <c r="D2156" s="61">
        <v>0.11965818440000001</v>
      </c>
    </row>
    <row r="2157" spans="2:4" x14ac:dyDescent="0.2">
      <c r="B2157" s="30">
        <v>2153</v>
      </c>
      <c r="C2157" s="36">
        <f t="shared" si="33"/>
        <v>47686</v>
      </c>
      <c r="D2157" s="61">
        <v>0.1196750093</v>
      </c>
    </row>
    <row r="2158" spans="2:4" x14ac:dyDescent="0.2">
      <c r="B2158" s="30">
        <v>2154</v>
      </c>
      <c r="C2158" s="36">
        <f t="shared" si="33"/>
        <v>47687</v>
      </c>
      <c r="D2158" s="61">
        <v>0.1196918374</v>
      </c>
    </row>
    <row r="2159" spans="2:4" x14ac:dyDescent="0.2">
      <c r="B2159" s="30">
        <v>2155</v>
      </c>
      <c r="C2159" s="36">
        <f t="shared" si="33"/>
        <v>47688</v>
      </c>
      <c r="D2159" s="61">
        <v>0.1197086685</v>
      </c>
    </row>
    <row r="2160" spans="2:4" x14ac:dyDescent="0.2">
      <c r="B2160" s="30">
        <v>2156</v>
      </c>
      <c r="C2160" s="36">
        <f t="shared" si="33"/>
        <v>47689</v>
      </c>
      <c r="D2160" s="61">
        <v>0.1197255027</v>
      </c>
    </row>
    <row r="2161" spans="2:4" x14ac:dyDescent="0.2">
      <c r="B2161" s="30">
        <v>2157</v>
      </c>
      <c r="C2161" s="36">
        <f t="shared" si="33"/>
        <v>47690</v>
      </c>
      <c r="D2161" s="61">
        <v>0.11974234</v>
      </c>
    </row>
    <row r="2162" spans="2:4" x14ac:dyDescent="0.2">
      <c r="B2162" s="30">
        <v>2158</v>
      </c>
      <c r="C2162" s="36">
        <f t="shared" si="33"/>
        <v>47691</v>
      </c>
      <c r="D2162" s="61">
        <v>0.1197591804</v>
      </c>
    </row>
    <row r="2163" spans="2:4" x14ac:dyDescent="0.2">
      <c r="B2163" s="30">
        <v>2159</v>
      </c>
      <c r="C2163" s="36">
        <f t="shared" si="33"/>
        <v>47692</v>
      </c>
      <c r="D2163" s="61">
        <v>0.1197760239</v>
      </c>
    </row>
    <row r="2164" spans="2:4" x14ac:dyDescent="0.2">
      <c r="B2164" s="30">
        <v>2160</v>
      </c>
      <c r="C2164" s="36">
        <f t="shared" si="33"/>
        <v>47693</v>
      </c>
      <c r="D2164" s="61">
        <v>0.1197928705</v>
      </c>
    </row>
    <row r="2165" spans="2:4" x14ac:dyDescent="0.2">
      <c r="B2165" s="30">
        <v>2161</v>
      </c>
      <c r="C2165" s="36">
        <f t="shared" si="33"/>
        <v>47694</v>
      </c>
      <c r="D2165" s="61">
        <v>0.1198097202</v>
      </c>
    </row>
    <row r="2166" spans="2:4" x14ac:dyDescent="0.2">
      <c r="B2166" s="30">
        <v>2162</v>
      </c>
      <c r="C2166" s="36">
        <f t="shared" si="33"/>
        <v>47695</v>
      </c>
      <c r="D2166" s="61">
        <v>0.11982657300000001</v>
      </c>
    </row>
    <row r="2167" spans="2:4" x14ac:dyDescent="0.2">
      <c r="B2167" s="30">
        <v>2163</v>
      </c>
      <c r="C2167" s="36">
        <f t="shared" si="33"/>
        <v>47696</v>
      </c>
      <c r="D2167" s="61">
        <v>0.11984342890000001</v>
      </c>
    </row>
    <row r="2168" spans="2:4" x14ac:dyDescent="0.2">
      <c r="B2168" s="30">
        <v>2164</v>
      </c>
      <c r="C2168" s="36">
        <f t="shared" si="33"/>
        <v>47697</v>
      </c>
      <c r="D2168" s="61">
        <v>0.11986028780000001</v>
      </c>
    </row>
    <row r="2169" spans="2:4" x14ac:dyDescent="0.2">
      <c r="B2169" s="30">
        <v>2165</v>
      </c>
      <c r="C2169" s="36">
        <f t="shared" si="33"/>
        <v>47698</v>
      </c>
      <c r="D2169" s="61">
        <v>0.11987714989999999</v>
      </c>
    </row>
    <row r="2170" spans="2:4" x14ac:dyDescent="0.2">
      <c r="B2170" s="30">
        <v>2166</v>
      </c>
      <c r="C2170" s="36">
        <f t="shared" si="33"/>
        <v>47699</v>
      </c>
      <c r="D2170" s="61">
        <v>0.1198940151</v>
      </c>
    </row>
    <row r="2171" spans="2:4" x14ac:dyDescent="0.2">
      <c r="B2171" s="30">
        <v>2167</v>
      </c>
      <c r="C2171" s="36">
        <f t="shared" si="33"/>
        <v>47700</v>
      </c>
      <c r="D2171" s="61">
        <v>0.1199108834</v>
      </c>
    </row>
    <row r="2172" spans="2:4" x14ac:dyDescent="0.2">
      <c r="B2172" s="30">
        <v>2168</v>
      </c>
      <c r="C2172" s="36">
        <f t="shared" si="33"/>
        <v>47701</v>
      </c>
      <c r="D2172" s="61">
        <v>0.11992775479999999</v>
      </c>
    </row>
    <row r="2173" spans="2:4" x14ac:dyDescent="0.2">
      <c r="B2173" s="30">
        <v>2169</v>
      </c>
      <c r="C2173" s="36">
        <f t="shared" si="33"/>
        <v>47702</v>
      </c>
      <c r="D2173" s="61">
        <v>0.11994462929999999</v>
      </c>
    </row>
    <row r="2174" spans="2:4" x14ac:dyDescent="0.2">
      <c r="B2174" s="30">
        <v>2170</v>
      </c>
      <c r="C2174" s="36">
        <f t="shared" si="33"/>
        <v>47703</v>
      </c>
      <c r="D2174" s="61">
        <v>0.1199615069</v>
      </c>
    </row>
    <row r="2175" spans="2:4" x14ac:dyDescent="0.2">
      <c r="B2175" s="30">
        <v>2171</v>
      </c>
      <c r="C2175" s="36">
        <f t="shared" si="33"/>
        <v>47704</v>
      </c>
      <c r="D2175" s="61">
        <v>0.1199783876</v>
      </c>
    </row>
    <row r="2176" spans="2:4" x14ac:dyDescent="0.2">
      <c r="B2176" s="30">
        <v>2172</v>
      </c>
      <c r="C2176" s="36">
        <f t="shared" si="33"/>
        <v>47705</v>
      </c>
      <c r="D2176" s="61">
        <v>0.1199952713</v>
      </c>
    </row>
    <row r="2177" spans="2:4" x14ac:dyDescent="0.2">
      <c r="B2177" s="30">
        <v>2173</v>
      </c>
      <c r="C2177" s="36">
        <f t="shared" si="33"/>
        <v>47706</v>
      </c>
      <c r="D2177" s="61">
        <v>0.1200121582</v>
      </c>
    </row>
    <row r="2178" spans="2:4" x14ac:dyDescent="0.2">
      <c r="B2178" s="30">
        <v>2174</v>
      </c>
      <c r="C2178" s="36">
        <f t="shared" si="33"/>
        <v>47707</v>
      </c>
      <c r="D2178" s="61">
        <v>0.1200290483</v>
      </c>
    </row>
    <row r="2179" spans="2:4" x14ac:dyDescent="0.2">
      <c r="B2179" s="30">
        <v>2175</v>
      </c>
      <c r="C2179" s="36">
        <f t="shared" si="33"/>
        <v>47708</v>
      </c>
      <c r="D2179" s="61">
        <v>0.12004594139999999</v>
      </c>
    </row>
    <row r="2180" spans="2:4" x14ac:dyDescent="0.2">
      <c r="B2180" s="30">
        <v>2176</v>
      </c>
      <c r="C2180" s="36">
        <f t="shared" si="33"/>
        <v>47709</v>
      </c>
      <c r="D2180" s="61">
        <v>0.1200628376</v>
      </c>
    </row>
    <row r="2181" spans="2:4" x14ac:dyDescent="0.2">
      <c r="B2181" s="30">
        <v>2177</v>
      </c>
      <c r="C2181" s="36">
        <f t="shared" si="33"/>
        <v>47710</v>
      </c>
      <c r="D2181" s="61">
        <v>0.1200797369</v>
      </c>
    </row>
    <row r="2182" spans="2:4" x14ac:dyDescent="0.2">
      <c r="B2182" s="30">
        <v>2178</v>
      </c>
      <c r="C2182" s="36">
        <f t="shared" ref="C2182:C2245" si="34">C2181+1</f>
        <v>47711</v>
      </c>
      <c r="D2182" s="61">
        <v>0.1200966393</v>
      </c>
    </row>
    <row r="2183" spans="2:4" x14ac:dyDescent="0.2">
      <c r="B2183" s="30">
        <v>2179</v>
      </c>
      <c r="C2183" s="36">
        <f t="shared" si="34"/>
        <v>47712</v>
      </c>
      <c r="D2183" s="61">
        <v>0.12011354489999999</v>
      </c>
    </row>
    <row r="2184" spans="2:4" x14ac:dyDescent="0.2">
      <c r="B2184" s="30">
        <v>2180</v>
      </c>
      <c r="C2184" s="36">
        <f t="shared" si="34"/>
        <v>47713</v>
      </c>
      <c r="D2184" s="61">
        <v>0.1201304535</v>
      </c>
    </row>
    <row r="2185" spans="2:4" x14ac:dyDescent="0.2">
      <c r="B2185" s="30">
        <v>2181</v>
      </c>
      <c r="C2185" s="36">
        <f t="shared" si="34"/>
        <v>47714</v>
      </c>
      <c r="D2185" s="61">
        <v>0.1201473653</v>
      </c>
    </row>
    <row r="2186" spans="2:4" x14ac:dyDescent="0.2">
      <c r="B2186" s="30">
        <v>2182</v>
      </c>
      <c r="C2186" s="36">
        <f t="shared" si="34"/>
        <v>47715</v>
      </c>
      <c r="D2186" s="61">
        <v>0.12016428010000001</v>
      </c>
    </row>
    <row r="2187" spans="2:4" x14ac:dyDescent="0.2">
      <c r="B2187" s="30">
        <v>2183</v>
      </c>
      <c r="C2187" s="36">
        <f t="shared" si="34"/>
        <v>47716</v>
      </c>
      <c r="D2187" s="61">
        <v>0.1201811981</v>
      </c>
    </row>
    <row r="2188" spans="2:4" x14ac:dyDescent="0.2">
      <c r="B2188" s="30">
        <v>2184</v>
      </c>
      <c r="C2188" s="36">
        <f t="shared" si="34"/>
        <v>47717</v>
      </c>
      <c r="D2188" s="61">
        <v>0.12019811919999999</v>
      </c>
    </row>
    <row r="2189" spans="2:4" x14ac:dyDescent="0.2">
      <c r="B2189" s="30">
        <v>2185</v>
      </c>
      <c r="C2189" s="36">
        <f t="shared" si="34"/>
        <v>47718</v>
      </c>
      <c r="D2189" s="61">
        <v>0.1202150434</v>
      </c>
    </row>
    <row r="2190" spans="2:4" x14ac:dyDescent="0.2">
      <c r="B2190" s="30">
        <v>2186</v>
      </c>
      <c r="C2190" s="36">
        <f t="shared" si="34"/>
        <v>47719</v>
      </c>
      <c r="D2190" s="61">
        <v>0.1202319707</v>
      </c>
    </row>
    <row r="2191" spans="2:4" x14ac:dyDescent="0.2">
      <c r="B2191" s="30">
        <v>2187</v>
      </c>
      <c r="C2191" s="36">
        <f t="shared" si="34"/>
        <v>47720</v>
      </c>
      <c r="D2191" s="61">
        <v>0.12024890119999999</v>
      </c>
    </row>
    <row r="2192" spans="2:4" x14ac:dyDescent="0.2">
      <c r="B2192" s="30">
        <v>2188</v>
      </c>
      <c r="C2192" s="36">
        <f t="shared" si="34"/>
        <v>47721</v>
      </c>
      <c r="D2192" s="61">
        <v>0.1202658347</v>
      </c>
    </row>
    <row r="2193" spans="2:4" x14ac:dyDescent="0.2">
      <c r="B2193" s="30">
        <v>2189</v>
      </c>
      <c r="C2193" s="36">
        <f t="shared" si="34"/>
        <v>47722</v>
      </c>
      <c r="D2193" s="61">
        <v>0.12028277129999999</v>
      </c>
    </row>
    <row r="2194" spans="2:4" x14ac:dyDescent="0.2">
      <c r="B2194" s="30">
        <v>2190</v>
      </c>
      <c r="C2194" s="36">
        <f t="shared" si="34"/>
        <v>47723</v>
      </c>
      <c r="D2194" s="61">
        <v>0.1202997111</v>
      </c>
    </row>
    <row r="2195" spans="2:4" x14ac:dyDescent="0.2">
      <c r="B2195" s="30">
        <v>2191</v>
      </c>
      <c r="C2195" s="36">
        <f t="shared" si="34"/>
        <v>47724</v>
      </c>
      <c r="D2195" s="61">
        <v>0.120316654</v>
      </c>
    </row>
    <row r="2196" spans="2:4" x14ac:dyDescent="0.2">
      <c r="B2196" s="30">
        <v>2192</v>
      </c>
      <c r="C2196" s="36">
        <f t="shared" si="34"/>
        <v>47725</v>
      </c>
      <c r="D2196" s="61">
        <v>0.1203336</v>
      </c>
    </row>
    <row r="2197" spans="2:4" x14ac:dyDescent="0.2">
      <c r="B2197" s="30">
        <v>2193</v>
      </c>
      <c r="C2197" s="36">
        <f t="shared" si="34"/>
        <v>47726</v>
      </c>
      <c r="D2197" s="61">
        <v>0.1203505491</v>
      </c>
    </row>
    <row r="2198" spans="2:4" x14ac:dyDescent="0.2">
      <c r="B2198" s="30">
        <v>2194</v>
      </c>
      <c r="C2198" s="36">
        <f t="shared" si="34"/>
        <v>47727</v>
      </c>
      <c r="D2198" s="61">
        <v>0.12036750139999999</v>
      </c>
    </row>
    <row r="2199" spans="2:4" x14ac:dyDescent="0.2">
      <c r="B2199" s="30">
        <v>2195</v>
      </c>
      <c r="C2199" s="36">
        <f t="shared" si="34"/>
        <v>47728</v>
      </c>
      <c r="D2199" s="61">
        <v>0.1203844567</v>
      </c>
    </row>
    <row r="2200" spans="2:4" x14ac:dyDescent="0.2">
      <c r="B2200" s="30">
        <v>2196</v>
      </c>
      <c r="C2200" s="36">
        <f t="shared" si="34"/>
        <v>47729</v>
      </c>
      <c r="D2200" s="61">
        <v>0.1204014152</v>
      </c>
    </row>
    <row r="2201" spans="2:4" x14ac:dyDescent="0.2">
      <c r="B2201" s="30">
        <v>2197</v>
      </c>
      <c r="C2201" s="36">
        <f t="shared" si="34"/>
        <v>47730</v>
      </c>
      <c r="D2201" s="61">
        <v>0.1204183768</v>
      </c>
    </row>
    <row r="2202" spans="2:4" x14ac:dyDescent="0.2">
      <c r="B2202" s="30">
        <v>2198</v>
      </c>
      <c r="C2202" s="36">
        <f t="shared" si="34"/>
        <v>47731</v>
      </c>
      <c r="D2202" s="61">
        <v>0.1204353415</v>
      </c>
    </row>
    <row r="2203" spans="2:4" x14ac:dyDescent="0.2">
      <c r="B2203" s="30">
        <v>2199</v>
      </c>
      <c r="C2203" s="36">
        <f t="shared" si="34"/>
        <v>47732</v>
      </c>
      <c r="D2203" s="61">
        <v>0.1204523093</v>
      </c>
    </row>
    <row r="2204" spans="2:4" x14ac:dyDescent="0.2">
      <c r="B2204" s="30">
        <v>2200</v>
      </c>
      <c r="C2204" s="36">
        <f t="shared" si="34"/>
        <v>47733</v>
      </c>
      <c r="D2204" s="61">
        <v>0.1204692803</v>
      </c>
    </row>
    <row r="2205" spans="2:4" x14ac:dyDescent="0.2">
      <c r="B2205" s="30">
        <v>2201</v>
      </c>
      <c r="C2205" s="36">
        <f t="shared" si="34"/>
        <v>47734</v>
      </c>
      <c r="D2205" s="61">
        <v>0.12048625440000001</v>
      </c>
    </row>
    <row r="2206" spans="2:4" x14ac:dyDescent="0.2">
      <c r="B2206" s="30">
        <v>2202</v>
      </c>
      <c r="C2206" s="36">
        <f t="shared" si="34"/>
        <v>47735</v>
      </c>
      <c r="D2206" s="61">
        <v>0.1205032316</v>
      </c>
    </row>
    <row r="2207" spans="2:4" x14ac:dyDescent="0.2">
      <c r="B2207" s="30">
        <v>2203</v>
      </c>
      <c r="C2207" s="36">
        <f t="shared" si="34"/>
        <v>47736</v>
      </c>
      <c r="D2207" s="61">
        <v>0.12052021189999999</v>
      </c>
    </row>
    <row r="2208" spans="2:4" x14ac:dyDescent="0.2">
      <c r="B2208" s="30">
        <v>2204</v>
      </c>
      <c r="C2208" s="36">
        <f t="shared" si="34"/>
        <v>47737</v>
      </c>
      <c r="D2208" s="61">
        <v>0.12053719540000001</v>
      </c>
    </row>
    <row r="2209" spans="2:4" x14ac:dyDescent="0.2">
      <c r="B2209" s="30">
        <v>2205</v>
      </c>
      <c r="C2209" s="36">
        <f t="shared" si="34"/>
        <v>47738</v>
      </c>
      <c r="D2209" s="61">
        <v>0.120554182</v>
      </c>
    </row>
    <row r="2210" spans="2:4" x14ac:dyDescent="0.2">
      <c r="B2210" s="30">
        <v>2206</v>
      </c>
      <c r="C2210" s="36">
        <f t="shared" si="34"/>
        <v>47739</v>
      </c>
      <c r="D2210" s="61">
        <v>0.12057117169999999</v>
      </c>
    </row>
    <row r="2211" spans="2:4" x14ac:dyDescent="0.2">
      <c r="B2211" s="30">
        <v>2207</v>
      </c>
      <c r="C2211" s="36">
        <f t="shared" si="34"/>
        <v>47740</v>
      </c>
      <c r="D2211" s="61">
        <v>0.1205881645</v>
      </c>
    </row>
    <row r="2212" spans="2:4" x14ac:dyDescent="0.2">
      <c r="B2212" s="30">
        <v>2208</v>
      </c>
      <c r="C2212" s="36">
        <f t="shared" si="34"/>
        <v>47741</v>
      </c>
      <c r="D2212" s="61">
        <v>0.12060516039999999</v>
      </c>
    </row>
    <row r="2213" spans="2:4" x14ac:dyDescent="0.2">
      <c r="B2213" s="30">
        <v>2209</v>
      </c>
      <c r="C2213" s="36">
        <f t="shared" si="34"/>
        <v>47742</v>
      </c>
      <c r="D2213" s="61">
        <v>0.12062215950000001</v>
      </c>
    </row>
    <row r="2214" spans="2:4" x14ac:dyDescent="0.2">
      <c r="B2214" s="30">
        <v>2210</v>
      </c>
      <c r="C2214" s="36">
        <f t="shared" si="34"/>
        <v>47743</v>
      </c>
      <c r="D2214" s="61">
        <v>0.1206391617</v>
      </c>
    </row>
    <row r="2215" spans="2:4" x14ac:dyDescent="0.2">
      <c r="B2215" s="30">
        <v>2211</v>
      </c>
      <c r="C2215" s="36">
        <f t="shared" si="34"/>
        <v>47744</v>
      </c>
      <c r="D2215" s="61">
        <v>0.1206561671</v>
      </c>
    </row>
    <row r="2216" spans="2:4" x14ac:dyDescent="0.2">
      <c r="B2216" s="30">
        <v>2212</v>
      </c>
      <c r="C2216" s="36">
        <f t="shared" si="34"/>
        <v>47745</v>
      </c>
      <c r="D2216" s="61">
        <v>0.12067317549999999</v>
      </c>
    </row>
    <row r="2217" spans="2:4" x14ac:dyDescent="0.2">
      <c r="B2217" s="30">
        <v>2213</v>
      </c>
      <c r="C2217" s="36">
        <f t="shared" si="34"/>
        <v>47746</v>
      </c>
      <c r="D2217" s="61">
        <v>0.1206901871</v>
      </c>
    </row>
    <row r="2218" spans="2:4" x14ac:dyDescent="0.2">
      <c r="B2218" s="30">
        <v>2214</v>
      </c>
      <c r="C2218" s="36">
        <f t="shared" si="34"/>
        <v>47747</v>
      </c>
      <c r="D2218" s="61">
        <v>0.12070720190000001</v>
      </c>
    </row>
    <row r="2219" spans="2:4" x14ac:dyDescent="0.2">
      <c r="B2219" s="30">
        <v>2215</v>
      </c>
      <c r="C2219" s="36">
        <f t="shared" si="34"/>
        <v>47748</v>
      </c>
      <c r="D2219" s="61">
        <v>0.1207242197</v>
      </c>
    </row>
    <row r="2220" spans="2:4" x14ac:dyDescent="0.2">
      <c r="B2220" s="30">
        <v>2216</v>
      </c>
      <c r="C2220" s="36">
        <f t="shared" si="34"/>
        <v>47749</v>
      </c>
      <c r="D2220" s="61">
        <v>0.1207412407</v>
      </c>
    </row>
    <row r="2221" spans="2:4" x14ac:dyDescent="0.2">
      <c r="B2221" s="30">
        <v>2217</v>
      </c>
      <c r="C2221" s="36">
        <f t="shared" si="34"/>
        <v>47750</v>
      </c>
      <c r="D2221" s="61">
        <v>0.1207582649</v>
      </c>
    </row>
    <row r="2222" spans="2:4" x14ac:dyDescent="0.2">
      <c r="B2222" s="30">
        <v>2218</v>
      </c>
      <c r="C2222" s="36">
        <f t="shared" si="34"/>
        <v>47751</v>
      </c>
      <c r="D2222" s="61">
        <v>0.1207752921</v>
      </c>
    </row>
    <row r="2223" spans="2:4" x14ac:dyDescent="0.2">
      <c r="B2223" s="30">
        <v>2219</v>
      </c>
      <c r="C2223" s="36">
        <f t="shared" si="34"/>
        <v>47752</v>
      </c>
      <c r="D2223" s="61">
        <v>0.12079232249999999</v>
      </c>
    </row>
    <row r="2224" spans="2:4" x14ac:dyDescent="0.2">
      <c r="B2224" s="30">
        <v>2220</v>
      </c>
      <c r="C2224" s="36">
        <f t="shared" si="34"/>
        <v>47753</v>
      </c>
      <c r="D2224" s="61">
        <v>0.12080935600000001</v>
      </c>
    </row>
    <row r="2225" spans="2:4" x14ac:dyDescent="0.2">
      <c r="B2225" s="30">
        <v>2221</v>
      </c>
      <c r="C2225" s="36">
        <f t="shared" si="34"/>
        <v>47754</v>
      </c>
      <c r="D2225" s="61">
        <v>0.12082639269999999</v>
      </c>
    </row>
    <row r="2226" spans="2:4" x14ac:dyDescent="0.2">
      <c r="B2226" s="30">
        <v>2222</v>
      </c>
      <c r="C2226" s="36">
        <f t="shared" si="34"/>
        <v>47755</v>
      </c>
      <c r="D2226" s="61">
        <v>0.1208434325</v>
      </c>
    </row>
    <row r="2227" spans="2:4" x14ac:dyDescent="0.2">
      <c r="B2227" s="30">
        <v>2223</v>
      </c>
      <c r="C2227" s="36">
        <f t="shared" si="34"/>
        <v>47756</v>
      </c>
      <c r="D2227" s="61">
        <v>0.1208604754</v>
      </c>
    </row>
    <row r="2228" spans="2:4" x14ac:dyDescent="0.2">
      <c r="B2228" s="30">
        <v>2224</v>
      </c>
      <c r="C2228" s="36">
        <f t="shared" si="34"/>
        <v>47757</v>
      </c>
      <c r="D2228" s="61">
        <v>0.1208775215</v>
      </c>
    </row>
    <row r="2229" spans="2:4" x14ac:dyDescent="0.2">
      <c r="B2229" s="30">
        <v>2225</v>
      </c>
      <c r="C2229" s="36">
        <f t="shared" si="34"/>
        <v>47758</v>
      </c>
      <c r="D2229" s="61">
        <v>0.1208945707</v>
      </c>
    </row>
    <row r="2230" spans="2:4" x14ac:dyDescent="0.2">
      <c r="B2230" s="30">
        <v>2226</v>
      </c>
      <c r="C2230" s="36">
        <f t="shared" si="34"/>
        <v>47759</v>
      </c>
      <c r="D2230" s="61">
        <v>0.1209116231</v>
      </c>
    </row>
    <row r="2231" spans="2:4" x14ac:dyDescent="0.2">
      <c r="B2231" s="30">
        <v>2227</v>
      </c>
      <c r="C2231" s="36">
        <f t="shared" si="34"/>
        <v>47760</v>
      </c>
      <c r="D2231" s="61">
        <v>0.12092867860000001</v>
      </c>
    </row>
    <row r="2232" spans="2:4" x14ac:dyDescent="0.2">
      <c r="B2232" s="30">
        <v>2228</v>
      </c>
      <c r="C2232" s="36">
        <f t="shared" si="34"/>
        <v>47761</v>
      </c>
      <c r="D2232" s="61">
        <v>0.1209457372</v>
      </c>
    </row>
    <row r="2233" spans="2:4" x14ac:dyDescent="0.2">
      <c r="B2233" s="30">
        <v>2229</v>
      </c>
      <c r="C2233" s="36">
        <f t="shared" si="34"/>
        <v>47762</v>
      </c>
      <c r="D2233" s="61">
        <v>0.120962799</v>
      </c>
    </row>
    <row r="2234" spans="2:4" x14ac:dyDescent="0.2">
      <c r="B2234" s="30">
        <v>2230</v>
      </c>
      <c r="C2234" s="36">
        <f t="shared" si="34"/>
        <v>47763</v>
      </c>
      <c r="D2234" s="61">
        <v>0.1209798639</v>
      </c>
    </row>
    <row r="2235" spans="2:4" x14ac:dyDescent="0.2">
      <c r="B2235" s="30">
        <v>2231</v>
      </c>
      <c r="C2235" s="36">
        <f t="shared" si="34"/>
        <v>47764</v>
      </c>
      <c r="D2235" s="61">
        <v>0.12099693189999999</v>
      </c>
    </row>
    <row r="2236" spans="2:4" x14ac:dyDescent="0.2">
      <c r="B2236" s="30">
        <v>2232</v>
      </c>
      <c r="C2236" s="36">
        <f t="shared" si="34"/>
        <v>47765</v>
      </c>
      <c r="D2236" s="61">
        <v>0.1210140031</v>
      </c>
    </row>
    <row r="2237" spans="2:4" x14ac:dyDescent="0.2">
      <c r="B2237" s="30">
        <v>2233</v>
      </c>
      <c r="C2237" s="36">
        <f t="shared" si="34"/>
        <v>47766</v>
      </c>
      <c r="D2237" s="61">
        <v>0.1210310775</v>
      </c>
    </row>
    <row r="2238" spans="2:4" x14ac:dyDescent="0.2">
      <c r="B2238" s="30">
        <v>2234</v>
      </c>
      <c r="C2238" s="36">
        <f t="shared" si="34"/>
        <v>47767</v>
      </c>
      <c r="D2238" s="61">
        <v>0.121048155</v>
      </c>
    </row>
    <row r="2239" spans="2:4" x14ac:dyDescent="0.2">
      <c r="B2239" s="30">
        <v>2235</v>
      </c>
      <c r="C2239" s="36">
        <f t="shared" si="34"/>
        <v>47768</v>
      </c>
      <c r="D2239" s="61">
        <v>0.1210652356</v>
      </c>
    </row>
    <row r="2240" spans="2:4" x14ac:dyDescent="0.2">
      <c r="B2240" s="30">
        <v>2236</v>
      </c>
      <c r="C2240" s="36">
        <f t="shared" si="34"/>
        <v>47769</v>
      </c>
      <c r="D2240" s="61">
        <v>0.1210823194</v>
      </c>
    </row>
    <row r="2241" spans="2:4" x14ac:dyDescent="0.2">
      <c r="B2241" s="30">
        <v>2237</v>
      </c>
      <c r="C2241" s="36">
        <f t="shared" si="34"/>
        <v>47770</v>
      </c>
      <c r="D2241" s="61">
        <v>0.1210994063</v>
      </c>
    </row>
    <row r="2242" spans="2:4" x14ac:dyDescent="0.2">
      <c r="B2242" s="30">
        <v>2238</v>
      </c>
      <c r="C2242" s="36">
        <f t="shared" si="34"/>
        <v>47771</v>
      </c>
      <c r="D2242" s="61">
        <v>0.1211164964</v>
      </c>
    </row>
    <row r="2243" spans="2:4" x14ac:dyDescent="0.2">
      <c r="B2243" s="30">
        <v>2239</v>
      </c>
      <c r="C2243" s="36">
        <f t="shared" si="34"/>
        <v>47772</v>
      </c>
      <c r="D2243" s="61">
        <v>0.12113358959999999</v>
      </c>
    </row>
    <row r="2244" spans="2:4" x14ac:dyDescent="0.2">
      <c r="B2244" s="30">
        <v>2240</v>
      </c>
      <c r="C2244" s="36">
        <f t="shared" si="34"/>
        <v>47773</v>
      </c>
      <c r="D2244" s="61">
        <v>0.1211506859</v>
      </c>
    </row>
    <row r="2245" spans="2:4" x14ac:dyDescent="0.2">
      <c r="B2245" s="30">
        <v>2241</v>
      </c>
      <c r="C2245" s="36">
        <f t="shared" si="34"/>
        <v>47774</v>
      </c>
      <c r="D2245" s="61">
        <v>0.12116778540000001</v>
      </c>
    </row>
    <row r="2246" spans="2:4" x14ac:dyDescent="0.2">
      <c r="B2246" s="30">
        <v>2242</v>
      </c>
      <c r="C2246" s="36">
        <f t="shared" ref="C2246:C2309" si="35">C2245+1</f>
        <v>47775</v>
      </c>
      <c r="D2246" s="61">
        <v>0.1211848881</v>
      </c>
    </row>
    <row r="2247" spans="2:4" x14ac:dyDescent="0.2">
      <c r="B2247" s="30">
        <v>2243</v>
      </c>
      <c r="C2247" s="36">
        <f t="shared" si="35"/>
        <v>47776</v>
      </c>
      <c r="D2247" s="61">
        <v>0.1212019939</v>
      </c>
    </row>
    <row r="2248" spans="2:4" x14ac:dyDescent="0.2">
      <c r="B2248" s="30">
        <v>2244</v>
      </c>
      <c r="C2248" s="36">
        <f t="shared" si="35"/>
        <v>47777</v>
      </c>
      <c r="D2248" s="61">
        <v>0.1212191029</v>
      </c>
    </row>
    <row r="2249" spans="2:4" x14ac:dyDescent="0.2">
      <c r="B2249" s="30">
        <v>2245</v>
      </c>
      <c r="C2249" s="36">
        <f t="shared" si="35"/>
        <v>47778</v>
      </c>
      <c r="D2249" s="61">
        <v>0.12123621499999999</v>
      </c>
    </row>
    <row r="2250" spans="2:4" x14ac:dyDescent="0.2">
      <c r="B2250" s="30">
        <v>2246</v>
      </c>
      <c r="C2250" s="36">
        <f t="shared" si="35"/>
        <v>47779</v>
      </c>
      <c r="D2250" s="61">
        <v>0.1212533302</v>
      </c>
    </row>
    <row r="2251" spans="2:4" x14ac:dyDescent="0.2">
      <c r="B2251" s="30">
        <v>2247</v>
      </c>
      <c r="C2251" s="36">
        <f t="shared" si="35"/>
        <v>47780</v>
      </c>
      <c r="D2251" s="61">
        <v>0.12127044870000001</v>
      </c>
    </row>
    <row r="2252" spans="2:4" x14ac:dyDescent="0.2">
      <c r="B2252" s="30">
        <v>2248</v>
      </c>
      <c r="C2252" s="36">
        <f t="shared" si="35"/>
        <v>47781</v>
      </c>
      <c r="D2252" s="61">
        <v>0.1212875702</v>
      </c>
    </row>
    <row r="2253" spans="2:4" x14ac:dyDescent="0.2">
      <c r="B2253" s="30">
        <v>2249</v>
      </c>
      <c r="C2253" s="36">
        <f t="shared" si="35"/>
        <v>47782</v>
      </c>
      <c r="D2253" s="61">
        <v>0.1213046949</v>
      </c>
    </row>
    <row r="2254" spans="2:4" x14ac:dyDescent="0.2">
      <c r="B2254" s="30">
        <v>2250</v>
      </c>
      <c r="C2254" s="36">
        <f t="shared" si="35"/>
        <v>47783</v>
      </c>
      <c r="D2254" s="61">
        <v>0.12132182280000001</v>
      </c>
    </row>
    <row r="2255" spans="2:4" x14ac:dyDescent="0.2">
      <c r="B2255" s="30">
        <v>2251</v>
      </c>
      <c r="C2255" s="36">
        <f t="shared" si="35"/>
        <v>47784</v>
      </c>
      <c r="D2255" s="61">
        <v>0.1213389538</v>
      </c>
    </row>
    <row r="2256" spans="2:4" x14ac:dyDescent="0.2">
      <c r="B2256" s="30">
        <v>2252</v>
      </c>
      <c r="C2256" s="36">
        <f t="shared" si="35"/>
        <v>47785</v>
      </c>
      <c r="D2256" s="61">
        <v>0.121356088</v>
      </c>
    </row>
    <row r="2257" spans="2:4" x14ac:dyDescent="0.2">
      <c r="B2257" s="30">
        <v>2253</v>
      </c>
      <c r="C2257" s="36">
        <f t="shared" si="35"/>
        <v>47786</v>
      </c>
      <c r="D2257" s="61">
        <v>0.12137322540000001</v>
      </c>
    </row>
    <row r="2258" spans="2:4" x14ac:dyDescent="0.2">
      <c r="B2258" s="30">
        <v>2254</v>
      </c>
      <c r="C2258" s="36">
        <f t="shared" si="35"/>
        <v>47787</v>
      </c>
      <c r="D2258" s="61">
        <v>0.12139036590000001</v>
      </c>
    </row>
    <row r="2259" spans="2:4" x14ac:dyDescent="0.2">
      <c r="B2259" s="30">
        <v>2255</v>
      </c>
      <c r="C2259" s="36">
        <f t="shared" si="35"/>
        <v>47788</v>
      </c>
      <c r="D2259" s="61">
        <v>0.1214075095</v>
      </c>
    </row>
    <row r="2260" spans="2:4" x14ac:dyDescent="0.2">
      <c r="B2260" s="30">
        <v>2256</v>
      </c>
      <c r="C2260" s="36">
        <f t="shared" si="35"/>
        <v>47789</v>
      </c>
      <c r="D2260" s="61">
        <v>0.1214246563</v>
      </c>
    </row>
    <row r="2261" spans="2:4" x14ac:dyDescent="0.2">
      <c r="B2261" s="30">
        <v>2257</v>
      </c>
      <c r="C2261" s="36">
        <f t="shared" si="35"/>
        <v>47790</v>
      </c>
      <c r="D2261" s="61">
        <v>0.1214418063</v>
      </c>
    </row>
    <row r="2262" spans="2:4" x14ac:dyDescent="0.2">
      <c r="B2262" s="30">
        <v>2258</v>
      </c>
      <c r="C2262" s="36">
        <f t="shared" si="35"/>
        <v>47791</v>
      </c>
      <c r="D2262" s="61">
        <v>0.1214589594</v>
      </c>
    </row>
    <row r="2263" spans="2:4" x14ac:dyDescent="0.2">
      <c r="B2263" s="30">
        <v>2259</v>
      </c>
      <c r="C2263" s="36">
        <f t="shared" si="35"/>
        <v>47792</v>
      </c>
      <c r="D2263" s="61">
        <v>0.1214761157</v>
      </c>
    </row>
    <row r="2264" spans="2:4" x14ac:dyDescent="0.2">
      <c r="B2264" s="30">
        <v>2260</v>
      </c>
      <c r="C2264" s="36">
        <f t="shared" si="35"/>
        <v>47793</v>
      </c>
      <c r="D2264" s="61">
        <v>0.1214932752</v>
      </c>
    </row>
    <row r="2265" spans="2:4" x14ac:dyDescent="0.2">
      <c r="B2265" s="30">
        <v>2261</v>
      </c>
      <c r="C2265" s="36">
        <f t="shared" si="35"/>
        <v>47794</v>
      </c>
      <c r="D2265" s="61">
        <v>0.1215104378</v>
      </c>
    </row>
    <row r="2266" spans="2:4" x14ac:dyDescent="0.2">
      <c r="B2266" s="30">
        <v>2262</v>
      </c>
      <c r="C2266" s="36">
        <f t="shared" si="35"/>
        <v>47795</v>
      </c>
      <c r="D2266" s="61">
        <v>0.12152760360000001</v>
      </c>
    </row>
    <row r="2267" spans="2:4" x14ac:dyDescent="0.2">
      <c r="B2267" s="30">
        <v>2263</v>
      </c>
      <c r="C2267" s="36">
        <f t="shared" si="35"/>
        <v>47796</v>
      </c>
      <c r="D2267" s="61">
        <v>0.1215447725</v>
      </c>
    </row>
    <row r="2268" spans="2:4" x14ac:dyDescent="0.2">
      <c r="B2268" s="30">
        <v>2264</v>
      </c>
      <c r="C2268" s="36">
        <f t="shared" si="35"/>
        <v>47797</v>
      </c>
      <c r="D2268" s="61">
        <v>0.1215619446</v>
      </c>
    </row>
    <row r="2269" spans="2:4" x14ac:dyDescent="0.2">
      <c r="B2269" s="30">
        <v>2265</v>
      </c>
      <c r="C2269" s="36">
        <f t="shared" si="35"/>
        <v>47798</v>
      </c>
      <c r="D2269" s="61">
        <v>0.1215791199</v>
      </c>
    </row>
    <row r="2270" spans="2:4" x14ac:dyDescent="0.2">
      <c r="B2270" s="30">
        <v>2266</v>
      </c>
      <c r="C2270" s="36">
        <f t="shared" si="35"/>
        <v>47799</v>
      </c>
      <c r="D2270" s="61">
        <v>0.1215962983</v>
      </c>
    </row>
    <row r="2271" spans="2:4" x14ac:dyDescent="0.2">
      <c r="B2271" s="30">
        <v>2267</v>
      </c>
      <c r="C2271" s="36">
        <f t="shared" si="35"/>
        <v>47800</v>
      </c>
      <c r="D2271" s="61">
        <v>0.1216134799</v>
      </c>
    </row>
    <row r="2272" spans="2:4" x14ac:dyDescent="0.2">
      <c r="B2272" s="30">
        <v>2268</v>
      </c>
      <c r="C2272" s="36">
        <f t="shared" si="35"/>
        <v>47801</v>
      </c>
      <c r="D2272" s="61">
        <v>0.1216306647</v>
      </c>
    </row>
    <row r="2273" spans="2:4" x14ac:dyDescent="0.2">
      <c r="B2273" s="30">
        <v>2269</v>
      </c>
      <c r="C2273" s="36">
        <f t="shared" si="35"/>
        <v>47802</v>
      </c>
      <c r="D2273" s="61">
        <v>0.12164785259999999</v>
      </c>
    </row>
    <row r="2274" spans="2:4" x14ac:dyDescent="0.2">
      <c r="B2274" s="30">
        <v>2270</v>
      </c>
      <c r="C2274" s="36">
        <f t="shared" si="35"/>
        <v>47803</v>
      </c>
      <c r="D2274" s="61">
        <v>0.1216650437</v>
      </c>
    </row>
    <row r="2275" spans="2:4" x14ac:dyDescent="0.2">
      <c r="B2275" s="30">
        <v>2271</v>
      </c>
      <c r="C2275" s="36">
        <f t="shared" si="35"/>
        <v>47804</v>
      </c>
      <c r="D2275" s="61">
        <v>0.121682238</v>
      </c>
    </row>
    <row r="2276" spans="2:4" x14ac:dyDescent="0.2">
      <c r="B2276" s="30">
        <v>2272</v>
      </c>
      <c r="C2276" s="36">
        <f t="shared" si="35"/>
        <v>47805</v>
      </c>
      <c r="D2276" s="61">
        <v>0.1216994354</v>
      </c>
    </row>
    <row r="2277" spans="2:4" x14ac:dyDescent="0.2">
      <c r="B2277" s="30">
        <v>2273</v>
      </c>
      <c r="C2277" s="36">
        <f t="shared" si="35"/>
        <v>47806</v>
      </c>
      <c r="D2277" s="61">
        <v>0.121716636</v>
      </c>
    </row>
    <row r="2278" spans="2:4" x14ac:dyDescent="0.2">
      <c r="B2278" s="30">
        <v>2274</v>
      </c>
      <c r="C2278" s="36">
        <f t="shared" si="35"/>
        <v>47807</v>
      </c>
      <c r="D2278" s="61">
        <v>0.12173383979999999</v>
      </c>
    </row>
    <row r="2279" spans="2:4" x14ac:dyDescent="0.2">
      <c r="B2279" s="30">
        <v>2275</v>
      </c>
      <c r="C2279" s="36">
        <f t="shared" si="35"/>
        <v>47808</v>
      </c>
      <c r="D2279" s="61">
        <v>0.1217510468</v>
      </c>
    </row>
    <row r="2280" spans="2:4" x14ac:dyDescent="0.2">
      <c r="B2280" s="30">
        <v>2276</v>
      </c>
      <c r="C2280" s="36">
        <f t="shared" si="35"/>
        <v>47809</v>
      </c>
      <c r="D2280" s="61">
        <v>0.1217682569</v>
      </c>
    </row>
    <row r="2281" spans="2:4" x14ac:dyDescent="0.2">
      <c r="B2281" s="30">
        <v>2277</v>
      </c>
      <c r="C2281" s="36">
        <f t="shared" si="35"/>
        <v>47810</v>
      </c>
      <c r="D2281" s="61">
        <v>0.1217854702</v>
      </c>
    </row>
    <row r="2282" spans="2:4" x14ac:dyDescent="0.2">
      <c r="B2282" s="30">
        <v>2278</v>
      </c>
      <c r="C2282" s="36">
        <f t="shared" si="35"/>
        <v>47811</v>
      </c>
      <c r="D2282" s="61">
        <v>0.1218026866</v>
      </c>
    </row>
    <row r="2283" spans="2:4" x14ac:dyDescent="0.2">
      <c r="B2283" s="30">
        <v>2279</v>
      </c>
      <c r="C2283" s="36">
        <f t="shared" si="35"/>
        <v>47812</v>
      </c>
      <c r="D2283" s="61">
        <v>0.1218199063</v>
      </c>
    </row>
    <row r="2284" spans="2:4" x14ac:dyDescent="0.2">
      <c r="B2284" s="30">
        <v>2280</v>
      </c>
      <c r="C2284" s="36">
        <f t="shared" si="35"/>
        <v>47813</v>
      </c>
      <c r="D2284" s="61">
        <v>0.1218371291</v>
      </c>
    </row>
    <row r="2285" spans="2:4" x14ac:dyDescent="0.2">
      <c r="B2285" s="30">
        <v>2281</v>
      </c>
      <c r="C2285" s="36">
        <f t="shared" si="35"/>
        <v>47814</v>
      </c>
      <c r="D2285" s="61">
        <v>0.12185435510000001</v>
      </c>
    </row>
    <row r="2286" spans="2:4" x14ac:dyDescent="0.2">
      <c r="B2286" s="30">
        <v>2282</v>
      </c>
      <c r="C2286" s="36">
        <f t="shared" si="35"/>
        <v>47815</v>
      </c>
      <c r="D2286" s="61">
        <v>0.12187158419999999</v>
      </c>
    </row>
    <row r="2287" spans="2:4" x14ac:dyDescent="0.2">
      <c r="B2287" s="30">
        <v>2283</v>
      </c>
      <c r="C2287" s="36">
        <f t="shared" si="35"/>
        <v>47816</v>
      </c>
      <c r="D2287" s="61">
        <v>0.12188881660000001</v>
      </c>
    </row>
    <row r="2288" spans="2:4" x14ac:dyDescent="0.2">
      <c r="B2288" s="30">
        <v>2284</v>
      </c>
      <c r="C2288" s="36">
        <f t="shared" si="35"/>
        <v>47817</v>
      </c>
      <c r="D2288" s="61">
        <v>0.1219060521</v>
      </c>
    </row>
    <row r="2289" spans="2:4" x14ac:dyDescent="0.2">
      <c r="B2289" s="30">
        <v>2285</v>
      </c>
      <c r="C2289" s="36">
        <f t="shared" si="35"/>
        <v>47818</v>
      </c>
      <c r="D2289" s="61">
        <v>0.1219232908</v>
      </c>
    </row>
    <row r="2290" spans="2:4" x14ac:dyDescent="0.2">
      <c r="B2290" s="30">
        <v>2286</v>
      </c>
      <c r="C2290" s="36">
        <f t="shared" si="35"/>
        <v>47819</v>
      </c>
      <c r="D2290" s="61">
        <v>0.1219405326</v>
      </c>
    </row>
    <row r="2291" spans="2:4" x14ac:dyDescent="0.2">
      <c r="B2291" s="30">
        <v>2287</v>
      </c>
      <c r="C2291" s="36">
        <f t="shared" si="35"/>
        <v>47820</v>
      </c>
      <c r="D2291" s="61">
        <v>0.12195777770000001</v>
      </c>
    </row>
    <row r="2292" spans="2:4" x14ac:dyDescent="0.2">
      <c r="B2292" s="30">
        <v>2288</v>
      </c>
      <c r="C2292" s="36">
        <f t="shared" si="35"/>
        <v>47821</v>
      </c>
      <c r="D2292" s="61">
        <v>0.12197502590000001</v>
      </c>
    </row>
    <row r="2293" spans="2:4" x14ac:dyDescent="0.2">
      <c r="B2293" s="30">
        <v>2289</v>
      </c>
      <c r="C2293" s="36">
        <f t="shared" si="35"/>
        <v>47822</v>
      </c>
      <c r="D2293" s="61">
        <v>0.12199227729999999</v>
      </c>
    </row>
    <row r="2294" spans="2:4" x14ac:dyDescent="0.2">
      <c r="B2294" s="30">
        <v>2290</v>
      </c>
      <c r="C2294" s="36">
        <f t="shared" si="35"/>
        <v>47823</v>
      </c>
      <c r="D2294" s="61">
        <v>0.1220095319</v>
      </c>
    </row>
    <row r="2295" spans="2:4" x14ac:dyDescent="0.2">
      <c r="B2295" s="30">
        <v>2291</v>
      </c>
      <c r="C2295" s="36">
        <f t="shared" si="35"/>
        <v>47824</v>
      </c>
      <c r="D2295" s="61">
        <v>0.1220267897</v>
      </c>
    </row>
    <row r="2296" spans="2:4" x14ac:dyDescent="0.2">
      <c r="B2296" s="30">
        <v>2292</v>
      </c>
      <c r="C2296" s="36">
        <f t="shared" si="35"/>
        <v>47825</v>
      </c>
      <c r="D2296" s="61">
        <v>0.1220440506</v>
      </c>
    </row>
    <row r="2297" spans="2:4" x14ac:dyDescent="0.2">
      <c r="B2297" s="30">
        <v>2293</v>
      </c>
      <c r="C2297" s="36">
        <f t="shared" si="35"/>
        <v>47826</v>
      </c>
      <c r="D2297" s="61">
        <v>0.1220613148</v>
      </c>
    </row>
    <row r="2298" spans="2:4" x14ac:dyDescent="0.2">
      <c r="B2298" s="30">
        <v>2294</v>
      </c>
      <c r="C2298" s="36">
        <f t="shared" si="35"/>
        <v>47827</v>
      </c>
      <c r="D2298" s="61">
        <v>0.1220785821</v>
      </c>
    </row>
    <row r="2299" spans="2:4" x14ac:dyDescent="0.2">
      <c r="B2299" s="30">
        <v>2295</v>
      </c>
      <c r="C2299" s="36">
        <f t="shared" si="35"/>
        <v>47828</v>
      </c>
      <c r="D2299" s="61">
        <v>0.1220958526</v>
      </c>
    </row>
    <row r="2300" spans="2:4" x14ac:dyDescent="0.2">
      <c r="B2300" s="30">
        <v>2296</v>
      </c>
      <c r="C2300" s="36">
        <f t="shared" si="35"/>
        <v>47829</v>
      </c>
      <c r="D2300" s="61">
        <v>0.1221131263</v>
      </c>
    </row>
    <row r="2301" spans="2:4" x14ac:dyDescent="0.2">
      <c r="B2301" s="30">
        <v>2297</v>
      </c>
      <c r="C2301" s="36">
        <f t="shared" si="35"/>
        <v>47830</v>
      </c>
      <c r="D2301" s="61">
        <v>0.12213040310000001</v>
      </c>
    </row>
    <row r="2302" spans="2:4" x14ac:dyDescent="0.2">
      <c r="B2302" s="30">
        <v>2298</v>
      </c>
      <c r="C2302" s="36">
        <f t="shared" si="35"/>
        <v>47831</v>
      </c>
      <c r="D2302" s="61">
        <v>0.1221476832</v>
      </c>
    </row>
    <row r="2303" spans="2:4" x14ac:dyDescent="0.2">
      <c r="B2303" s="30">
        <v>2299</v>
      </c>
      <c r="C2303" s="36">
        <f t="shared" si="35"/>
        <v>47832</v>
      </c>
      <c r="D2303" s="61">
        <v>0.12216496640000001</v>
      </c>
    </row>
    <row r="2304" spans="2:4" x14ac:dyDescent="0.2">
      <c r="B2304" s="30">
        <v>2300</v>
      </c>
      <c r="C2304" s="36">
        <f t="shared" si="35"/>
        <v>47833</v>
      </c>
      <c r="D2304" s="61">
        <v>0.1221822529</v>
      </c>
    </row>
    <row r="2305" spans="2:4" x14ac:dyDescent="0.2">
      <c r="B2305" s="30">
        <v>2301</v>
      </c>
      <c r="C2305" s="36">
        <f t="shared" si="35"/>
        <v>47834</v>
      </c>
      <c r="D2305" s="61">
        <v>0.12219954249999999</v>
      </c>
    </row>
    <row r="2306" spans="2:4" x14ac:dyDescent="0.2">
      <c r="B2306" s="30">
        <v>2302</v>
      </c>
      <c r="C2306" s="36">
        <f t="shared" si="35"/>
        <v>47835</v>
      </c>
      <c r="D2306" s="61">
        <v>0.12221683530000001</v>
      </c>
    </row>
    <row r="2307" spans="2:4" x14ac:dyDescent="0.2">
      <c r="B2307" s="30">
        <v>2303</v>
      </c>
      <c r="C2307" s="36">
        <f t="shared" si="35"/>
        <v>47836</v>
      </c>
      <c r="D2307" s="61">
        <v>0.12223413130000001</v>
      </c>
    </row>
    <row r="2308" spans="2:4" x14ac:dyDescent="0.2">
      <c r="B2308" s="30">
        <v>2304</v>
      </c>
      <c r="C2308" s="36">
        <f t="shared" si="35"/>
        <v>47837</v>
      </c>
      <c r="D2308" s="61">
        <v>0.12225143049999999</v>
      </c>
    </row>
    <row r="2309" spans="2:4" x14ac:dyDescent="0.2">
      <c r="B2309" s="30">
        <v>2305</v>
      </c>
      <c r="C2309" s="36">
        <f t="shared" si="35"/>
        <v>47838</v>
      </c>
      <c r="D2309" s="61">
        <v>0.1222687329</v>
      </c>
    </row>
    <row r="2310" spans="2:4" x14ac:dyDescent="0.2">
      <c r="B2310" s="30">
        <v>2306</v>
      </c>
      <c r="C2310" s="36">
        <f t="shared" ref="C2310:C2373" si="36">C2309+1</f>
        <v>47839</v>
      </c>
      <c r="D2310" s="61">
        <v>0.12228603840000001</v>
      </c>
    </row>
    <row r="2311" spans="2:4" x14ac:dyDescent="0.2">
      <c r="B2311" s="30">
        <v>2307</v>
      </c>
      <c r="C2311" s="36">
        <f t="shared" si="36"/>
        <v>47840</v>
      </c>
      <c r="D2311" s="61">
        <v>0.1223033472</v>
      </c>
    </row>
    <row r="2312" spans="2:4" x14ac:dyDescent="0.2">
      <c r="B2312" s="30">
        <v>2308</v>
      </c>
      <c r="C2312" s="36">
        <f t="shared" si="36"/>
        <v>47841</v>
      </c>
      <c r="D2312" s="61">
        <v>0.12232065910000001</v>
      </c>
    </row>
    <row r="2313" spans="2:4" x14ac:dyDescent="0.2">
      <c r="B2313" s="30">
        <v>2309</v>
      </c>
      <c r="C2313" s="36">
        <f t="shared" si="36"/>
        <v>47842</v>
      </c>
      <c r="D2313" s="61">
        <v>0.1223379743</v>
      </c>
    </row>
    <row r="2314" spans="2:4" x14ac:dyDescent="0.2">
      <c r="B2314" s="30">
        <v>2310</v>
      </c>
      <c r="C2314" s="36">
        <f t="shared" si="36"/>
        <v>47843</v>
      </c>
      <c r="D2314" s="61">
        <v>0.1223552926</v>
      </c>
    </row>
    <row r="2315" spans="2:4" x14ac:dyDescent="0.2">
      <c r="B2315" s="30">
        <v>2311</v>
      </c>
      <c r="C2315" s="36">
        <f t="shared" si="36"/>
        <v>47844</v>
      </c>
      <c r="D2315" s="61">
        <v>0.12237261419999999</v>
      </c>
    </row>
    <row r="2316" spans="2:4" x14ac:dyDescent="0.2">
      <c r="B2316" s="30">
        <v>2312</v>
      </c>
      <c r="C2316" s="36">
        <f t="shared" si="36"/>
        <v>47845</v>
      </c>
      <c r="D2316" s="61">
        <v>0.12238993889999999</v>
      </c>
    </row>
    <row r="2317" spans="2:4" x14ac:dyDescent="0.2">
      <c r="B2317" s="30">
        <v>2313</v>
      </c>
      <c r="C2317" s="36">
        <f t="shared" si="36"/>
        <v>47846</v>
      </c>
      <c r="D2317" s="61">
        <v>0.1224072668</v>
      </c>
    </row>
    <row r="2318" spans="2:4" x14ac:dyDescent="0.2">
      <c r="B2318" s="30">
        <v>2314</v>
      </c>
      <c r="C2318" s="36">
        <f t="shared" si="36"/>
        <v>47847</v>
      </c>
      <c r="D2318" s="61">
        <v>0.1224245979</v>
      </c>
    </row>
    <row r="2319" spans="2:4" x14ac:dyDescent="0.2">
      <c r="B2319" s="30">
        <v>2315</v>
      </c>
      <c r="C2319" s="36">
        <f t="shared" si="36"/>
        <v>47848</v>
      </c>
      <c r="D2319" s="61">
        <v>0.1224419323</v>
      </c>
    </row>
    <row r="2320" spans="2:4" x14ac:dyDescent="0.2">
      <c r="B2320" s="30">
        <v>2316</v>
      </c>
      <c r="C2320" s="36">
        <f t="shared" si="36"/>
        <v>47849</v>
      </c>
      <c r="D2320" s="61">
        <v>0.12245926980000001</v>
      </c>
    </row>
    <row r="2321" spans="2:4" x14ac:dyDescent="0.2">
      <c r="B2321" s="30">
        <v>2317</v>
      </c>
      <c r="C2321" s="36">
        <f t="shared" si="36"/>
        <v>47850</v>
      </c>
      <c r="D2321" s="61">
        <v>0.1224766105</v>
      </c>
    </row>
    <row r="2322" spans="2:4" x14ac:dyDescent="0.2">
      <c r="B2322" s="30">
        <v>2318</v>
      </c>
      <c r="C2322" s="36">
        <f t="shared" si="36"/>
        <v>47851</v>
      </c>
      <c r="D2322" s="61">
        <v>0.12249395439999999</v>
      </c>
    </row>
    <row r="2323" spans="2:4" x14ac:dyDescent="0.2">
      <c r="B2323" s="30">
        <v>2319</v>
      </c>
      <c r="C2323" s="36">
        <f t="shared" si="36"/>
        <v>47852</v>
      </c>
      <c r="D2323" s="61">
        <v>0.1225113015</v>
      </c>
    </row>
    <row r="2324" spans="2:4" x14ac:dyDescent="0.2">
      <c r="B2324" s="30">
        <v>2320</v>
      </c>
      <c r="C2324" s="36">
        <f t="shared" si="36"/>
        <v>47853</v>
      </c>
      <c r="D2324" s="61">
        <v>0.1225286518</v>
      </c>
    </row>
    <row r="2325" spans="2:4" x14ac:dyDescent="0.2">
      <c r="B2325" s="30">
        <v>2321</v>
      </c>
      <c r="C2325" s="36">
        <f t="shared" si="36"/>
        <v>47854</v>
      </c>
      <c r="D2325" s="61">
        <v>0.1225460054</v>
      </c>
    </row>
    <row r="2326" spans="2:4" x14ac:dyDescent="0.2">
      <c r="B2326" s="30">
        <v>2322</v>
      </c>
      <c r="C2326" s="36">
        <f t="shared" si="36"/>
        <v>47855</v>
      </c>
      <c r="D2326" s="61">
        <v>0.1225633621</v>
      </c>
    </row>
    <row r="2327" spans="2:4" x14ac:dyDescent="0.2">
      <c r="B2327" s="30">
        <v>2323</v>
      </c>
      <c r="C2327" s="36">
        <f t="shared" si="36"/>
        <v>47856</v>
      </c>
      <c r="D2327" s="61">
        <v>0.122580722</v>
      </c>
    </row>
    <row r="2328" spans="2:4" x14ac:dyDescent="0.2">
      <c r="B2328" s="30">
        <v>2324</v>
      </c>
      <c r="C2328" s="36">
        <f t="shared" si="36"/>
        <v>47857</v>
      </c>
      <c r="D2328" s="61">
        <v>0.1225980851</v>
      </c>
    </row>
    <row r="2329" spans="2:4" x14ac:dyDescent="0.2">
      <c r="B2329" s="30">
        <v>2325</v>
      </c>
      <c r="C2329" s="36">
        <f t="shared" si="36"/>
        <v>47858</v>
      </c>
      <c r="D2329" s="61">
        <v>0.1226154515</v>
      </c>
    </row>
    <row r="2330" spans="2:4" x14ac:dyDescent="0.2">
      <c r="B2330" s="30">
        <v>2326</v>
      </c>
      <c r="C2330" s="36">
        <f t="shared" si="36"/>
        <v>47859</v>
      </c>
      <c r="D2330" s="61">
        <v>0.122632821</v>
      </c>
    </row>
    <row r="2331" spans="2:4" x14ac:dyDescent="0.2">
      <c r="B2331" s="30">
        <v>2327</v>
      </c>
      <c r="C2331" s="36">
        <f t="shared" si="36"/>
        <v>47860</v>
      </c>
      <c r="D2331" s="61">
        <v>0.12265019369999999</v>
      </c>
    </row>
    <row r="2332" spans="2:4" x14ac:dyDescent="0.2">
      <c r="B2332" s="30">
        <v>2328</v>
      </c>
      <c r="C2332" s="36">
        <f t="shared" si="36"/>
        <v>47861</v>
      </c>
      <c r="D2332" s="61">
        <v>0.12266756970000001</v>
      </c>
    </row>
    <row r="2333" spans="2:4" x14ac:dyDescent="0.2">
      <c r="B2333" s="30">
        <v>2329</v>
      </c>
      <c r="C2333" s="36">
        <f t="shared" si="36"/>
        <v>47862</v>
      </c>
      <c r="D2333" s="61">
        <v>0.1226849488</v>
      </c>
    </row>
    <row r="2334" spans="2:4" x14ac:dyDescent="0.2">
      <c r="B2334" s="30">
        <v>2330</v>
      </c>
      <c r="C2334" s="36">
        <f t="shared" si="36"/>
        <v>47863</v>
      </c>
      <c r="D2334" s="61">
        <v>0.1227023312</v>
      </c>
    </row>
    <row r="2335" spans="2:4" x14ac:dyDescent="0.2">
      <c r="B2335" s="30">
        <v>2331</v>
      </c>
      <c r="C2335" s="36">
        <f t="shared" si="36"/>
        <v>47864</v>
      </c>
      <c r="D2335" s="61">
        <v>0.1227197168</v>
      </c>
    </row>
    <row r="2336" spans="2:4" x14ac:dyDescent="0.2">
      <c r="B2336" s="30">
        <v>2332</v>
      </c>
      <c r="C2336" s="36">
        <f t="shared" si="36"/>
        <v>47865</v>
      </c>
      <c r="D2336" s="61">
        <v>0.1227371055</v>
      </c>
    </row>
    <row r="2337" spans="2:4" x14ac:dyDescent="0.2">
      <c r="B2337" s="30">
        <v>2333</v>
      </c>
      <c r="C2337" s="36">
        <f t="shared" si="36"/>
        <v>47866</v>
      </c>
      <c r="D2337" s="61">
        <v>0.1227544975</v>
      </c>
    </row>
    <row r="2338" spans="2:4" x14ac:dyDescent="0.2">
      <c r="B2338" s="30">
        <v>2334</v>
      </c>
      <c r="C2338" s="36">
        <f t="shared" si="36"/>
        <v>47867</v>
      </c>
      <c r="D2338" s="61">
        <v>0.1227718927</v>
      </c>
    </row>
    <row r="2339" spans="2:4" x14ac:dyDescent="0.2">
      <c r="B2339" s="30">
        <v>2335</v>
      </c>
      <c r="C2339" s="36">
        <f t="shared" si="36"/>
        <v>47868</v>
      </c>
      <c r="D2339" s="61">
        <v>0.1227892911</v>
      </c>
    </row>
    <row r="2340" spans="2:4" x14ac:dyDescent="0.2">
      <c r="B2340" s="30">
        <v>2336</v>
      </c>
      <c r="C2340" s="36">
        <f t="shared" si="36"/>
        <v>47869</v>
      </c>
      <c r="D2340" s="61">
        <v>0.1228066927</v>
      </c>
    </row>
    <row r="2341" spans="2:4" x14ac:dyDescent="0.2">
      <c r="B2341" s="30">
        <v>2337</v>
      </c>
      <c r="C2341" s="36">
        <f t="shared" si="36"/>
        <v>47870</v>
      </c>
      <c r="D2341" s="61">
        <v>0.1228240976</v>
      </c>
    </row>
    <row r="2342" spans="2:4" x14ac:dyDescent="0.2">
      <c r="B2342" s="30">
        <v>2338</v>
      </c>
      <c r="C2342" s="36">
        <f t="shared" si="36"/>
        <v>47871</v>
      </c>
      <c r="D2342" s="61">
        <v>0.1228415056</v>
      </c>
    </row>
    <row r="2343" spans="2:4" x14ac:dyDescent="0.2">
      <c r="B2343" s="30">
        <v>2339</v>
      </c>
      <c r="C2343" s="36">
        <f t="shared" si="36"/>
        <v>47872</v>
      </c>
      <c r="D2343" s="61">
        <v>0.1228589169</v>
      </c>
    </row>
    <row r="2344" spans="2:4" x14ac:dyDescent="0.2">
      <c r="B2344" s="30">
        <v>2340</v>
      </c>
      <c r="C2344" s="36">
        <f t="shared" si="36"/>
        <v>47873</v>
      </c>
      <c r="D2344" s="61">
        <v>0.1228763313</v>
      </c>
    </row>
    <row r="2345" spans="2:4" x14ac:dyDescent="0.2">
      <c r="B2345" s="30">
        <v>2341</v>
      </c>
      <c r="C2345" s="36">
        <f t="shared" si="36"/>
        <v>47874</v>
      </c>
      <c r="D2345" s="61">
        <v>0.122893749</v>
      </c>
    </row>
    <row r="2346" spans="2:4" x14ac:dyDescent="0.2">
      <c r="B2346" s="30">
        <v>2342</v>
      </c>
      <c r="C2346" s="36">
        <f t="shared" si="36"/>
        <v>47875</v>
      </c>
      <c r="D2346" s="61">
        <v>0.12291116990000001</v>
      </c>
    </row>
    <row r="2347" spans="2:4" x14ac:dyDescent="0.2">
      <c r="B2347" s="30">
        <v>2343</v>
      </c>
      <c r="C2347" s="36">
        <f t="shared" si="36"/>
        <v>47876</v>
      </c>
      <c r="D2347" s="61">
        <v>0.122928594</v>
      </c>
    </row>
    <row r="2348" spans="2:4" x14ac:dyDescent="0.2">
      <c r="B2348" s="30">
        <v>2344</v>
      </c>
      <c r="C2348" s="36">
        <f t="shared" si="36"/>
        <v>47877</v>
      </c>
      <c r="D2348" s="61">
        <v>0.12294602139999999</v>
      </c>
    </row>
    <row r="2349" spans="2:4" x14ac:dyDescent="0.2">
      <c r="B2349" s="30">
        <v>2345</v>
      </c>
      <c r="C2349" s="36">
        <f t="shared" si="36"/>
        <v>47878</v>
      </c>
      <c r="D2349" s="61">
        <v>0.12296345190000001</v>
      </c>
    </row>
    <row r="2350" spans="2:4" x14ac:dyDescent="0.2">
      <c r="B2350" s="30">
        <v>2346</v>
      </c>
      <c r="C2350" s="36">
        <f t="shared" si="36"/>
        <v>47879</v>
      </c>
      <c r="D2350" s="61">
        <v>0.1229808857</v>
      </c>
    </row>
    <row r="2351" spans="2:4" x14ac:dyDescent="0.2">
      <c r="B2351" s="30">
        <v>2347</v>
      </c>
      <c r="C2351" s="36">
        <f t="shared" si="36"/>
        <v>47880</v>
      </c>
      <c r="D2351" s="61">
        <v>0.1229983227</v>
      </c>
    </row>
    <row r="2352" spans="2:4" x14ac:dyDescent="0.2">
      <c r="B2352" s="30">
        <v>2348</v>
      </c>
      <c r="C2352" s="36">
        <f t="shared" si="36"/>
        <v>47881</v>
      </c>
      <c r="D2352" s="61">
        <v>0.12301576290000001</v>
      </c>
    </row>
    <row r="2353" spans="2:4" x14ac:dyDescent="0.2">
      <c r="B2353" s="30">
        <v>2349</v>
      </c>
      <c r="C2353" s="36">
        <f t="shared" si="36"/>
        <v>47882</v>
      </c>
      <c r="D2353" s="61">
        <v>0.1230332063</v>
      </c>
    </row>
    <row r="2354" spans="2:4" x14ac:dyDescent="0.2">
      <c r="B2354" s="30">
        <v>2350</v>
      </c>
      <c r="C2354" s="36">
        <f t="shared" si="36"/>
        <v>47883</v>
      </c>
      <c r="D2354" s="61">
        <v>0.1230506529</v>
      </c>
    </row>
    <row r="2355" spans="2:4" x14ac:dyDescent="0.2">
      <c r="B2355" s="30">
        <v>2351</v>
      </c>
      <c r="C2355" s="36">
        <f t="shared" si="36"/>
        <v>47884</v>
      </c>
      <c r="D2355" s="61">
        <v>0.1230681028</v>
      </c>
    </row>
    <row r="2356" spans="2:4" x14ac:dyDescent="0.2">
      <c r="B2356" s="30">
        <v>2352</v>
      </c>
      <c r="C2356" s="36">
        <f t="shared" si="36"/>
        <v>47885</v>
      </c>
      <c r="D2356" s="61">
        <v>0.1230855559</v>
      </c>
    </row>
    <row r="2357" spans="2:4" x14ac:dyDescent="0.2">
      <c r="B2357" s="30">
        <v>2353</v>
      </c>
      <c r="C2357" s="36">
        <f t="shared" si="36"/>
        <v>47886</v>
      </c>
      <c r="D2357" s="61">
        <v>0.1231030122</v>
      </c>
    </row>
    <row r="2358" spans="2:4" x14ac:dyDescent="0.2">
      <c r="B2358" s="30">
        <v>2354</v>
      </c>
      <c r="C2358" s="36">
        <f t="shared" si="36"/>
        <v>47887</v>
      </c>
      <c r="D2358" s="61">
        <v>0.1231204717</v>
      </c>
    </row>
    <row r="2359" spans="2:4" x14ac:dyDescent="0.2">
      <c r="B2359" s="30">
        <v>2355</v>
      </c>
      <c r="C2359" s="36">
        <f t="shared" si="36"/>
        <v>47888</v>
      </c>
      <c r="D2359" s="61">
        <v>0.1231379345</v>
      </c>
    </row>
    <row r="2360" spans="2:4" x14ac:dyDescent="0.2">
      <c r="B2360" s="30">
        <v>2356</v>
      </c>
      <c r="C2360" s="36">
        <f t="shared" si="36"/>
        <v>47889</v>
      </c>
      <c r="D2360" s="61">
        <v>0.1231554005</v>
      </c>
    </row>
    <row r="2361" spans="2:4" x14ac:dyDescent="0.2">
      <c r="B2361" s="30">
        <v>2357</v>
      </c>
      <c r="C2361" s="36">
        <f t="shared" si="36"/>
        <v>47890</v>
      </c>
      <c r="D2361" s="61">
        <v>0.12317286970000001</v>
      </c>
    </row>
    <row r="2362" spans="2:4" x14ac:dyDescent="0.2">
      <c r="B2362" s="30">
        <v>2358</v>
      </c>
      <c r="C2362" s="36">
        <f t="shared" si="36"/>
        <v>47891</v>
      </c>
      <c r="D2362" s="61">
        <v>0.1231903421</v>
      </c>
    </row>
    <row r="2363" spans="2:4" x14ac:dyDescent="0.2">
      <c r="B2363" s="30">
        <v>2359</v>
      </c>
      <c r="C2363" s="36">
        <f t="shared" si="36"/>
        <v>47892</v>
      </c>
      <c r="D2363" s="61">
        <v>0.12320781779999999</v>
      </c>
    </row>
    <row r="2364" spans="2:4" x14ac:dyDescent="0.2">
      <c r="B2364" s="30">
        <v>2360</v>
      </c>
      <c r="C2364" s="36">
        <f t="shared" si="36"/>
        <v>47893</v>
      </c>
      <c r="D2364" s="61">
        <v>0.1232252967</v>
      </c>
    </row>
    <row r="2365" spans="2:4" x14ac:dyDescent="0.2">
      <c r="B2365" s="30">
        <v>2361</v>
      </c>
      <c r="C2365" s="36">
        <f t="shared" si="36"/>
        <v>47894</v>
      </c>
      <c r="D2365" s="61">
        <v>0.12324277879999999</v>
      </c>
    </row>
    <row r="2366" spans="2:4" x14ac:dyDescent="0.2">
      <c r="B2366" s="30">
        <v>2362</v>
      </c>
      <c r="C2366" s="36">
        <f t="shared" si="36"/>
        <v>47895</v>
      </c>
      <c r="D2366" s="61">
        <v>0.1232602641</v>
      </c>
    </row>
    <row r="2367" spans="2:4" x14ac:dyDescent="0.2">
      <c r="B2367" s="30">
        <v>2363</v>
      </c>
      <c r="C2367" s="36">
        <f t="shared" si="36"/>
        <v>47896</v>
      </c>
      <c r="D2367" s="61">
        <v>0.12327775270000001</v>
      </c>
    </row>
    <row r="2368" spans="2:4" x14ac:dyDescent="0.2">
      <c r="B2368" s="30">
        <v>2364</v>
      </c>
      <c r="C2368" s="36">
        <f t="shared" si="36"/>
        <v>47897</v>
      </c>
      <c r="D2368" s="61">
        <v>0.1232952445</v>
      </c>
    </row>
    <row r="2369" spans="2:4" x14ac:dyDescent="0.2">
      <c r="B2369" s="30">
        <v>2365</v>
      </c>
      <c r="C2369" s="36">
        <f t="shared" si="36"/>
        <v>47898</v>
      </c>
      <c r="D2369" s="61">
        <v>0.1233127396</v>
      </c>
    </row>
    <row r="2370" spans="2:4" x14ac:dyDescent="0.2">
      <c r="B2370" s="30">
        <v>2366</v>
      </c>
      <c r="C2370" s="36">
        <f t="shared" si="36"/>
        <v>47899</v>
      </c>
      <c r="D2370" s="61">
        <v>0.12333023780000001</v>
      </c>
    </row>
    <row r="2371" spans="2:4" x14ac:dyDescent="0.2">
      <c r="B2371" s="30">
        <v>2367</v>
      </c>
      <c r="C2371" s="36">
        <f t="shared" si="36"/>
        <v>47900</v>
      </c>
      <c r="D2371" s="61">
        <v>0.12334773929999999</v>
      </c>
    </row>
    <row r="2372" spans="2:4" x14ac:dyDescent="0.2">
      <c r="B2372" s="30">
        <v>2368</v>
      </c>
      <c r="C2372" s="36">
        <f t="shared" si="36"/>
        <v>47901</v>
      </c>
      <c r="D2372" s="61">
        <v>0.12336524409999999</v>
      </c>
    </row>
    <row r="2373" spans="2:4" x14ac:dyDescent="0.2">
      <c r="B2373" s="30">
        <v>2369</v>
      </c>
      <c r="C2373" s="36">
        <f t="shared" si="36"/>
        <v>47902</v>
      </c>
      <c r="D2373" s="61">
        <v>0.123382752</v>
      </c>
    </row>
    <row r="2374" spans="2:4" x14ac:dyDescent="0.2">
      <c r="B2374" s="30">
        <v>2370</v>
      </c>
      <c r="C2374" s="36">
        <f t="shared" ref="C2374:C2437" si="37">C2373+1</f>
        <v>47903</v>
      </c>
      <c r="D2374" s="61">
        <v>0.1234002632</v>
      </c>
    </row>
    <row r="2375" spans="2:4" x14ac:dyDescent="0.2">
      <c r="B2375" s="30">
        <v>2371</v>
      </c>
      <c r="C2375" s="36">
        <f t="shared" si="37"/>
        <v>47904</v>
      </c>
      <c r="D2375" s="61">
        <v>0.12341777769999999</v>
      </c>
    </row>
    <row r="2376" spans="2:4" x14ac:dyDescent="0.2">
      <c r="B2376" s="30">
        <v>2372</v>
      </c>
      <c r="C2376" s="36">
        <f t="shared" si="37"/>
        <v>47905</v>
      </c>
      <c r="D2376" s="61">
        <v>0.1234352953</v>
      </c>
    </row>
    <row r="2377" spans="2:4" x14ac:dyDescent="0.2">
      <c r="B2377" s="30">
        <v>2373</v>
      </c>
      <c r="C2377" s="36">
        <f t="shared" si="37"/>
        <v>47906</v>
      </c>
      <c r="D2377" s="61">
        <v>0.1234528162</v>
      </c>
    </row>
    <row r="2378" spans="2:4" x14ac:dyDescent="0.2">
      <c r="B2378" s="30">
        <v>2374</v>
      </c>
      <c r="C2378" s="36">
        <f t="shared" si="37"/>
        <v>47907</v>
      </c>
      <c r="D2378" s="61">
        <v>0.1234703404</v>
      </c>
    </row>
    <row r="2379" spans="2:4" x14ac:dyDescent="0.2">
      <c r="B2379" s="30">
        <v>2375</v>
      </c>
      <c r="C2379" s="36">
        <f t="shared" si="37"/>
        <v>47908</v>
      </c>
      <c r="D2379" s="61">
        <v>0.1234878678</v>
      </c>
    </row>
    <row r="2380" spans="2:4" x14ac:dyDescent="0.2">
      <c r="B2380" s="30">
        <v>2376</v>
      </c>
      <c r="C2380" s="36">
        <f t="shared" si="37"/>
        <v>47909</v>
      </c>
      <c r="D2380" s="61">
        <v>0.12350539839999999</v>
      </c>
    </row>
    <row r="2381" spans="2:4" x14ac:dyDescent="0.2">
      <c r="B2381" s="30">
        <v>2377</v>
      </c>
      <c r="C2381" s="36">
        <f t="shared" si="37"/>
        <v>47910</v>
      </c>
      <c r="D2381" s="61">
        <v>0.1235229322</v>
      </c>
    </row>
    <row r="2382" spans="2:4" x14ac:dyDescent="0.2">
      <c r="B2382" s="30">
        <v>2378</v>
      </c>
      <c r="C2382" s="36">
        <f t="shared" si="37"/>
        <v>47911</v>
      </c>
      <c r="D2382" s="61">
        <v>0.1235404693</v>
      </c>
    </row>
    <row r="2383" spans="2:4" x14ac:dyDescent="0.2">
      <c r="B2383" s="30">
        <v>2379</v>
      </c>
      <c r="C2383" s="36">
        <f t="shared" si="37"/>
        <v>47912</v>
      </c>
      <c r="D2383" s="61">
        <v>0.1235580097</v>
      </c>
    </row>
    <row r="2384" spans="2:4" x14ac:dyDescent="0.2">
      <c r="B2384" s="30">
        <v>2380</v>
      </c>
      <c r="C2384" s="36">
        <f t="shared" si="37"/>
        <v>47913</v>
      </c>
      <c r="D2384" s="61">
        <v>0.1235755533</v>
      </c>
    </row>
    <row r="2385" spans="2:4" x14ac:dyDescent="0.2">
      <c r="B2385" s="30">
        <v>2381</v>
      </c>
      <c r="C2385" s="36">
        <f t="shared" si="37"/>
        <v>47914</v>
      </c>
      <c r="D2385" s="61">
        <v>0.12359310010000001</v>
      </c>
    </row>
    <row r="2386" spans="2:4" x14ac:dyDescent="0.2">
      <c r="B2386" s="30">
        <v>2382</v>
      </c>
      <c r="C2386" s="36">
        <f t="shared" si="37"/>
        <v>47915</v>
      </c>
      <c r="D2386" s="61">
        <v>0.1236106501</v>
      </c>
    </row>
    <row r="2387" spans="2:4" x14ac:dyDescent="0.2">
      <c r="B2387" s="30">
        <v>2383</v>
      </c>
      <c r="C2387" s="36">
        <f t="shared" si="37"/>
        <v>47916</v>
      </c>
      <c r="D2387" s="61">
        <v>0.1236282034</v>
      </c>
    </row>
    <row r="2388" spans="2:4" x14ac:dyDescent="0.2">
      <c r="B2388" s="30">
        <v>2384</v>
      </c>
      <c r="C2388" s="36">
        <f t="shared" si="37"/>
        <v>47917</v>
      </c>
      <c r="D2388" s="61">
        <v>0.12364575999999999</v>
      </c>
    </row>
    <row r="2389" spans="2:4" x14ac:dyDescent="0.2">
      <c r="B2389" s="30">
        <v>2385</v>
      </c>
      <c r="C2389" s="36">
        <f t="shared" si="37"/>
        <v>47918</v>
      </c>
      <c r="D2389" s="61">
        <v>0.1236633198</v>
      </c>
    </row>
    <row r="2390" spans="2:4" x14ac:dyDescent="0.2">
      <c r="B2390" s="30">
        <v>2386</v>
      </c>
      <c r="C2390" s="36">
        <f t="shared" si="37"/>
        <v>47919</v>
      </c>
      <c r="D2390" s="61">
        <v>0.1236808828</v>
      </c>
    </row>
    <row r="2391" spans="2:4" x14ac:dyDescent="0.2">
      <c r="B2391" s="30">
        <v>2387</v>
      </c>
      <c r="C2391" s="36">
        <f t="shared" si="37"/>
        <v>47920</v>
      </c>
      <c r="D2391" s="61">
        <v>0.1236984491</v>
      </c>
    </row>
    <row r="2392" spans="2:4" x14ac:dyDescent="0.2">
      <c r="B2392" s="30">
        <v>2388</v>
      </c>
      <c r="C2392" s="36">
        <f t="shared" si="37"/>
        <v>47921</v>
      </c>
      <c r="D2392" s="61">
        <v>0.12371601860000001</v>
      </c>
    </row>
    <row r="2393" spans="2:4" x14ac:dyDescent="0.2">
      <c r="B2393" s="30">
        <v>2389</v>
      </c>
      <c r="C2393" s="36">
        <f t="shared" si="37"/>
        <v>47922</v>
      </c>
      <c r="D2393" s="61">
        <v>0.1237335914</v>
      </c>
    </row>
    <row r="2394" spans="2:4" x14ac:dyDescent="0.2">
      <c r="B2394" s="30">
        <v>2390</v>
      </c>
      <c r="C2394" s="36">
        <f t="shared" si="37"/>
        <v>47923</v>
      </c>
      <c r="D2394" s="61">
        <v>0.1237511674</v>
      </c>
    </row>
    <row r="2395" spans="2:4" x14ac:dyDescent="0.2">
      <c r="B2395" s="30">
        <v>2391</v>
      </c>
      <c r="C2395" s="36">
        <f t="shared" si="37"/>
        <v>47924</v>
      </c>
      <c r="D2395" s="61">
        <v>0.1237687467</v>
      </c>
    </row>
    <row r="2396" spans="2:4" x14ac:dyDescent="0.2">
      <c r="B2396" s="30">
        <v>2392</v>
      </c>
      <c r="C2396" s="36">
        <f t="shared" si="37"/>
        <v>47925</v>
      </c>
      <c r="D2396" s="61">
        <v>0.1237863292</v>
      </c>
    </row>
    <row r="2397" spans="2:4" x14ac:dyDescent="0.2">
      <c r="B2397" s="30">
        <v>2393</v>
      </c>
      <c r="C2397" s="36">
        <f t="shared" si="37"/>
        <v>47926</v>
      </c>
      <c r="D2397" s="61">
        <v>0.123803915</v>
      </c>
    </row>
    <row r="2398" spans="2:4" x14ac:dyDescent="0.2">
      <c r="B2398" s="30">
        <v>2394</v>
      </c>
      <c r="C2398" s="36">
        <f t="shared" si="37"/>
        <v>47927</v>
      </c>
      <c r="D2398" s="61">
        <v>0.123821504</v>
      </c>
    </row>
    <row r="2399" spans="2:4" x14ac:dyDescent="0.2">
      <c r="B2399" s="30">
        <v>2395</v>
      </c>
      <c r="C2399" s="36">
        <f t="shared" si="37"/>
        <v>47928</v>
      </c>
      <c r="D2399" s="61">
        <v>0.12383909630000001</v>
      </c>
    </row>
    <row r="2400" spans="2:4" x14ac:dyDescent="0.2">
      <c r="B2400" s="30">
        <v>2396</v>
      </c>
      <c r="C2400" s="36">
        <f t="shared" si="37"/>
        <v>47929</v>
      </c>
      <c r="D2400" s="61">
        <v>0.1238566918</v>
      </c>
    </row>
    <row r="2401" spans="2:4" x14ac:dyDescent="0.2">
      <c r="B2401" s="30">
        <v>2397</v>
      </c>
      <c r="C2401" s="36">
        <f t="shared" si="37"/>
        <v>47930</v>
      </c>
      <c r="D2401" s="61">
        <v>0.12387429060000001</v>
      </c>
    </row>
    <row r="2402" spans="2:4" x14ac:dyDescent="0.2">
      <c r="B2402" s="30">
        <v>2398</v>
      </c>
      <c r="C2402" s="36">
        <f t="shared" si="37"/>
        <v>47931</v>
      </c>
      <c r="D2402" s="61">
        <v>0.1238918926</v>
      </c>
    </row>
    <row r="2403" spans="2:4" x14ac:dyDescent="0.2">
      <c r="B2403" s="30">
        <v>2399</v>
      </c>
      <c r="C2403" s="36">
        <f t="shared" si="37"/>
        <v>47932</v>
      </c>
      <c r="D2403" s="61">
        <v>0.1239094979</v>
      </c>
    </row>
    <row r="2404" spans="2:4" x14ac:dyDescent="0.2">
      <c r="B2404" s="30">
        <v>2400</v>
      </c>
      <c r="C2404" s="36">
        <f t="shared" si="37"/>
        <v>47933</v>
      </c>
      <c r="D2404" s="61">
        <v>0.12392710649999999</v>
      </c>
    </row>
    <row r="2405" spans="2:4" x14ac:dyDescent="0.2">
      <c r="B2405" s="30">
        <v>2401</v>
      </c>
      <c r="C2405" s="36">
        <f t="shared" si="37"/>
        <v>47934</v>
      </c>
      <c r="D2405" s="61">
        <v>0.1239447182</v>
      </c>
    </row>
    <row r="2406" spans="2:4" x14ac:dyDescent="0.2">
      <c r="B2406" s="30">
        <v>2402</v>
      </c>
      <c r="C2406" s="36">
        <f t="shared" si="37"/>
        <v>47935</v>
      </c>
      <c r="D2406" s="61">
        <v>0.1239623333</v>
      </c>
    </row>
    <row r="2407" spans="2:4" x14ac:dyDescent="0.2">
      <c r="B2407" s="30">
        <v>2403</v>
      </c>
      <c r="C2407" s="36">
        <f t="shared" si="37"/>
        <v>47936</v>
      </c>
      <c r="D2407" s="61">
        <v>0.1239799516</v>
      </c>
    </row>
    <row r="2408" spans="2:4" x14ac:dyDescent="0.2">
      <c r="B2408" s="30">
        <v>2404</v>
      </c>
      <c r="C2408" s="36">
        <f t="shared" si="37"/>
        <v>47937</v>
      </c>
      <c r="D2408" s="61">
        <v>0.1239975732</v>
      </c>
    </row>
    <row r="2409" spans="2:4" x14ac:dyDescent="0.2">
      <c r="B2409" s="30">
        <v>2405</v>
      </c>
      <c r="C2409" s="36">
        <f t="shared" si="37"/>
        <v>47938</v>
      </c>
      <c r="D2409" s="61">
        <v>0.12401519799999999</v>
      </c>
    </row>
    <row r="2410" spans="2:4" x14ac:dyDescent="0.2">
      <c r="B2410" s="30">
        <v>2406</v>
      </c>
      <c r="C2410" s="36">
        <f t="shared" si="37"/>
        <v>47939</v>
      </c>
      <c r="D2410" s="61">
        <v>0.12403282609999999</v>
      </c>
    </row>
    <row r="2411" spans="2:4" x14ac:dyDescent="0.2">
      <c r="B2411" s="30">
        <v>2407</v>
      </c>
      <c r="C2411" s="36">
        <f t="shared" si="37"/>
        <v>47940</v>
      </c>
      <c r="D2411" s="61">
        <v>0.12405045739999999</v>
      </c>
    </row>
    <row r="2412" spans="2:4" x14ac:dyDescent="0.2">
      <c r="B2412" s="30">
        <v>2408</v>
      </c>
      <c r="C2412" s="36">
        <f t="shared" si="37"/>
        <v>47941</v>
      </c>
      <c r="D2412" s="61">
        <v>0.124068092</v>
      </c>
    </row>
    <row r="2413" spans="2:4" x14ac:dyDescent="0.2">
      <c r="B2413" s="30">
        <v>2409</v>
      </c>
      <c r="C2413" s="36">
        <f t="shared" si="37"/>
        <v>47942</v>
      </c>
      <c r="D2413" s="61">
        <v>0.1240857299</v>
      </c>
    </row>
    <row r="2414" spans="2:4" x14ac:dyDescent="0.2">
      <c r="B2414" s="30">
        <v>2410</v>
      </c>
      <c r="C2414" s="36">
        <f t="shared" si="37"/>
        <v>47943</v>
      </c>
      <c r="D2414" s="61">
        <v>0.124103371</v>
      </c>
    </row>
    <row r="2415" spans="2:4" x14ac:dyDescent="0.2">
      <c r="B2415" s="30">
        <v>2411</v>
      </c>
      <c r="C2415" s="36">
        <f t="shared" si="37"/>
        <v>47944</v>
      </c>
      <c r="D2415" s="61">
        <v>0.12412101540000001</v>
      </c>
    </row>
    <row r="2416" spans="2:4" x14ac:dyDescent="0.2">
      <c r="B2416" s="30">
        <v>2412</v>
      </c>
      <c r="C2416" s="36">
        <f t="shared" si="37"/>
        <v>47945</v>
      </c>
      <c r="D2416" s="61">
        <v>0.124138663</v>
      </c>
    </row>
    <row r="2417" spans="2:4" x14ac:dyDescent="0.2">
      <c r="B2417" s="30">
        <v>2413</v>
      </c>
      <c r="C2417" s="36">
        <f t="shared" si="37"/>
        <v>47946</v>
      </c>
      <c r="D2417" s="61">
        <v>0.1241563139</v>
      </c>
    </row>
    <row r="2418" spans="2:4" x14ac:dyDescent="0.2">
      <c r="B2418" s="30">
        <v>2414</v>
      </c>
      <c r="C2418" s="36">
        <f t="shared" si="37"/>
        <v>47947</v>
      </c>
      <c r="D2418" s="61">
        <v>0.1241739681</v>
      </c>
    </row>
    <row r="2419" spans="2:4" x14ac:dyDescent="0.2">
      <c r="B2419" s="30">
        <v>2415</v>
      </c>
      <c r="C2419" s="36">
        <f t="shared" si="37"/>
        <v>47948</v>
      </c>
      <c r="D2419" s="61">
        <v>0.1241916255</v>
      </c>
    </row>
    <row r="2420" spans="2:4" x14ac:dyDescent="0.2">
      <c r="B2420" s="30">
        <v>2416</v>
      </c>
      <c r="C2420" s="36">
        <f t="shared" si="37"/>
        <v>47949</v>
      </c>
      <c r="D2420" s="61">
        <v>0.1242092862</v>
      </c>
    </row>
    <row r="2421" spans="2:4" x14ac:dyDescent="0.2">
      <c r="B2421" s="30">
        <v>2417</v>
      </c>
      <c r="C2421" s="36">
        <f t="shared" si="37"/>
        <v>47950</v>
      </c>
      <c r="D2421" s="61">
        <v>0.12422695020000001</v>
      </c>
    </row>
    <row r="2422" spans="2:4" x14ac:dyDescent="0.2">
      <c r="B2422" s="30">
        <v>2418</v>
      </c>
      <c r="C2422" s="36">
        <f t="shared" si="37"/>
        <v>47951</v>
      </c>
      <c r="D2422" s="61">
        <v>0.12424461739999999</v>
      </c>
    </row>
    <row r="2423" spans="2:4" x14ac:dyDescent="0.2">
      <c r="B2423" s="30">
        <v>2419</v>
      </c>
      <c r="C2423" s="36">
        <f t="shared" si="37"/>
        <v>47952</v>
      </c>
      <c r="D2423" s="61">
        <v>0.1242622879</v>
      </c>
    </row>
    <row r="2424" spans="2:4" x14ac:dyDescent="0.2">
      <c r="B2424" s="30">
        <v>2420</v>
      </c>
      <c r="C2424" s="36">
        <f t="shared" si="37"/>
        <v>47953</v>
      </c>
      <c r="D2424" s="61">
        <v>0.1242799617</v>
      </c>
    </row>
    <row r="2425" spans="2:4" x14ac:dyDescent="0.2">
      <c r="B2425" s="30">
        <v>2421</v>
      </c>
      <c r="C2425" s="36">
        <f t="shared" si="37"/>
        <v>47954</v>
      </c>
      <c r="D2425" s="61">
        <v>0.1242976387</v>
      </c>
    </row>
    <row r="2426" spans="2:4" x14ac:dyDescent="0.2">
      <c r="B2426" s="30">
        <v>2422</v>
      </c>
      <c r="C2426" s="36">
        <f t="shared" si="37"/>
        <v>47955</v>
      </c>
      <c r="D2426" s="61">
        <v>0.12431531899999999</v>
      </c>
    </row>
    <row r="2427" spans="2:4" x14ac:dyDescent="0.2">
      <c r="B2427" s="30">
        <v>2423</v>
      </c>
      <c r="C2427" s="36">
        <f t="shared" si="37"/>
        <v>47956</v>
      </c>
      <c r="D2427" s="61">
        <v>0.12433300260000001</v>
      </c>
    </row>
    <row r="2428" spans="2:4" x14ac:dyDescent="0.2">
      <c r="B2428" s="30">
        <v>2424</v>
      </c>
      <c r="C2428" s="36">
        <f t="shared" si="37"/>
        <v>47957</v>
      </c>
      <c r="D2428" s="61">
        <v>0.12435068940000001</v>
      </c>
    </row>
    <row r="2429" spans="2:4" x14ac:dyDescent="0.2">
      <c r="B2429" s="30">
        <v>2425</v>
      </c>
      <c r="C2429" s="36">
        <f t="shared" si="37"/>
        <v>47958</v>
      </c>
      <c r="D2429" s="61">
        <v>0.1243683796</v>
      </c>
    </row>
    <row r="2430" spans="2:4" x14ac:dyDescent="0.2">
      <c r="B2430" s="30">
        <v>2426</v>
      </c>
      <c r="C2430" s="36">
        <f t="shared" si="37"/>
        <v>47959</v>
      </c>
      <c r="D2430" s="61">
        <v>0.124386073</v>
      </c>
    </row>
    <row r="2431" spans="2:4" x14ac:dyDescent="0.2">
      <c r="B2431" s="30">
        <v>2427</v>
      </c>
      <c r="C2431" s="36">
        <f t="shared" si="37"/>
        <v>47960</v>
      </c>
      <c r="D2431" s="61">
        <v>0.12440376960000001</v>
      </c>
    </row>
    <row r="2432" spans="2:4" x14ac:dyDescent="0.2">
      <c r="B2432" s="30">
        <v>2428</v>
      </c>
      <c r="C2432" s="36">
        <f t="shared" si="37"/>
        <v>47961</v>
      </c>
      <c r="D2432" s="61">
        <v>0.1244214696</v>
      </c>
    </row>
    <row r="2433" spans="2:4" x14ac:dyDescent="0.2">
      <c r="B2433" s="30">
        <v>2429</v>
      </c>
      <c r="C2433" s="36">
        <f t="shared" si="37"/>
        <v>47962</v>
      </c>
      <c r="D2433" s="61">
        <v>0.1244391728</v>
      </c>
    </row>
    <row r="2434" spans="2:4" x14ac:dyDescent="0.2">
      <c r="B2434" s="30">
        <v>2430</v>
      </c>
      <c r="C2434" s="36">
        <f t="shared" si="37"/>
        <v>47963</v>
      </c>
      <c r="D2434" s="61">
        <v>0.1244568793</v>
      </c>
    </row>
    <row r="2435" spans="2:4" x14ac:dyDescent="0.2">
      <c r="B2435" s="30">
        <v>2431</v>
      </c>
      <c r="C2435" s="36">
        <f t="shared" si="37"/>
        <v>47964</v>
      </c>
      <c r="D2435" s="61">
        <v>0.124474589</v>
      </c>
    </row>
    <row r="2436" spans="2:4" x14ac:dyDescent="0.2">
      <c r="B2436" s="30">
        <v>2432</v>
      </c>
      <c r="C2436" s="36">
        <f t="shared" si="37"/>
        <v>47965</v>
      </c>
      <c r="D2436" s="61">
        <v>0.12449230209999999</v>
      </c>
    </row>
    <row r="2437" spans="2:4" x14ac:dyDescent="0.2">
      <c r="B2437" s="30">
        <v>2433</v>
      </c>
      <c r="C2437" s="36">
        <f t="shared" si="37"/>
        <v>47966</v>
      </c>
      <c r="D2437" s="61">
        <v>0.12451001840000001</v>
      </c>
    </row>
    <row r="2438" spans="2:4" x14ac:dyDescent="0.2">
      <c r="B2438" s="30">
        <v>2434</v>
      </c>
      <c r="C2438" s="36">
        <f t="shared" ref="C2438:C2501" si="38">C2437+1</f>
        <v>47967</v>
      </c>
      <c r="D2438" s="61">
        <v>0.124527738</v>
      </c>
    </row>
    <row r="2439" spans="2:4" x14ac:dyDescent="0.2">
      <c r="B2439" s="30">
        <v>2435</v>
      </c>
      <c r="C2439" s="36">
        <f t="shared" si="38"/>
        <v>47968</v>
      </c>
      <c r="D2439" s="61">
        <v>0.12454546079999999</v>
      </c>
    </row>
    <row r="2440" spans="2:4" x14ac:dyDescent="0.2">
      <c r="B2440" s="30">
        <v>2436</v>
      </c>
      <c r="C2440" s="36">
        <f t="shared" si="38"/>
        <v>47969</v>
      </c>
      <c r="D2440" s="61">
        <v>0.12456318700000001</v>
      </c>
    </row>
    <row r="2441" spans="2:4" x14ac:dyDescent="0.2">
      <c r="B2441" s="30">
        <v>2437</v>
      </c>
      <c r="C2441" s="36">
        <f t="shared" si="38"/>
        <v>47970</v>
      </c>
      <c r="D2441" s="61">
        <v>0.12458091640000001</v>
      </c>
    </row>
    <row r="2442" spans="2:4" x14ac:dyDescent="0.2">
      <c r="B2442" s="30">
        <v>2438</v>
      </c>
      <c r="C2442" s="36">
        <f t="shared" si="38"/>
        <v>47971</v>
      </c>
      <c r="D2442" s="61">
        <v>0.1245986491</v>
      </c>
    </row>
    <row r="2443" spans="2:4" x14ac:dyDescent="0.2">
      <c r="B2443" s="30">
        <v>2439</v>
      </c>
      <c r="C2443" s="36">
        <f t="shared" si="38"/>
        <v>47972</v>
      </c>
      <c r="D2443" s="61">
        <v>0.1246163851</v>
      </c>
    </row>
    <row r="2444" spans="2:4" x14ac:dyDescent="0.2">
      <c r="B2444" s="30">
        <v>2440</v>
      </c>
      <c r="C2444" s="36">
        <f t="shared" si="38"/>
        <v>47973</v>
      </c>
      <c r="D2444" s="61">
        <v>0.1246341244</v>
      </c>
    </row>
    <row r="2445" spans="2:4" x14ac:dyDescent="0.2">
      <c r="B2445" s="30">
        <v>2441</v>
      </c>
      <c r="C2445" s="36">
        <f t="shared" si="38"/>
        <v>47974</v>
      </c>
      <c r="D2445" s="61">
        <v>0.12465186690000001</v>
      </c>
    </row>
    <row r="2446" spans="2:4" x14ac:dyDescent="0.2">
      <c r="B2446" s="30">
        <v>2442</v>
      </c>
      <c r="C2446" s="36">
        <f t="shared" si="38"/>
        <v>47975</v>
      </c>
      <c r="D2446" s="61">
        <v>0.1246696128</v>
      </c>
    </row>
    <row r="2447" spans="2:4" x14ac:dyDescent="0.2">
      <c r="B2447" s="30">
        <v>2443</v>
      </c>
      <c r="C2447" s="36">
        <f t="shared" si="38"/>
        <v>47976</v>
      </c>
      <c r="D2447" s="61">
        <v>0.1246873619</v>
      </c>
    </row>
    <row r="2448" spans="2:4" x14ac:dyDescent="0.2">
      <c r="B2448" s="30">
        <v>2444</v>
      </c>
      <c r="C2448" s="36">
        <f t="shared" si="38"/>
        <v>47977</v>
      </c>
      <c r="D2448" s="61">
        <v>0.1247051143</v>
      </c>
    </row>
    <row r="2449" spans="2:4" x14ac:dyDescent="0.2">
      <c r="B2449" s="30">
        <v>2445</v>
      </c>
      <c r="C2449" s="36">
        <f t="shared" si="38"/>
        <v>47978</v>
      </c>
      <c r="D2449" s="61">
        <v>0.12472287</v>
      </c>
    </row>
    <row r="2450" spans="2:4" x14ac:dyDescent="0.2">
      <c r="B2450" s="30">
        <v>2446</v>
      </c>
      <c r="C2450" s="36">
        <f t="shared" si="38"/>
        <v>47979</v>
      </c>
      <c r="D2450" s="61">
        <v>0.12474062900000001</v>
      </c>
    </row>
    <row r="2451" spans="2:4" x14ac:dyDescent="0.2">
      <c r="B2451" s="30">
        <v>2447</v>
      </c>
      <c r="C2451" s="36">
        <f t="shared" si="38"/>
        <v>47980</v>
      </c>
      <c r="D2451" s="61">
        <v>0.1247583912</v>
      </c>
    </row>
    <row r="2452" spans="2:4" x14ac:dyDescent="0.2">
      <c r="B2452" s="30">
        <v>2448</v>
      </c>
      <c r="C2452" s="36">
        <f t="shared" si="38"/>
        <v>47981</v>
      </c>
      <c r="D2452" s="61">
        <v>0.1247761568</v>
      </c>
    </row>
    <row r="2453" spans="2:4" x14ac:dyDescent="0.2">
      <c r="B2453" s="30">
        <v>2449</v>
      </c>
      <c r="C2453" s="36">
        <f t="shared" si="38"/>
        <v>47982</v>
      </c>
      <c r="D2453" s="61">
        <v>0.12479392559999999</v>
      </c>
    </row>
    <row r="2454" spans="2:4" x14ac:dyDescent="0.2">
      <c r="B2454" s="30">
        <v>2450</v>
      </c>
      <c r="C2454" s="36">
        <f t="shared" si="38"/>
        <v>47983</v>
      </c>
      <c r="D2454" s="61">
        <v>0.1248116977</v>
      </c>
    </row>
    <row r="2455" spans="2:4" x14ac:dyDescent="0.2">
      <c r="B2455" s="30">
        <v>2451</v>
      </c>
      <c r="C2455" s="36">
        <f t="shared" si="38"/>
        <v>47984</v>
      </c>
      <c r="D2455" s="61">
        <v>0.1248294732</v>
      </c>
    </row>
    <row r="2456" spans="2:4" x14ac:dyDescent="0.2">
      <c r="B2456" s="30">
        <v>2452</v>
      </c>
      <c r="C2456" s="36">
        <f t="shared" si="38"/>
        <v>47985</v>
      </c>
      <c r="D2456" s="61">
        <v>0.1248472519</v>
      </c>
    </row>
    <row r="2457" spans="2:4" x14ac:dyDescent="0.2">
      <c r="B2457" s="30">
        <v>2453</v>
      </c>
      <c r="C2457" s="36">
        <f t="shared" si="38"/>
        <v>47986</v>
      </c>
      <c r="D2457" s="61">
        <v>0.12486503390000001</v>
      </c>
    </row>
    <row r="2458" spans="2:4" x14ac:dyDescent="0.2">
      <c r="B2458" s="30">
        <v>2454</v>
      </c>
      <c r="C2458" s="36">
        <f t="shared" si="38"/>
        <v>47987</v>
      </c>
      <c r="D2458" s="61">
        <v>0.12488281919999999</v>
      </c>
    </row>
    <row r="2459" spans="2:4" x14ac:dyDescent="0.2">
      <c r="B2459" s="30">
        <v>2455</v>
      </c>
      <c r="C2459" s="36">
        <f t="shared" si="38"/>
        <v>47988</v>
      </c>
      <c r="D2459" s="61">
        <v>0.1249006077</v>
      </c>
    </row>
    <row r="2460" spans="2:4" x14ac:dyDescent="0.2">
      <c r="B2460" s="30">
        <v>2456</v>
      </c>
      <c r="C2460" s="36">
        <f t="shared" si="38"/>
        <v>47989</v>
      </c>
      <c r="D2460" s="61">
        <v>0.12491839959999999</v>
      </c>
    </row>
    <row r="2461" spans="2:4" x14ac:dyDescent="0.2">
      <c r="B2461" s="30">
        <v>2457</v>
      </c>
      <c r="C2461" s="36">
        <f t="shared" si="38"/>
        <v>47990</v>
      </c>
      <c r="D2461" s="61">
        <v>0.1249361948</v>
      </c>
    </row>
    <row r="2462" spans="2:4" x14ac:dyDescent="0.2">
      <c r="B2462" s="30">
        <v>2458</v>
      </c>
      <c r="C2462" s="36">
        <f t="shared" si="38"/>
        <v>47991</v>
      </c>
      <c r="D2462" s="61">
        <v>0.1249539932</v>
      </c>
    </row>
    <row r="2463" spans="2:4" x14ac:dyDescent="0.2">
      <c r="B2463" s="30">
        <v>2459</v>
      </c>
      <c r="C2463" s="36">
        <f t="shared" si="38"/>
        <v>47992</v>
      </c>
      <c r="D2463" s="61">
        <v>0.124971795</v>
      </c>
    </row>
    <row r="2464" spans="2:4" x14ac:dyDescent="0.2">
      <c r="B2464" s="30">
        <v>2460</v>
      </c>
      <c r="C2464" s="36">
        <f t="shared" si="38"/>
        <v>47993</v>
      </c>
      <c r="D2464" s="61">
        <v>0.12498960000000001</v>
      </c>
    </row>
    <row r="2465" spans="2:4" x14ac:dyDescent="0.2">
      <c r="B2465" s="30">
        <v>2461</v>
      </c>
      <c r="C2465" s="36">
        <f t="shared" si="38"/>
        <v>47994</v>
      </c>
      <c r="D2465" s="61">
        <v>0.12500740839999999</v>
      </c>
    </row>
    <row r="2466" spans="2:4" x14ac:dyDescent="0.2">
      <c r="B2466" s="30">
        <v>2462</v>
      </c>
      <c r="C2466" s="36">
        <f t="shared" si="38"/>
        <v>47995</v>
      </c>
      <c r="D2466" s="61">
        <v>0.12502521999999999</v>
      </c>
    </row>
    <row r="2467" spans="2:4" x14ac:dyDescent="0.2">
      <c r="B2467" s="30">
        <v>2463</v>
      </c>
      <c r="C2467" s="36">
        <f t="shared" si="38"/>
        <v>47996</v>
      </c>
      <c r="D2467" s="61">
        <v>0.125043035</v>
      </c>
    </row>
    <row r="2468" spans="2:4" x14ac:dyDescent="0.2">
      <c r="B2468" s="30">
        <v>2464</v>
      </c>
      <c r="C2468" s="36">
        <f t="shared" si="38"/>
        <v>47997</v>
      </c>
      <c r="D2468" s="61">
        <v>0.12506085319999999</v>
      </c>
    </row>
    <row r="2469" spans="2:4" x14ac:dyDescent="0.2">
      <c r="B2469" s="30">
        <v>2465</v>
      </c>
      <c r="C2469" s="36">
        <f t="shared" si="38"/>
        <v>47998</v>
      </c>
      <c r="D2469" s="61">
        <v>0.1250786747</v>
      </c>
    </row>
    <row r="2470" spans="2:4" x14ac:dyDescent="0.2">
      <c r="B2470" s="30">
        <v>2466</v>
      </c>
      <c r="C2470" s="36">
        <f t="shared" si="38"/>
        <v>47999</v>
      </c>
      <c r="D2470" s="61">
        <v>0.12509649959999999</v>
      </c>
    </row>
    <row r="2471" spans="2:4" x14ac:dyDescent="0.2">
      <c r="B2471" s="30">
        <v>2467</v>
      </c>
      <c r="C2471" s="36">
        <f t="shared" si="38"/>
        <v>48000</v>
      </c>
      <c r="D2471" s="61">
        <v>0.1251143277</v>
      </c>
    </row>
    <row r="2472" spans="2:4" x14ac:dyDescent="0.2">
      <c r="B2472" s="30">
        <v>2468</v>
      </c>
      <c r="C2472" s="36">
        <f t="shared" si="38"/>
        <v>48001</v>
      </c>
      <c r="D2472" s="61">
        <v>0.1251321591</v>
      </c>
    </row>
    <row r="2473" spans="2:4" x14ac:dyDescent="0.2">
      <c r="B2473" s="30">
        <v>2469</v>
      </c>
      <c r="C2473" s="36">
        <f t="shared" si="38"/>
        <v>48002</v>
      </c>
      <c r="D2473" s="61">
        <v>0.12514999390000001</v>
      </c>
    </row>
    <row r="2474" spans="2:4" x14ac:dyDescent="0.2">
      <c r="B2474" s="30">
        <v>2470</v>
      </c>
      <c r="C2474" s="36">
        <f t="shared" si="38"/>
        <v>48003</v>
      </c>
      <c r="D2474" s="61">
        <v>0.1251678319</v>
      </c>
    </row>
    <row r="2475" spans="2:4" x14ac:dyDescent="0.2">
      <c r="B2475" s="30">
        <v>2471</v>
      </c>
      <c r="C2475" s="36">
        <f t="shared" si="38"/>
        <v>48004</v>
      </c>
      <c r="D2475" s="61">
        <v>0.12518567329999999</v>
      </c>
    </row>
    <row r="2476" spans="2:4" x14ac:dyDescent="0.2">
      <c r="B2476" s="30">
        <v>2472</v>
      </c>
      <c r="C2476" s="36">
        <f t="shared" si="38"/>
        <v>48005</v>
      </c>
      <c r="D2476" s="61">
        <v>0.12520351790000001</v>
      </c>
    </row>
    <row r="2477" spans="2:4" x14ac:dyDescent="0.2">
      <c r="B2477" s="30">
        <v>2473</v>
      </c>
      <c r="C2477" s="36">
        <f t="shared" si="38"/>
        <v>48006</v>
      </c>
      <c r="D2477" s="61">
        <v>0.12522136589999999</v>
      </c>
    </row>
    <row r="2478" spans="2:4" x14ac:dyDescent="0.2">
      <c r="B2478" s="30">
        <v>2474</v>
      </c>
      <c r="C2478" s="36">
        <f t="shared" si="38"/>
        <v>48007</v>
      </c>
      <c r="D2478" s="61">
        <v>0.12523921709999999</v>
      </c>
    </row>
    <row r="2479" spans="2:4" x14ac:dyDescent="0.2">
      <c r="B2479" s="30">
        <v>2475</v>
      </c>
      <c r="C2479" s="36">
        <f t="shared" si="38"/>
        <v>48008</v>
      </c>
      <c r="D2479" s="61">
        <v>0.1252570717</v>
      </c>
    </row>
    <row r="2480" spans="2:4" x14ac:dyDescent="0.2">
      <c r="B2480" s="30">
        <v>2476</v>
      </c>
      <c r="C2480" s="36">
        <f t="shared" si="38"/>
        <v>48009</v>
      </c>
      <c r="D2480" s="61">
        <v>0.1252749296</v>
      </c>
    </row>
    <row r="2481" spans="2:4" x14ac:dyDescent="0.2">
      <c r="B2481" s="30">
        <v>2477</v>
      </c>
      <c r="C2481" s="36">
        <f t="shared" si="38"/>
        <v>48010</v>
      </c>
      <c r="D2481" s="61">
        <v>0.12529279069999999</v>
      </c>
    </row>
    <row r="2482" spans="2:4" x14ac:dyDescent="0.2">
      <c r="B2482" s="30">
        <v>2478</v>
      </c>
      <c r="C2482" s="36">
        <f t="shared" si="38"/>
        <v>48011</v>
      </c>
      <c r="D2482" s="61">
        <v>0.12531065520000001</v>
      </c>
    </row>
    <row r="2483" spans="2:4" x14ac:dyDescent="0.2">
      <c r="B2483" s="30">
        <v>2479</v>
      </c>
      <c r="C2483" s="36">
        <f t="shared" si="38"/>
        <v>48012</v>
      </c>
      <c r="D2483" s="61">
        <v>0.125328523</v>
      </c>
    </row>
    <row r="2484" spans="2:4" x14ac:dyDescent="0.2">
      <c r="B2484" s="30">
        <v>2480</v>
      </c>
      <c r="C2484" s="36">
        <f t="shared" si="38"/>
        <v>48013</v>
      </c>
      <c r="D2484" s="61">
        <v>0.12534639410000001</v>
      </c>
    </row>
    <row r="2485" spans="2:4" x14ac:dyDescent="0.2">
      <c r="B2485" s="30">
        <v>2481</v>
      </c>
      <c r="C2485" s="36">
        <f t="shared" si="38"/>
        <v>48014</v>
      </c>
      <c r="D2485" s="61">
        <v>0.12536426849999999</v>
      </c>
    </row>
    <row r="2486" spans="2:4" x14ac:dyDescent="0.2">
      <c r="B2486" s="30">
        <v>2482</v>
      </c>
      <c r="C2486" s="36">
        <f t="shared" si="38"/>
        <v>48015</v>
      </c>
      <c r="D2486" s="61">
        <v>0.12538214619999999</v>
      </c>
    </row>
    <row r="2487" spans="2:4" x14ac:dyDescent="0.2">
      <c r="B2487" s="30">
        <v>2483</v>
      </c>
      <c r="C2487" s="36">
        <f t="shared" si="38"/>
        <v>48016</v>
      </c>
      <c r="D2487" s="61">
        <v>0.12540002729999999</v>
      </c>
    </row>
    <row r="2488" spans="2:4" x14ac:dyDescent="0.2">
      <c r="B2488" s="30">
        <v>2484</v>
      </c>
      <c r="C2488" s="36">
        <f t="shared" si="38"/>
        <v>48017</v>
      </c>
      <c r="D2488" s="61">
        <v>0.12541791159999999</v>
      </c>
    </row>
    <row r="2489" spans="2:4" x14ac:dyDescent="0.2">
      <c r="B2489" s="30">
        <v>2485</v>
      </c>
      <c r="C2489" s="36">
        <f t="shared" si="38"/>
        <v>48018</v>
      </c>
      <c r="D2489" s="61">
        <v>0.12543579930000001</v>
      </c>
    </row>
    <row r="2490" spans="2:4" x14ac:dyDescent="0.2">
      <c r="B2490" s="30">
        <v>2486</v>
      </c>
      <c r="C2490" s="36">
        <f t="shared" si="38"/>
        <v>48019</v>
      </c>
      <c r="D2490" s="61">
        <v>0.1254536902</v>
      </c>
    </row>
    <row r="2491" spans="2:4" x14ac:dyDescent="0.2">
      <c r="B2491" s="30">
        <v>2487</v>
      </c>
      <c r="C2491" s="36">
        <f t="shared" si="38"/>
        <v>48020</v>
      </c>
      <c r="D2491" s="61">
        <v>0.12547158450000001</v>
      </c>
    </row>
    <row r="2492" spans="2:4" x14ac:dyDescent="0.2">
      <c r="B2492" s="30">
        <v>2488</v>
      </c>
      <c r="C2492" s="36">
        <f t="shared" si="38"/>
        <v>48021</v>
      </c>
      <c r="D2492" s="61">
        <v>0.12548948209999999</v>
      </c>
    </row>
    <row r="2493" spans="2:4" x14ac:dyDescent="0.2">
      <c r="B2493" s="30">
        <v>2489</v>
      </c>
      <c r="C2493" s="36">
        <f t="shared" si="38"/>
        <v>48022</v>
      </c>
      <c r="D2493" s="61">
        <v>0.125507383</v>
      </c>
    </row>
    <row r="2494" spans="2:4" x14ac:dyDescent="0.2">
      <c r="B2494" s="30">
        <v>2490</v>
      </c>
      <c r="C2494" s="36">
        <f t="shared" si="38"/>
        <v>48023</v>
      </c>
      <c r="D2494" s="61">
        <v>0.12552528730000001</v>
      </c>
    </row>
    <row r="2495" spans="2:4" x14ac:dyDescent="0.2">
      <c r="B2495" s="30">
        <v>2491</v>
      </c>
      <c r="C2495" s="36">
        <f t="shared" si="38"/>
        <v>48024</v>
      </c>
      <c r="D2495" s="61">
        <v>0.12554319480000001</v>
      </c>
    </row>
    <row r="2496" spans="2:4" x14ac:dyDescent="0.2">
      <c r="B2496" s="30">
        <v>2492</v>
      </c>
      <c r="C2496" s="36">
        <f t="shared" si="38"/>
        <v>48025</v>
      </c>
      <c r="D2496" s="61">
        <v>0.12556110570000001</v>
      </c>
    </row>
    <row r="2497" spans="2:4" x14ac:dyDescent="0.2">
      <c r="B2497" s="30">
        <v>2493</v>
      </c>
      <c r="C2497" s="36">
        <f t="shared" si="38"/>
        <v>48026</v>
      </c>
      <c r="D2497" s="61">
        <v>0.12557901990000001</v>
      </c>
    </row>
    <row r="2498" spans="2:4" x14ac:dyDescent="0.2">
      <c r="B2498" s="30">
        <v>2494</v>
      </c>
      <c r="C2498" s="36">
        <f t="shared" si="38"/>
        <v>48027</v>
      </c>
      <c r="D2498" s="61">
        <v>0.1255969374</v>
      </c>
    </row>
    <row r="2499" spans="2:4" x14ac:dyDescent="0.2">
      <c r="B2499" s="30">
        <v>2495</v>
      </c>
      <c r="C2499" s="36">
        <f t="shared" si="38"/>
        <v>48028</v>
      </c>
      <c r="D2499" s="61">
        <v>0.12561485820000001</v>
      </c>
    </row>
    <row r="2500" spans="2:4" x14ac:dyDescent="0.2">
      <c r="B2500" s="30">
        <v>2496</v>
      </c>
      <c r="C2500" s="36">
        <f t="shared" si="38"/>
        <v>48029</v>
      </c>
      <c r="D2500" s="61">
        <v>0.1256327823</v>
      </c>
    </row>
    <row r="2501" spans="2:4" x14ac:dyDescent="0.2">
      <c r="B2501" s="30">
        <v>2497</v>
      </c>
      <c r="C2501" s="36">
        <f t="shared" si="38"/>
        <v>48030</v>
      </c>
      <c r="D2501" s="61">
        <v>0.12565070980000001</v>
      </c>
    </row>
    <row r="2502" spans="2:4" x14ac:dyDescent="0.2">
      <c r="B2502" s="30">
        <v>2498</v>
      </c>
      <c r="C2502" s="36">
        <f t="shared" ref="C2502:C2565" si="39">C2501+1</f>
        <v>48031</v>
      </c>
      <c r="D2502" s="61">
        <v>0.12566864059999999</v>
      </c>
    </row>
    <row r="2503" spans="2:4" x14ac:dyDescent="0.2">
      <c r="B2503" s="30">
        <v>2499</v>
      </c>
      <c r="C2503" s="36">
        <f t="shared" si="39"/>
        <v>48032</v>
      </c>
      <c r="D2503" s="61">
        <v>0.1256865747</v>
      </c>
    </row>
    <row r="2504" spans="2:4" x14ac:dyDescent="0.2">
      <c r="B2504" s="30">
        <v>2500</v>
      </c>
      <c r="C2504" s="36">
        <f t="shared" si="39"/>
        <v>48033</v>
      </c>
      <c r="D2504" s="61">
        <v>0.1257045121</v>
      </c>
    </row>
    <row r="2505" spans="2:4" x14ac:dyDescent="0.2">
      <c r="B2505" s="30">
        <v>2501</v>
      </c>
      <c r="C2505" s="36">
        <f t="shared" si="39"/>
        <v>48034</v>
      </c>
      <c r="D2505" s="61">
        <v>0.1257224529</v>
      </c>
    </row>
    <row r="2506" spans="2:4" x14ac:dyDescent="0.2">
      <c r="B2506" s="30">
        <v>2502</v>
      </c>
      <c r="C2506" s="36">
        <f t="shared" si="39"/>
        <v>48035</v>
      </c>
      <c r="D2506" s="61">
        <v>0.125740397</v>
      </c>
    </row>
    <row r="2507" spans="2:4" x14ac:dyDescent="0.2">
      <c r="B2507" s="30">
        <v>2503</v>
      </c>
      <c r="C2507" s="36">
        <f t="shared" si="39"/>
        <v>48036</v>
      </c>
      <c r="D2507" s="61">
        <v>0.1257583444</v>
      </c>
    </row>
    <row r="2508" spans="2:4" x14ac:dyDescent="0.2">
      <c r="B2508" s="30">
        <v>2504</v>
      </c>
      <c r="C2508" s="36">
        <f t="shared" si="39"/>
        <v>48037</v>
      </c>
      <c r="D2508" s="61">
        <v>0.12577629509999999</v>
      </c>
    </row>
    <row r="2509" spans="2:4" x14ac:dyDescent="0.2">
      <c r="B2509" s="30">
        <v>2505</v>
      </c>
      <c r="C2509" s="36">
        <f t="shared" si="39"/>
        <v>48038</v>
      </c>
      <c r="D2509" s="61">
        <v>0.12579424920000001</v>
      </c>
    </row>
    <row r="2510" spans="2:4" x14ac:dyDescent="0.2">
      <c r="B2510" s="30">
        <v>2506</v>
      </c>
      <c r="C2510" s="36">
        <f t="shared" si="39"/>
        <v>48039</v>
      </c>
      <c r="D2510" s="61">
        <v>0.1258122065</v>
      </c>
    </row>
    <row r="2511" spans="2:4" x14ac:dyDescent="0.2">
      <c r="B2511" s="30">
        <v>2507</v>
      </c>
      <c r="C2511" s="36">
        <f t="shared" si="39"/>
        <v>48040</v>
      </c>
      <c r="D2511" s="61">
        <v>0.12583016720000001</v>
      </c>
    </row>
    <row r="2512" spans="2:4" x14ac:dyDescent="0.2">
      <c r="B2512" s="30">
        <v>2508</v>
      </c>
      <c r="C2512" s="36">
        <f t="shared" si="39"/>
        <v>48041</v>
      </c>
      <c r="D2512" s="61">
        <v>0.1258481313</v>
      </c>
    </row>
    <row r="2513" spans="2:4" x14ac:dyDescent="0.2">
      <c r="B2513" s="30">
        <v>2509</v>
      </c>
      <c r="C2513" s="36">
        <f t="shared" si="39"/>
        <v>48042</v>
      </c>
      <c r="D2513" s="61">
        <v>0.12586609870000001</v>
      </c>
    </row>
    <row r="2514" spans="2:4" x14ac:dyDescent="0.2">
      <c r="B2514" s="30">
        <v>2510</v>
      </c>
      <c r="C2514" s="36">
        <f t="shared" si="39"/>
        <v>48043</v>
      </c>
      <c r="D2514" s="61">
        <v>0.12588406939999999</v>
      </c>
    </row>
    <row r="2515" spans="2:4" x14ac:dyDescent="0.2">
      <c r="B2515" s="30">
        <v>2511</v>
      </c>
      <c r="C2515" s="36">
        <f t="shared" si="39"/>
        <v>48044</v>
      </c>
      <c r="D2515" s="61">
        <v>0.1259020434</v>
      </c>
    </row>
    <row r="2516" spans="2:4" x14ac:dyDescent="0.2">
      <c r="B2516" s="30">
        <v>2512</v>
      </c>
      <c r="C2516" s="36">
        <f t="shared" si="39"/>
        <v>48045</v>
      </c>
      <c r="D2516" s="61">
        <v>0.1259200207</v>
      </c>
    </row>
    <row r="2517" spans="2:4" x14ac:dyDescent="0.2">
      <c r="B2517" s="30">
        <v>2513</v>
      </c>
      <c r="C2517" s="36">
        <f t="shared" si="39"/>
        <v>48046</v>
      </c>
      <c r="D2517" s="61">
        <v>0.1259380014</v>
      </c>
    </row>
    <row r="2518" spans="2:4" x14ac:dyDescent="0.2">
      <c r="B2518" s="30">
        <v>2514</v>
      </c>
      <c r="C2518" s="36">
        <f t="shared" si="39"/>
        <v>48047</v>
      </c>
      <c r="D2518" s="61">
        <v>0.12595598550000001</v>
      </c>
    </row>
    <row r="2519" spans="2:4" x14ac:dyDescent="0.2">
      <c r="B2519" s="30">
        <v>2515</v>
      </c>
      <c r="C2519" s="36">
        <f t="shared" si="39"/>
        <v>48048</v>
      </c>
      <c r="D2519" s="61">
        <v>0.1259739728</v>
      </c>
    </row>
    <row r="2520" spans="2:4" x14ac:dyDescent="0.2">
      <c r="B2520" s="30">
        <v>2516</v>
      </c>
      <c r="C2520" s="36">
        <f t="shared" si="39"/>
        <v>48049</v>
      </c>
      <c r="D2520" s="61">
        <v>0.1259919635</v>
      </c>
    </row>
    <row r="2521" spans="2:4" x14ac:dyDescent="0.2">
      <c r="B2521" s="30">
        <v>2517</v>
      </c>
      <c r="C2521" s="36">
        <f t="shared" si="39"/>
        <v>48050</v>
      </c>
      <c r="D2521" s="61">
        <v>0.12600995749999999</v>
      </c>
    </row>
    <row r="2522" spans="2:4" x14ac:dyDescent="0.2">
      <c r="B2522" s="30">
        <v>2518</v>
      </c>
      <c r="C2522" s="36">
        <f t="shared" si="39"/>
        <v>48051</v>
      </c>
      <c r="D2522" s="61">
        <v>0.12602795489999999</v>
      </c>
    </row>
    <row r="2523" spans="2:4" x14ac:dyDescent="0.2">
      <c r="B2523" s="30">
        <v>2519</v>
      </c>
      <c r="C2523" s="36">
        <f t="shared" si="39"/>
        <v>48052</v>
      </c>
      <c r="D2523" s="61">
        <v>0.12604595560000001</v>
      </c>
    </row>
    <row r="2524" spans="2:4" x14ac:dyDescent="0.2">
      <c r="B2524" s="30">
        <v>2520</v>
      </c>
      <c r="C2524" s="36">
        <f t="shared" si="39"/>
        <v>48053</v>
      </c>
      <c r="D2524" s="61">
        <v>0.1260639596</v>
      </c>
    </row>
    <row r="2525" spans="2:4" x14ac:dyDescent="0.2">
      <c r="B2525" s="30">
        <v>2521</v>
      </c>
      <c r="C2525" s="36">
        <f t="shared" si="39"/>
        <v>48054</v>
      </c>
      <c r="D2525" s="61">
        <v>0.12608196699999999</v>
      </c>
    </row>
    <row r="2526" spans="2:4" x14ac:dyDescent="0.2">
      <c r="B2526" s="30">
        <v>2522</v>
      </c>
      <c r="C2526" s="36">
        <f t="shared" si="39"/>
        <v>48055</v>
      </c>
      <c r="D2526" s="61">
        <v>0.1260999777</v>
      </c>
    </row>
    <row r="2527" spans="2:4" x14ac:dyDescent="0.2">
      <c r="B2527" s="30">
        <v>2523</v>
      </c>
      <c r="C2527" s="36">
        <f t="shared" si="39"/>
        <v>48056</v>
      </c>
      <c r="D2527" s="61">
        <v>0.1261179918</v>
      </c>
    </row>
    <row r="2528" spans="2:4" x14ac:dyDescent="0.2">
      <c r="B2528" s="30">
        <v>2524</v>
      </c>
      <c r="C2528" s="36">
        <f t="shared" si="39"/>
        <v>48057</v>
      </c>
      <c r="D2528" s="61">
        <v>0.12613600920000001</v>
      </c>
    </row>
    <row r="2529" spans="2:4" x14ac:dyDescent="0.2">
      <c r="B2529" s="30">
        <v>2525</v>
      </c>
      <c r="C2529" s="36">
        <f t="shared" si="39"/>
        <v>48058</v>
      </c>
      <c r="D2529" s="61">
        <v>0.12615402989999999</v>
      </c>
    </row>
    <row r="2530" spans="2:4" x14ac:dyDescent="0.2">
      <c r="B2530" s="30">
        <v>2526</v>
      </c>
      <c r="C2530" s="36">
        <f t="shared" si="39"/>
        <v>48059</v>
      </c>
      <c r="D2530" s="61">
        <v>0.12617205400000001</v>
      </c>
    </row>
    <row r="2531" spans="2:4" x14ac:dyDescent="0.2">
      <c r="B2531" s="30">
        <v>2527</v>
      </c>
      <c r="C2531" s="36">
        <f t="shared" si="39"/>
        <v>48060</v>
      </c>
      <c r="D2531" s="61">
        <v>0.12619008139999999</v>
      </c>
    </row>
    <row r="2532" spans="2:4" x14ac:dyDescent="0.2">
      <c r="B2532" s="30">
        <v>2528</v>
      </c>
      <c r="C2532" s="36">
        <f t="shared" si="39"/>
        <v>48061</v>
      </c>
      <c r="D2532" s="61">
        <v>0.12620811209999999</v>
      </c>
    </row>
    <row r="2533" spans="2:4" x14ac:dyDescent="0.2">
      <c r="B2533" s="30">
        <v>2529</v>
      </c>
      <c r="C2533" s="36">
        <f t="shared" si="39"/>
        <v>48062</v>
      </c>
      <c r="D2533" s="61">
        <v>0.1262261462</v>
      </c>
    </row>
    <row r="2534" spans="2:4" x14ac:dyDescent="0.2">
      <c r="B2534" s="30">
        <v>2530</v>
      </c>
      <c r="C2534" s="36">
        <f t="shared" si="39"/>
        <v>48063</v>
      </c>
      <c r="D2534" s="61">
        <v>0.12624418370000001</v>
      </c>
    </row>
    <row r="2535" spans="2:4" x14ac:dyDescent="0.2">
      <c r="B2535" s="30">
        <v>2531</v>
      </c>
      <c r="C2535" s="36">
        <f t="shared" si="39"/>
        <v>48064</v>
      </c>
      <c r="D2535" s="61">
        <v>0.12626222449999999</v>
      </c>
    </row>
    <row r="2536" spans="2:4" x14ac:dyDescent="0.2">
      <c r="B2536" s="30">
        <v>2532</v>
      </c>
      <c r="C2536" s="36">
        <f t="shared" si="39"/>
        <v>48065</v>
      </c>
      <c r="D2536" s="61">
        <v>0.1262802686</v>
      </c>
    </row>
    <row r="2537" spans="2:4" x14ac:dyDescent="0.2">
      <c r="B2537" s="30">
        <v>2533</v>
      </c>
      <c r="C2537" s="36">
        <f t="shared" si="39"/>
        <v>48066</v>
      </c>
      <c r="D2537" s="61">
        <v>0.1262983161</v>
      </c>
    </row>
    <row r="2538" spans="2:4" x14ac:dyDescent="0.2">
      <c r="B2538" s="30">
        <v>2534</v>
      </c>
      <c r="C2538" s="36">
        <f t="shared" si="39"/>
        <v>48067</v>
      </c>
      <c r="D2538" s="61">
        <v>0.1263163669</v>
      </c>
    </row>
    <row r="2539" spans="2:4" x14ac:dyDescent="0.2">
      <c r="B2539" s="30">
        <v>2535</v>
      </c>
      <c r="C2539" s="36">
        <f t="shared" si="39"/>
        <v>48068</v>
      </c>
      <c r="D2539" s="61">
        <v>0.12633442110000001</v>
      </c>
    </row>
    <row r="2540" spans="2:4" x14ac:dyDescent="0.2">
      <c r="B2540" s="30">
        <v>2536</v>
      </c>
      <c r="C2540" s="36">
        <f t="shared" si="39"/>
        <v>48069</v>
      </c>
      <c r="D2540" s="61">
        <v>0.12635247860000001</v>
      </c>
    </row>
    <row r="2541" spans="2:4" x14ac:dyDescent="0.2">
      <c r="B2541" s="30">
        <v>2537</v>
      </c>
      <c r="C2541" s="36">
        <f t="shared" si="39"/>
        <v>48070</v>
      </c>
      <c r="D2541" s="61">
        <v>0.12637053949999999</v>
      </c>
    </row>
    <row r="2542" spans="2:4" x14ac:dyDescent="0.2">
      <c r="B2542" s="30">
        <v>2538</v>
      </c>
      <c r="C2542" s="36">
        <f t="shared" si="39"/>
        <v>48071</v>
      </c>
      <c r="D2542" s="61">
        <v>0.12638860369999999</v>
      </c>
    </row>
    <row r="2543" spans="2:4" x14ac:dyDescent="0.2">
      <c r="B2543" s="30">
        <v>2539</v>
      </c>
      <c r="C2543" s="36">
        <f t="shared" si="39"/>
        <v>48072</v>
      </c>
      <c r="D2543" s="61">
        <v>0.1264066713</v>
      </c>
    </row>
    <row r="2544" spans="2:4" x14ac:dyDescent="0.2">
      <c r="B2544" s="30">
        <v>2540</v>
      </c>
      <c r="C2544" s="36">
        <f t="shared" si="39"/>
        <v>48073</v>
      </c>
      <c r="D2544" s="61">
        <v>0.1264247422</v>
      </c>
    </row>
    <row r="2545" spans="2:4" x14ac:dyDescent="0.2">
      <c r="B2545" s="30">
        <v>2541</v>
      </c>
      <c r="C2545" s="36">
        <f t="shared" si="39"/>
        <v>48074</v>
      </c>
      <c r="D2545" s="61">
        <v>0.1264428165</v>
      </c>
    </row>
    <row r="2546" spans="2:4" x14ac:dyDescent="0.2">
      <c r="B2546" s="30">
        <v>2542</v>
      </c>
      <c r="C2546" s="36">
        <f t="shared" si="39"/>
        <v>48075</v>
      </c>
      <c r="D2546" s="61">
        <v>0.1264608941</v>
      </c>
    </row>
    <row r="2547" spans="2:4" x14ac:dyDescent="0.2">
      <c r="B2547" s="30">
        <v>2543</v>
      </c>
      <c r="C2547" s="36">
        <f t="shared" si="39"/>
        <v>48076</v>
      </c>
      <c r="D2547" s="61">
        <v>0.1264789751</v>
      </c>
    </row>
    <row r="2548" spans="2:4" x14ac:dyDescent="0.2">
      <c r="B2548" s="30">
        <v>2544</v>
      </c>
      <c r="C2548" s="36">
        <f t="shared" si="39"/>
        <v>48077</v>
      </c>
      <c r="D2548" s="61">
        <v>0.1264970594</v>
      </c>
    </row>
    <row r="2549" spans="2:4" x14ac:dyDescent="0.2">
      <c r="B2549" s="30">
        <v>2545</v>
      </c>
      <c r="C2549" s="36">
        <f t="shared" si="39"/>
        <v>48078</v>
      </c>
      <c r="D2549" s="61">
        <v>0.1265151471</v>
      </c>
    </row>
    <row r="2550" spans="2:4" x14ac:dyDescent="0.2">
      <c r="B2550" s="30">
        <v>2546</v>
      </c>
      <c r="C2550" s="36">
        <f t="shared" si="39"/>
        <v>48079</v>
      </c>
      <c r="D2550" s="61">
        <v>0.1265332381</v>
      </c>
    </row>
    <row r="2551" spans="2:4" x14ac:dyDescent="0.2">
      <c r="B2551" s="30">
        <v>2547</v>
      </c>
      <c r="C2551" s="36">
        <f t="shared" si="39"/>
        <v>48080</v>
      </c>
      <c r="D2551" s="61">
        <v>0.1265513325</v>
      </c>
    </row>
    <row r="2552" spans="2:4" x14ac:dyDescent="0.2">
      <c r="B2552" s="30">
        <v>2548</v>
      </c>
      <c r="C2552" s="36">
        <f t="shared" si="39"/>
        <v>48081</v>
      </c>
      <c r="D2552" s="61">
        <v>0.12656943030000001</v>
      </c>
    </row>
    <row r="2553" spans="2:4" x14ac:dyDescent="0.2">
      <c r="B2553" s="30">
        <v>2549</v>
      </c>
      <c r="C2553" s="36">
        <f t="shared" si="39"/>
        <v>48082</v>
      </c>
      <c r="D2553" s="61">
        <v>0.1265878866</v>
      </c>
    </row>
    <row r="2554" spans="2:4" x14ac:dyDescent="0.2">
      <c r="B2554" s="30">
        <v>2550</v>
      </c>
      <c r="C2554" s="36">
        <f t="shared" si="39"/>
        <v>48083</v>
      </c>
      <c r="D2554" s="61">
        <v>0.12660634640000001</v>
      </c>
    </row>
    <row r="2555" spans="2:4" x14ac:dyDescent="0.2">
      <c r="B2555" s="30">
        <v>2551</v>
      </c>
      <c r="C2555" s="36">
        <f t="shared" si="39"/>
        <v>48084</v>
      </c>
      <c r="D2555" s="61">
        <v>0.12662480979999999</v>
      </c>
    </row>
    <row r="2556" spans="2:4" x14ac:dyDescent="0.2">
      <c r="B2556" s="30">
        <v>2552</v>
      </c>
      <c r="C2556" s="36">
        <f t="shared" si="39"/>
        <v>48085</v>
      </c>
      <c r="D2556" s="61">
        <v>0.1266432767</v>
      </c>
    </row>
    <row r="2557" spans="2:4" x14ac:dyDescent="0.2">
      <c r="B2557" s="30">
        <v>2553</v>
      </c>
      <c r="C2557" s="36">
        <f t="shared" si="39"/>
        <v>48086</v>
      </c>
      <c r="D2557" s="61">
        <v>0.1266617471</v>
      </c>
    </row>
    <row r="2558" spans="2:4" x14ac:dyDescent="0.2">
      <c r="B2558" s="30">
        <v>2554</v>
      </c>
      <c r="C2558" s="36">
        <f t="shared" si="39"/>
        <v>48087</v>
      </c>
      <c r="D2558" s="61">
        <v>0.12668022109999999</v>
      </c>
    </row>
    <row r="2559" spans="2:4" x14ac:dyDescent="0.2">
      <c r="B2559" s="30">
        <v>2555</v>
      </c>
      <c r="C2559" s="36">
        <f t="shared" si="39"/>
        <v>48088</v>
      </c>
      <c r="D2559" s="61">
        <v>0.1266986987</v>
      </c>
    </row>
    <row r="2560" spans="2:4" x14ac:dyDescent="0.2">
      <c r="B2560" s="30">
        <v>2556</v>
      </c>
      <c r="C2560" s="36">
        <f t="shared" si="39"/>
        <v>48089</v>
      </c>
      <c r="D2560" s="61">
        <v>0.12671717969999999</v>
      </c>
    </row>
    <row r="2561" spans="2:4" x14ac:dyDescent="0.2">
      <c r="B2561" s="30">
        <v>2557</v>
      </c>
      <c r="C2561" s="36">
        <f t="shared" si="39"/>
        <v>48090</v>
      </c>
      <c r="D2561" s="61">
        <v>0.12673566429999999</v>
      </c>
    </row>
    <row r="2562" spans="2:4" x14ac:dyDescent="0.2">
      <c r="B2562" s="30">
        <v>2558</v>
      </c>
      <c r="C2562" s="36">
        <f t="shared" si="39"/>
        <v>48091</v>
      </c>
      <c r="D2562" s="61">
        <v>0.12675415249999999</v>
      </c>
    </row>
    <row r="2563" spans="2:4" x14ac:dyDescent="0.2">
      <c r="B2563" s="30">
        <v>2559</v>
      </c>
      <c r="C2563" s="36">
        <f t="shared" si="39"/>
        <v>48092</v>
      </c>
      <c r="D2563" s="61">
        <v>0.12677264420000001</v>
      </c>
    </row>
    <row r="2564" spans="2:4" x14ac:dyDescent="0.2">
      <c r="B2564" s="30">
        <v>2560</v>
      </c>
      <c r="C2564" s="36">
        <f t="shared" si="39"/>
        <v>48093</v>
      </c>
      <c r="D2564" s="61">
        <v>0.12679113950000001</v>
      </c>
    </row>
    <row r="2565" spans="2:4" x14ac:dyDescent="0.2">
      <c r="B2565" s="30">
        <v>2561</v>
      </c>
      <c r="C2565" s="36">
        <f t="shared" si="39"/>
        <v>48094</v>
      </c>
      <c r="D2565" s="61">
        <v>0.1268096383</v>
      </c>
    </row>
    <row r="2566" spans="2:4" x14ac:dyDescent="0.2">
      <c r="B2566" s="30">
        <v>2562</v>
      </c>
      <c r="C2566" s="36">
        <f t="shared" ref="C2566:C2629" si="40">C2565+1</f>
        <v>48095</v>
      </c>
      <c r="D2566" s="61">
        <v>0.1268281406</v>
      </c>
    </row>
    <row r="2567" spans="2:4" x14ac:dyDescent="0.2">
      <c r="B2567" s="30">
        <v>2563</v>
      </c>
      <c r="C2567" s="36">
        <f t="shared" si="40"/>
        <v>48096</v>
      </c>
      <c r="D2567" s="61">
        <v>0.12684664649999999</v>
      </c>
    </row>
    <row r="2568" spans="2:4" x14ac:dyDescent="0.2">
      <c r="B2568" s="30">
        <v>2564</v>
      </c>
      <c r="C2568" s="36">
        <f t="shared" si="40"/>
        <v>48097</v>
      </c>
      <c r="D2568" s="61">
        <v>0.1268651559</v>
      </c>
    </row>
    <row r="2569" spans="2:4" x14ac:dyDescent="0.2">
      <c r="B2569" s="30">
        <v>2565</v>
      </c>
      <c r="C2569" s="36">
        <f t="shared" si="40"/>
        <v>48098</v>
      </c>
      <c r="D2569" s="61">
        <v>0.1268836689</v>
      </c>
    </row>
    <row r="2570" spans="2:4" x14ac:dyDescent="0.2">
      <c r="B2570" s="30">
        <v>2566</v>
      </c>
      <c r="C2570" s="36">
        <f t="shared" si="40"/>
        <v>48099</v>
      </c>
      <c r="D2570" s="61">
        <v>0.12690218549999999</v>
      </c>
    </row>
    <row r="2571" spans="2:4" x14ac:dyDescent="0.2">
      <c r="B2571" s="30">
        <v>2567</v>
      </c>
      <c r="C2571" s="36">
        <f t="shared" si="40"/>
        <v>48100</v>
      </c>
      <c r="D2571" s="61">
        <v>0.12692070550000001</v>
      </c>
    </row>
    <row r="2572" spans="2:4" x14ac:dyDescent="0.2">
      <c r="B2572" s="30">
        <v>2568</v>
      </c>
      <c r="C2572" s="36">
        <f t="shared" si="40"/>
        <v>48101</v>
      </c>
      <c r="D2572" s="61">
        <v>0.1269392292</v>
      </c>
    </row>
    <row r="2573" spans="2:4" x14ac:dyDescent="0.2">
      <c r="B2573" s="30">
        <v>2569</v>
      </c>
      <c r="C2573" s="36">
        <f t="shared" si="40"/>
        <v>48102</v>
      </c>
      <c r="D2573" s="61">
        <v>0.12695775640000001</v>
      </c>
    </row>
    <row r="2574" spans="2:4" x14ac:dyDescent="0.2">
      <c r="B2574" s="30">
        <v>2570</v>
      </c>
      <c r="C2574" s="36">
        <f t="shared" si="40"/>
        <v>48103</v>
      </c>
      <c r="D2574" s="61">
        <v>0.1269762871</v>
      </c>
    </row>
    <row r="2575" spans="2:4" x14ac:dyDescent="0.2">
      <c r="B2575" s="30">
        <v>2571</v>
      </c>
      <c r="C2575" s="36">
        <f t="shared" si="40"/>
        <v>48104</v>
      </c>
      <c r="D2575" s="61">
        <v>0.12699482140000001</v>
      </c>
    </row>
    <row r="2576" spans="2:4" x14ac:dyDescent="0.2">
      <c r="B2576" s="30">
        <v>2572</v>
      </c>
      <c r="C2576" s="36">
        <f t="shared" si="40"/>
        <v>48105</v>
      </c>
      <c r="D2576" s="61">
        <v>0.12701335929999999</v>
      </c>
    </row>
    <row r="2577" spans="2:4" x14ac:dyDescent="0.2">
      <c r="B2577" s="30">
        <v>2573</v>
      </c>
      <c r="C2577" s="36">
        <f t="shared" si="40"/>
        <v>48106</v>
      </c>
      <c r="D2577" s="61">
        <v>0.12703190070000001</v>
      </c>
    </row>
    <row r="2578" spans="2:4" x14ac:dyDescent="0.2">
      <c r="B2578" s="30">
        <v>2574</v>
      </c>
      <c r="C2578" s="36">
        <f t="shared" si="40"/>
        <v>48107</v>
      </c>
      <c r="D2578" s="61">
        <v>0.12705044569999999</v>
      </c>
    </row>
    <row r="2579" spans="2:4" x14ac:dyDescent="0.2">
      <c r="B2579" s="30">
        <v>2575</v>
      </c>
      <c r="C2579" s="36">
        <f t="shared" si="40"/>
        <v>48108</v>
      </c>
      <c r="D2579" s="61">
        <v>0.12706899420000001</v>
      </c>
    </row>
    <row r="2580" spans="2:4" x14ac:dyDescent="0.2">
      <c r="B2580" s="30">
        <v>2576</v>
      </c>
      <c r="C2580" s="36">
        <f t="shared" si="40"/>
        <v>48109</v>
      </c>
      <c r="D2580" s="61">
        <v>0.12708754629999999</v>
      </c>
    </row>
    <row r="2581" spans="2:4" x14ac:dyDescent="0.2">
      <c r="B2581" s="30">
        <v>2577</v>
      </c>
      <c r="C2581" s="36">
        <f t="shared" si="40"/>
        <v>48110</v>
      </c>
      <c r="D2581" s="61">
        <v>0.12710610189999999</v>
      </c>
    </row>
    <row r="2582" spans="2:4" x14ac:dyDescent="0.2">
      <c r="B2582" s="30">
        <v>2578</v>
      </c>
      <c r="C2582" s="36">
        <f t="shared" si="40"/>
        <v>48111</v>
      </c>
      <c r="D2582" s="61">
        <v>0.12712466110000001</v>
      </c>
    </row>
    <row r="2583" spans="2:4" x14ac:dyDescent="0.2">
      <c r="B2583" s="30">
        <v>2579</v>
      </c>
      <c r="C2583" s="36">
        <f t="shared" si="40"/>
        <v>48112</v>
      </c>
      <c r="D2583" s="61">
        <v>0.12714322389999999</v>
      </c>
    </row>
    <row r="2584" spans="2:4" x14ac:dyDescent="0.2">
      <c r="B2584" s="30">
        <v>2580</v>
      </c>
      <c r="C2584" s="36">
        <f t="shared" si="40"/>
        <v>48113</v>
      </c>
      <c r="D2584" s="61">
        <v>0.12716179020000001</v>
      </c>
    </row>
    <row r="2585" spans="2:4" x14ac:dyDescent="0.2">
      <c r="B2585" s="30">
        <v>2581</v>
      </c>
      <c r="C2585" s="36">
        <f t="shared" si="40"/>
        <v>48114</v>
      </c>
      <c r="D2585" s="61">
        <v>0.1271803601</v>
      </c>
    </row>
    <row r="2586" spans="2:4" x14ac:dyDescent="0.2">
      <c r="B2586" s="30">
        <v>2582</v>
      </c>
      <c r="C2586" s="36">
        <f t="shared" si="40"/>
        <v>48115</v>
      </c>
      <c r="D2586" s="61">
        <v>0.12719893360000001</v>
      </c>
    </row>
    <row r="2587" spans="2:4" x14ac:dyDescent="0.2">
      <c r="B2587" s="30">
        <v>2583</v>
      </c>
      <c r="C2587" s="36">
        <f t="shared" si="40"/>
        <v>48116</v>
      </c>
      <c r="D2587" s="61">
        <v>0.1272175106</v>
      </c>
    </row>
    <row r="2588" spans="2:4" x14ac:dyDescent="0.2">
      <c r="B2588" s="30">
        <v>2584</v>
      </c>
      <c r="C2588" s="36">
        <f t="shared" si="40"/>
        <v>48117</v>
      </c>
      <c r="D2588" s="61">
        <v>0.12723609120000001</v>
      </c>
    </row>
    <row r="2589" spans="2:4" x14ac:dyDescent="0.2">
      <c r="B2589" s="30">
        <v>2585</v>
      </c>
      <c r="C2589" s="36">
        <f t="shared" si="40"/>
        <v>48118</v>
      </c>
      <c r="D2589" s="61">
        <v>0.12725467530000001</v>
      </c>
    </row>
    <row r="2590" spans="2:4" x14ac:dyDescent="0.2">
      <c r="B2590" s="30">
        <v>2586</v>
      </c>
      <c r="C2590" s="36">
        <f t="shared" si="40"/>
        <v>48119</v>
      </c>
      <c r="D2590" s="61">
        <v>0.127273263</v>
      </c>
    </row>
    <row r="2591" spans="2:4" x14ac:dyDescent="0.2">
      <c r="B2591" s="30">
        <v>2587</v>
      </c>
      <c r="C2591" s="36">
        <f t="shared" si="40"/>
        <v>48120</v>
      </c>
      <c r="D2591" s="61">
        <v>0.12729185430000001</v>
      </c>
    </row>
    <row r="2592" spans="2:4" x14ac:dyDescent="0.2">
      <c r="B2592" s="30">
        <v>2588</v>
      </c>
      <c r="C2592" s="36">
        <f t="shared" si="40"/>
        <v>48121</v>
      </c>
      <c r="D2592" s="61">
        <v>0.1273104491</v>
      </c>
    </row>
    <row r="2593" spans="2:4" x14ac:dyDescent="0.2">
      <c r="B2593" s="30">
        <v>2589</v>
      </c>
      <c r="C2593" s="36">
        <f t="shared" si="40"/>
        <v>48122</v>
      </c>
      <c r="D2593" s="61">
        <v>0.12732904749999999</v>
      </c>
    </row>
    <row r="2594" spans="2:4" x14ac:dyDescent="0.2">
      <c r="B2594" s="30">
        <v>2590</v>
      </c>
      <c r="C2594" s="36">
        <f t="shared" si="40"/>
        <v>48123</v>
      </c>
      <c r="D2594" s="61">
        <v>0.12734764949999999</v>
      </c>
    </row>
    <row r="2595" spans="2:4" x14ac:dyDescent="0.2">
      <c r="B2595" s="30">
        <v>2591</v>
      </c>
      <c r="C2595" s="36">
        <f t="shared" si="40"/>
        <v>48124</v>
      </c>
      <c r="D2595" s="61">
        <v>0.12736625509999999</v>
      </c>
    </row>
    <row r="2596" spans="2:4" x14ac:dyDescent="0.2">
      <c r="B2596" s="30">
        <v>2592</v>
      </c>
      <c r="C2596" s="36">
        <f t="shared" si="40"/>
        <v>48125</v>
      </c>
      <c r="D2596" s="61">
        <v>0.1273848642</v>
      </c>
    </row>
    <row r="2597" spans="2:4" x14ac:dyDescent="0.2">
      <c r="B2597" s="30">
        <v>2593</v>
      </c>
      <c r="C2597" s="36">
        <f t="shared" si="40"/>
        <v>48126</v>
      </c>
      <c r="D2597" s="61">
        <v>0.12740347690000001</v>
      </c>
    </row>
    <row r="2598" spans="2:4" x14ac:dyDescent="0.2">
      <c r="B2598" s="30">
        <v>2594</v>
      </c>
      <c r="C2598" s="36">
        <f t="shared" si="40"/>
        <v>48127</v>
      </c>
      <c r="D2598" s="61">
        <v>0.12742209309999999</v>
      </c>
    </row>
    <row r="2599" spans="2:4" x14ac:dyDescent="0.2">
      <c r="B2599" s="30">
        <v>2595</v>
      </c>
      <c r="C2599" s="36">
        <f t="shared" si="40"/>
        <v>48128</v>
      </c>
      <c r="D2599" s="61">
        <v>0.12744071300000001</v>
      </c>
    </row>
    <row r="2600" spans="2:4" x14ac:dyDescent="0.2">
      <c r="B2600" s="30">
        <v>2596</v>
      </c>
      <c r="C2600" s="36">
        <f t="shared" si="40"/>
        <v>48129</v>
      </c>
      <c r="D2600" s="61">
        <v>0.12745933640000001</v>
      </c>
    </row>
    <row r="2601" spans="2:4" x14ac:dyDescent="0.2">
      <c r="B2601" s="30">
        <v>2597</v>
      </c>
      <c r="C2601" s="36">
        <f t="shared" si="40"/>
        <v>48130</v>
      </c>
      <c r="D2601" s="61">
        <v>0.12747796340000001</v>
      </c>
    </row>
    <row r="2602" spans="2:4" x14ac:dyDescent="0.2">
      <c r="B2602" s="30">
        <v>2598</v>
      </c>
      <c r="C2602" s="36">
        <f t="shared" si="40"/>
        <v>48131</v>
      </c>
      <c r="D2602" s="61">
        <v>0.12749659390000001</v>
      </c>
    </row>
    <row r="2603" spans="2:4" x14ac:dyDescent="0.2">
      <c r="B2603" s="30">
        <v>2599</v>
      </c>
      <c r="C2603" s="36">
        <f t="shared" si="40"/>
        <v>48132</v>
      </c>
      <c r="D2603" s="61">
        <v>0.12751522809999999</v>
      </c>
    </row>
    <row r="2604" spans="2:4" x14ac:dyDescent="0.2">
      <c r="B2604" s="30">
        <v>2600</v>
      </c>
      <c r="C2604" s="36">
        <f t="shared" si="40"/>
        <v>48133</v>
      </c>
      <c r="D2604" s="61">
        <v>0.12753386580000001</v>
      </c>
    </row>
    <row r="2605" spans="2:4" x14ac:dyDescent="0.2">
      <c r="B2605" s="30">
        <v>2601</v>
      </c>
      <c r="C2605" s="36">
        <f t="shared" si="40"/>
        <v>48134</v>
      </c>
      <c r="D2605" s="61">
        <v>0.12755250709999999</v>
      </c>
    </row>
    <row r="2606" spans="2:4" x14ac:dyDescent="0.2">
      <c r="B2606" s="30">
        <v>2602</v>
      </c>
      <c r="C2606" s="36">
        <f t="shared" si="40"/>
        <v>48135</v>
      </c>
      <c r="D2606" s="61">
        <v>0.12757115190000001</v>
      </c>
    </row>
    <row r="2607" spans="2:4" x14ac:dyDescent="0.2">
      <c r="B2607" s="30">
        <v>2603</v>
      </c>
      <c r="C2607" s="36">
        <f t="shared" si="40"/>
        <v>48136</v>
      </c>
      <c r="D2607" s="61">
        <v>0.12758980040000001</v>
      </c>
    </row>
    <row r="2608" spans="2:4" x14ac:dyDescent="0.2">
      <c r="B2608" s="30">
        <v>2604</v>
      </c>
      <c r="C2608" s="36">
        <f t="shared" si="40"/>
        <v>48137</v>
      </c>
      <c r="D2608" s="61">
        <v>0.12760845239999999</v>
      </c>
    </row>
    <row r="2609" spans="2:4" x14ac:dyDescent="0.2">
      <c r="B2609" s="30">
        <v>2605</v>
      </c>
      <c r="C2609" s="36">
        <f t="shared" si="40"/>
        <v>48138</v>
      </c>
      <c r="D2609" s="61">
        <v>0.12762710799999999</v>
      </c>
    </row>
    <row r="2610" spans="2:4" x14ac:dyDescent="0.2">
      <c r="B2610" s="30">
        <v>2606</v>
      </c>
      <c r="C2610" s="36">
        <f t="shared" si="40"/>
        <v>48139</v>
      </c>
      <c r="D2610" s="61">
        <v>0.12764576720000001</v>
      </c>
    </row>
    <row r="2611" spans="2:4" x14ac:dyDescent="0.2">
      <c r="B2611" s="30">
        <v>2607</v>
      </c>
      <c r="C2611" s="36">
        <f t="shared" si="40"/>
        <v>48140</v>
      </c>
      <c r="D2611" s="61">
        <v>0.12766443</v>
      </c>
    </row>
    <row r="2612" spans="2:4" x14ac:dyDescent="0.2">
      <c r="B2612" s="30">
        <v>2608</v>
      </c>
      <c r="C2612" s="36">
        <f t="shared" si="40"/>
        <v>48141</v>
      </c>
      <c r="D2612" s="61">
        <v>0.12768309629999999</v>
      </c>
    </row>
    <row r="2613" spans="2:4" x14ac:dyDescent="0.2">
      <c r="B2613" s="30">
        <v>2609</v>
      </c>
      <c r="C2613" s="36">
        <f t="shared" si="40"/>
        <v>48142</v>
      </c>
      <c r="D2613" s="61">
        <v>0.12770176629999999</v>
      </c>
    </row>
    <row r="2614" spans="2:4" x14ac:dyDescent="0.2">
      <c r="B2614" s="30">
        <v>2610</v>
      </c>
      <c r="C2614" s="36">
        <f t="shared" si="40"/>
        <v>48143</v>
      </c>
      <c r="D2614" s="61">
        <v>0.1277204398</v>
      </c>
    </row>
    <row r="2615" spans="2:4" x14ac:dyDescent="0.2">
      <c r="B2615" s="30">
        <v>2611</v>
      </c>
      <c r="C2615" s="36">
        <f t="shared" si="40"/>
        <v>48144</v>
      </c>
      <c r="D2615" s="61">
        <v>0.1277391169</v>
      </c>
    </row>
    <row r="2616" spans="2:4" x14ac:dyDescent="0.2">
      <c r="B2616" s="30">
        <v>2612</v>
      </c>
      <c r="C2616" s="36">
        <f t="shared" si="40"/>
        <v>48145</v>
      </c>
      <c r="D2616" s="61">
        <v>0.1277577976</v>
      </c>
    </row>
    <row r="2617" spans="2:4" x14ac:dyDescent="0.2">
      <c r="B2617" s="30">
        <v>2613</v>
      </c>
      <c r="C2617" s="36">
        <f t="shared" si="40"/>
        <v>48146</v>
      </c>
      <c r="D2617" s="61">
        <v>0.12777648189999999</v>
      </c>
    </row>
    <row r="2618" spans="2:4" x14ac:dyDescent="0.2">
      <c r="B2618" s="30">
        <v>2614</v>
      </c>
      <c r="C2618" s="36">
        <f t="shared" si="40"/>
        <v>48147</v>
      </c>
      <c r="D2618" s="61">
        <v>0.12779516969999999</v>
      </c>
    </row>
    <row r="2619" spans="2:4" x14ac:dyDescent="0.2">
      <c r="B2619" s="30">
        <v>2615</v>
      </c>
      <c r="C2619" s="36">
        <f t="shared" si="40"/>
        <v>48148</v>
      </c>
      <c r="D2619" s="61">
        <v>0.12781386119999999</v>
      </c>
    </row>
    <row r="2620" spans="2:4" x14ac:dyDescent="0.2">
      <c r="B2620" s="30">
        <v>2616</v>
      </c>
      <c r="C2620" s="36">
        <f t="shared" si="40"/>
        <v>48149</v>
      </c>
      <c r="D2620" s="61">
        <v>0.1278325562</v>
      </c>
    </row>
    <row r="2621" spans="2:4" x14ac:dyDescent="0.2">
      <c r="B2621" s="30">
        <v>2617</v>
      </c>
      <c r="C2621" s="36">
        <f t="shared" si="40"/>
        <v>48150</v>
      </c>
      <c r="D2621" s="61">
        <v>0.12785125489999999</v>
      </c>
    </row>
    <row r="2622" spans="2:4" x14ac:dyDescent="0.2">
      <c r="B2622" s="30">
        <v>2618</v>
      </c>
      <c r="C2622" s="36">
        <f t="shared" si="40"/>
        <v>48151</v>
      </c>
      <c r="D2622" s="61">
        <v>0.12786995709999999</v>
      </c>
    </row>
    <row r="2623" spans="2:4" x14ac:dyDescent="0.2">
      <c r="B2623" s="30">
        <v>2619</v>
      </c>
      <c r="C2623" s="36">
        <f t="shared" si="40"/>
        <v>48152</v>
      </c>
      <c r="D2623" s="61">
        <v>0.12788866290000001</v>
      </c>
    </row>
    <row r="2624" spans="2:4" x14ac:dyDescent="0.2">
      <c r="B2624" s="30">
        <v>2620</v>
      </c>
      <c r="C2624" s="36">
        <f t="shared" si="40"/>
        <v>48153</v>
      </c>
      <c r="D2624" s="61">
        <v>0.12790737229999999</v>
      </c>
    </row>
    <row r="2625" spans="2:4" x14ac:dyDescent="0.2">
      <c r="B2625" s="30">
        <v>2621</v>
      </c>
      <c r="C2625" s="36">
        <f t="shared" si="40"/>
        <v>48154</v>
      </c>
      <c r="D2625" s="61">
        <v>0.12792608529999999</v>
      </c>
    </row>
    <row r="2626" spans="2:4" x14ac:dyDescent="0.2">
      <c r="B2626" s="30">
        <v>2622</v>
      </c>
      <c r="C2626" s="36">
        <f t="shared" si="40"/>
        <v>48155</v>
      </c>
      <c r="D2626" s="61">
        <v>0.12794480189999999</v>
      </c>
    </row>
    <row r="2627" spans="2:4" x14ac:dyDescent="0.2">
      <c r="B2627" s="30">
        <v>2623</v>
      </c>
      <c r="C2627" s="36">
        <f t="shared" si="40"/>
        <v>48156</v>
      </c>
      <c r="D2627" s="61">
        <v>0.1279635221</v>
      </c>
    </row>
    <row r="2628" spans="2:4" x14ac:dyDescent="0.2">
      <c r="B2628" s="30">
        <v>2624</v>
      </c>
      <c r="C2628" s="36">
        <f t="shared" si="40"/>
        <v>48157</v>
      </c>
      <c r="D2628" s="61">
        <v>0.12798224590000001</v>
      </c>
    </row>
    <row r="2629" spans="2:4" x14ac:dyDescent="0.2">
      <c r="B2629" s="30">
        <v>2625</v>
      </c>
      <c r="C2629" s="36">
        <f t="shared" si="40"/>
        <v>48158</v>
      </c>
      <c r="D2629" s="61">
        <v>0.12800097329999999</v>
      </c>
    </row>
    <row r="2630" spans="2:4" x14ac:dyDescent="0.2">
      <c r="B2630" s="30">
        <v>2626</v>
      </c>
      <c r="C2630" s="36">
        <f t="shared" ref="C2630:C2693" si="41">C2629+1</f>
        <v>48159</v>
      </c>
      <c r="D2630" s="61">
        <v>0.12801970430000001</v>
      </c>
    </row>
    <row r="2631" spans="2:4" x14ac:dyDescent="0.2">
      <c r="B2631" s="30">
        <v>2627</v>
      </c>
      <c r="C2631" s="36">
        <f t="shared" si="41"/>
        <v>48160</v>
      </c>
      <c r="D2631" s="61">
        <v>0.12803843879999999</v>
      </c>
    </row>
    <row r="2632" spans="2:4" x14ac:dyDescent="0.2">
      <c r="B2632" s="30">
        <v>2628</v>
      </c>
      <c r="C2632" s="36">
        <f t="shared" si="41"/>
        <v>48161</v>
      </c>
      <c r="D2632" s="61">
        <v>0.12805717699999999</v>
      </c>
    </row>
    <row r="2633" spans="2:4" x14ac:dyDescent="0.2">
      <c r="B2633" s="30">
        <v>2629</v>
      </c>
      <c r="C2633" s="36">
        <f t="shared" si="41"/>
        <v>48162</v>
      </c>
      <c r="D2633" s="61">
        <v>0.12807591879999999</v>
      </c>
    </row>
    <row r="2634" spans="2:4" x14ac:dyDescent="0.2">
      <c r="B2634" s="30">
        <v>2630</v>
      </c>
      <c r="C2634" s="36">
        <f t="shared" si="41"/>
        <v>48163</v>
      </c>
      <c r="D2634" s="61">
        <v>0.12809466420000001</v>
      </c>
    </row>
    <row r="2635" spans="2:4" x14ac:dyDescent="0.2">
      <c r="B2635" s="30">
        <v>2631</v>
      </c>
      <c r="C2635" s="36">
        <f t="shared" si="41"/>
        <v>48164</v>
      </c>
      <c r="D2635" s="61">
        <v>0.12811341309999999</v>
      </c>
    </row>
    <row r="2636" spans="2:4" x14ac:dyDescent="0.2">
      <c r="B2636" s="30">
        <v>2632</v>
      </c>
      <c r="C2636" s="36">
        <f t="shared" si="41"/>
        <v>48165</v>
      </c>
      <c r="D2636" s="61">
        <v>0.12813216569999999</v>
      </c>
    </row>
    <row r="2637" spans="2:4" x14ac:dyDescent="0.2">
      <c r="B2637" s="30">
        <v>2633</v>
      </c>
      <c r="C2637" s="36">
        <f t="shared" si="41"/>
        <v>48166</v>
      </c>
      <c r="D2637" s="61">
        <v>0.12815092189999999</v>
      </c>
    </row>
    <row r="2638" spans="2:4" x14ac:dyDescent="0.2">
      <c r="B2638" s="30">
        <v>2634</v>
      </c>
      <c r="C2638" s="36">
        <f t="shared" si="41"/>
        <v>48167</v>
      </c>
      <c r="D2638" s="61">
        <v>0.12816968170000001</v>
      </c>
    </row>
    <row r="2639" spans="2:4" x14ac:dyDescent="0.2">
      <c r="B2639" s="30">
        <v>2635</v>
      </c>
      <c r="C2639" s="36">
        <f t="shared" si="41"/>
        <v>48168</v>
      </c>
      <c r="D2639" s="61">
        <v>0.12818844509999999</v>
      </c>
    </row>
    <row r="2640" spans="2:4" x14ac:dyDescent="0.2">
      <c r="B2640" s="30">
        <v>2636</v>
      </c>
      <c r="C2640" s="36">
        <f t="shared" si="41"/>
        <v>48169</v>
      </c>
      <c r="D2640" s="61">
        <v>0.1282072121</v>
      </c>
    </row>
    <row r="2641" spans="2:4" x14ac:dyDescent="0.2">
      <c r="B2641" s="30">
        <v>2637</v>
      </c>
      <c r="C2641" s="36">
        <f t="shared" si="41"/>
        <v>48170</v>
      </c>
      <c r="D2641" s="61">
        <v>0.12822598269999999</v>
      </c>
    </row>
    <row r="2642" spans="2:4" x14ac:dyDescent="0.2">
      <c r="B2642" s="30">
        <v>2638</v>
      </c>
      <c r="C2642" s="36">
        <f t="shared" si="41"/>
        <v>48171</v>
      </c>
      <c r="D2642" s="61">
        <v>0.12824475690000001</v>
      </c>
    </row>
    <row r="2643" spans="2:4" x14ac:dyDescent="0.2">
      <c r="B2643" s="30">
        <v>2639</v>
      </c>
      <c r="C2643" s="36">
        <f t="shared" si="41"/>
        <v>48172</v>
      </c>
      <c r="D2643" s="61">
        <v>0.12826353469999999</v>
      </c>
    </row>
    <row r="2644" spans="2:4" x14ac:dyDescent="0.2">
      <c r="B2644" s="30">
        <v>2640</v>
      </c>
      <c r="C2644" s="36">
        <f t="shared" si="41"/>
        <v>48173</v>
      </c>
      <c r="D2644" s="61">
        <v>0.12828231609999999</v>
      </c>
    </row>
    <row r="2645" spans="2:4" x14ac:dyDescent="0.2">
      <c r="B2645" s="30">
        <v>2641</v>
      </c>
      <c r="C2645" s="36">
        <f t="shared" si="41"/>
        <v>48174</v>
      </c>
      <c r="D2645" s="61">
        <v>0.12830110119999999</v>
      </c>
    </row>
    <row r="2646" spans="2:4" x14ac:dyDescent="0.2">
      <c r="B2646" s="30">
        <v>2642</v>
      </c>
      <c r="C2646" s="36">
        <f t="shared" si="41"/>
        <v>48175</v>
      </c>
      <c r="D2646" s="61">
        <v>0.1283198898</v>
      </c>
    </row>
    <row r="2647" spans="2:4" x14ac:dyDescent="0.2">
      <c r="B2647" s="30">
        <v>2643</v>
      </c>
      <c r="C2647" s="36">
        <f t="shared" si="41"/>
        <v>48176</v>
      </c>
      <c r="D2647" s="61">
        <v>0.12833868200000001</v>
      </c>
    </row>
    <row r="2648" spans="2:4" x14ac:dyDescent="0.2">
      <c r="B2648" s="30">
        <v>2644</v>
      </c>
      <c r="C2648" s="36">
        <f t="shared" si="41"/>
        <v>48177</v>
      </c>
      <c r="D2648" s="61">
        <v>0.12835747789999999</v>
      </c>
    </row>
    <row r="2649" spans="2:4" x14ac:dyDescent="0.2">
      <c r="B2649" s="30">
        <v>2645</v>
      </c>
      <c r="C2649" s="36">
        <f t="shared" si="41"/>
        <v>48178</v>
      </c>
      <c r="D2649" s="61">
        <v>0.12837627739999999</v>
      </c>
    </row>
    <row r="2650" spans="2:4" x14ac:dyDescent="0.2">
      <c r="B2650" s="30">
        <v>2646</v>
      </c>
      <c r="C2650" s="36">
        <f t="shared" si="41"/>
        <v>48179</v>
      </c>
      <c r="D2650" s="61">
        <v>0.12839508050000001</v>
      </c>
    </row>
    <row r="2651" spans="2:4" x14ac:dyDescent="0.2">
      <c r="B2651" s="30">
        <v>2647</v>
      </c>
      <c r="C2651" s="36">
        <f t="shared" si="41"/>
        <v>48180</v>
      </c>
      <c r="D2651" s="61">
        <v>0.12841388719999999</v>
      </c>
    </row>
    <row r="2652" spans="2:4" x14ac:dyDescent="0.2">
      <c r="B2652" s="30">
        <v>2648</v>
      </c>
      <c r="C2652" s="36">
        <f t="shared" si="41"/>
        <v>48181</v>
      </c>
      <c r="D2652" s="61">
        <v>0.1284326975</v>
      </c>
    </row>
    <row r="2653" spans="2:4" x14ac:dyDescent="0.2">
      <c r="B2653" s="30">
        <v>2649</v>
      </c>
      <c r="C2653" s="36">
        <f t="shared" si="41"/>
        <v>48182</v>
      </c>
      <c r="D2653" s="61">
        <v>0.1284515114</v>
      </c>
    </row>
    <row r="2654" spans="2:4" x14ac:dyDescent="0.2">
      <c r="B2654" s="30">
        <v>2650</v>
      </c>
      <c r="C2654" s="36">
        <f t="shared" si="41"/>
        <v>48183</v>
      </c>
      <c r="D2654" s="61">
        <v>0.12847032899999999</v>
      </c>
    </row>
    <row r="2655" spans="2:4" x14ac:dyDescent="0.2">
      <c r="B2655" s="30">
        <v>2651</v>
      </c>
      <c r="C2655" s="36">
        <f t="shared" si="41"/>
        <v>48184</v>
      </c>
      <c r="D2655" s="61">
        <v>0.1284891501</v>
      </c>
    </row>
    <row r="2656" spans="2:4" x14ac:dyDescent="0.2">
      <c r="B2656" s="30">
        <v>2652</v>
      </c>
      <c r="C2656" s="36">
        <f t="shared" si="41"/>
        <v>48185</v>
      </c>
      <c r="D2656" s="61">
        <v>0.12850797489999999</v>
      </c>
    </row>
    <row r="2657" spans="2:4" x14ac:dyDescent="0.2">
      <c r="B2657" s="30">
        <v>2653</v>
      </c>
      <c r="C2657" s="36">
        <f t="shared" si="41"/>
        <v>48186</v>
      </c>
      <c r="D2657" s="61">
        <v>0.12852680329999999</v>
      </c>
    </row>
    <row r="2658" spans="2:4" x14ac:dyDescent="0.2">
      <c r="B2658" s="30">
        <v>2654</v>
      </c>
      <c r="C2658" s="36">
        <f t="shared" si="41"/>
        <v>48187</v>
      </c>
      <c r="D2658" s="61">
        <v>0.12854563529999999</v>
      </c>
    </row>
    <row r="2659" spans="2:4" x14ac:dyDescent="0.2">
      <c r="B2659" s="30">
        <v>2655</v>
      </c>
      <c r="C2659" s="36">
        <f t="shared" si="41"/>
        <v>48188</v>
      </c>
      <c r="D2659" s="61">
        <v>0.12856447100000001</v>
      </c>
    </row>
    <row r="2660" spans="2:4" x14ac:dyDescent="0.2">
      <c r="B2660" s="30">
        <v>2656</v>
      </c>
      <c r="C2660" s="36">
        <f t="shared" si="41"/>
        <v>48189</v>
      </c>
      <c r="D2660" s="61">
        <v>0.1285833102</v>
      </c>
    </row>
    <row r="2661" spans="2:4" x14ac:dyDescent="0.2">
      <c r="B2661" s="30">
        <v>2657</v>
      </c>
      <c r="C2661" s="36">
        <f t="shared" si="41"/>
        <v>48190</v>
      </c>
      <c r="D2661" s="61">
        <v>0.12860215310000001</v>
      </c>
    </row>
    <row r="2662" spans="2:4" x14ac:dyDescent="0.2">
      <c r="B2662" s="30">
        <v>2658</v>
      </c>
      <c r="C2662" s="36">
        <f t="shared" si="41"/>
        <v>48191</v>
      </c>
      <c r="D2662" s="61">
        <v>0.12862099960000001</v>
      </c>
    </row>
    <row r="2663" spans="2:4" x14ac:dyDescent="0.2">
      <c r="B2663" s="30">
        <v>2659</v>
      </c>
      <c r="C2663" s="36">
        <f t="shared" si="41"/>
        <v>48192</v>
      </c>
      <c r="D2663" s="61">
        <v>0.12863984980000001</v>
      </c>
    </row>
    <row r="2664" spans="2:4" x14ac:dyDescent="0.2">
      <c r="B2664" s="30">
        <v>2660</v>
      </c>
      <c r="C2664" s="36">
        <f t="shared" si="41"/>
        <v>48193</v>
      </c>
      <c r="D2664" s="61">
        <v>0.1286587035</v>
      </c>
    </row>
    <row r="2665" spans="2:4" x14ac:dyDescent="0.2">
      <c r="B2665" s="30">
        <v>2661</v>
      </c>
      <c r="C2665" s="36">
        <f t="shared" si="41"/>
        <v>48194</v>
      </c>
      <c r="D2665" s="61">
        <v>0.12867756089999999</v>
      </c>
    </row>
    <row r="2666" spans="2:4" x14ac:dyDescent="0.2">
      <c r="B2666" s="30">
        <v>2662</v>
      </c>
      <c r="C2666" s="36">
        <f t="shared" si="41"/>
        <v>48195</v>
      </c>
      <c r="D2666" s="61">
        <v>0.1286964219</v>
      </c>
    </row>
    <row r="2667" spans="2:4" x14ac:dyDescent="0.2">
      <c r="B2667" s="30">
        <v>2663</v>
      </c>
      <c r="C2667" s="36">
        <f t="shared" si="41"/>
        <v>48196</v>
      </c>
      <c r="D2667" s="61">
        <v>0.1287152865</v>
      </c>
    </row>
    <row r="2668" spans="2:4" x14ac:dyDescent="0.2">
      <c r="B2668" s="30">
        <v>2664</v>
      </c>
      <c r="C2668" s="36">
        <f t="shared" si="41"/>
        <v>48197</v>
      </c>
      <c r="D2668" s="61">
        <v>0.1287341548</v>
      </c>
    </row>
    <row r="2669" spans="2:4" x14ac:dyDescent="0.2">
      <c r="B2669" s="30">
        <v>2665</v>
      </c>
      <c r="C2669" s="36">
        <f t="shared" si="41"/>
        <v>48198</v>
      </c>
      <c r="D2669" s="61">
        <v>0.12875302659999999</v>
      </c>
    </row>
    <row r="2670" spans="2:4" x14ac:dyDescent="0.2">
      <c r="B2670" s="30">
        <v>2666</v>
      </c>
      <c r="C2670" s="36">
        <f t="shared" si="41"/>
        <v>48199</v>
      </c>
      <c r="D2670" s="61">
        <v>0.12877190220000001</v>
      </c>
    </row>
    <row r="2671" spans="2:4" x14ac:dyDescent="0.2">
      <c r="B2671" s="30">
        <v>2667</v>
      </c>
      <c r="C2671" s="36">
        <f t="shared" si="41"/>
        <v>48200</v>
      </c>
      <c r="D2671" s="61">
        <v>0.12879078129999999</v>
      </c>
    </row>
    <row r="2672" spans="2:4" x14ac:dyDescent="0.2">
      <c r="B2672" s="30">
        <v>2668</v>
      </c>
      <c r="C2672" s="36">
        <f t="shared" si="41"/>
        <v>48201</v>
      </c>
      <c r="D2672" s="61">
        <v>0.1288096641</v>
      </c>
    </row>
    <row r="2673" spans="2:4" x14ac:dyDescent="0.2">
      <c r="B2673" s="30">
        <v>2669</v>
      </c>
      <c r="C2673" s="36">
        <f t="shared" si="41"/>
        <v>48202</v>
      </c>
      <c r="D2673" s="61">
        <v>0.1288285505</v>
      </c>
    </row>
    <row r="2674" spans="2:4" x14ac:dyDescent="0.2">
      <c r="B2674" s="30">
        <v>2670</v>
      </c>
      <c r="C2674" s="36">
        <f t="shared" si="41"/>
        <v>48203</v>
      </c>
      <c r="D2674" s="61">
        <v>0.12884744049999999</v>
      </c>
    </row>
    <row r="2675" spans="2:4" x14ac:dyDescent="0.2">
      <c r="B2675" s="30">
        <v>2671</v>
      </c>
      <c r="C2675" s="36">
        <f t="shared" si="41"/>
        <v>48204</v>
      </c>
      <c r="D2675" s="61">
        <v>0.12886633419999999</v>
      </c>
    </row>
    <row r="2676" spans="2:4" x14ac:dyDescent="0.2">
      <c r="B2676" s="30">
        <v>2672</v>
      </c>
      <c r="C2676" s="36">
        <f t="shared" si="41"/>
        <v>48205</v>
      </c>
      <c r="D2676" s="61">
        <v>0.1288852315</v>
      </c>
    </row>
    <row r="2677" spans="2:4" x14ac:dyDescent="0.2">
      <c r="B2677" s="30">
        <v>2673</v>
      </c>
      <c r="C2677" s="36">
        <f t="shared" si="41"/>
        <v>48206</v>
      </c>
      <c r="D2677" s="61">
        <v>0.12890413240000001</v>
      </c>
    </row>
    <row r="2678" spans="2:4" x14ac:dyDescent="0.2">
      <c r="B2678" s="30">
        <v>2674</v>
      </c>
      <c r="C2678" s="36">
        <f t="shared" si="41"/>
        <v>48207</v>
      </c>
      <c r="D2678" s="61">
        <v>0.12892303699999999</v>
      </c>
    </row>
    <row r="2679" spans="2:4" x14ac:dyDescent="0.2">
      <c r="B2679" s="30">
        <v>2675</v>
      </c>
      <c r="C2679" s="36">
        <f t="shared" si="41"/>
        <v>48208</v>
      </c>
      <c r="D2679" s="61">
        <v>0.12894194519999999</v>
      </c>
    </row>
    <row r="2680" spans="2:4" x14ac:dyDescent="0.2">
      <c r="B2680" s="30">
        <v>2676</v>
      </c>
      <c r="C2680" s="36">
        <f t="shared" si="41"/>
        <v>48209</v>
      </c>
      <c r="D2680" s="61">
        <v>0.12896085700000001</v>
      </c>
    </row>
    <row r="2681" spans="2:4" x14ac:dyDescent="0.2">
      <c r="B2681" s="30">
        <v>2677</v>
      </c>
      <c r="C2681" s="36">
        <f t="shared" si="41"/>
        <v>48210</v>
      </c>
      <c r="D2681" s="61">
        <v>0.12897977250000001</v>
      </c>
    </row>
    <row r="2682" spans="2:4" x14ac:dyDescent="0.2">
      <c r="B2682" s="30">
        <v>2678</v>
      </c>
      <c r="C2682" s="36">
        <f t="shared" si="41"/>
        <v>48211</v>
      </c>
      <c r="D2682" s="61">
        <v>0.12899869159999999</v>
      </c>
    </row>
    <row r="2683" spans="2:4" x14ac:dyDescent="0.2">
      <c r="B2683" s="30">
        <v>2679</v>
      </c>
      <c r="C2683" s="36">
        <f t="shared" si="41"/>
        <v>48212</v>
      </c>
      <c r="D2683" s="61">
        <v>0.12901761440000001</v>
      </c>
    </row>
    <row r="2684" spans="2:4" x14ac:dyDescent="0.2">
      <c r="B2684" s="30">
        <v>2680</v>
      </c>
      <c r="C2684" s="36">
        <f t="shared" si="41"/>
        <v>48213</v>
      </c>
      <c r="D2684" s="61">
        <v>0.12903654079999999</v>
      </c>
    </row>
    <row r="2685" spans="2:4" x14ac:dyDescent="0.2">
      <c r="B2685" s="30">
        <v>2681</v>
      </c>
      <c r="C2685" s="36">
        <f t="shared" si="41"/>
        <v>48214</v>
      </c>
      <c r="D2685" s="61">
        <v>0.12905547079999999</v>
      </c>
    </row>
    <row r="2686" spans="2:4" x14ac:dyDescent="0.2">
      <c r="B2686" s="30">
        <v>2682</v>
      </c>
      <c r="C2686" s="36">
        <f t="shared" si="41"/>
        <v>48215</v>
      </c>
      <c r="D2686" s="61">
        <v>0.12907440449999999</v>
      </c>
    </row>
    <row r="2687" spans="2:4" x14ac:dyDescent="0.2">
      <c r="B2687" s="30">
        <v>2683</v>
      </c>
      <c r="C2687" s="36">
        <f t="shared" si="41"/>
        <v>48216</v>
      </c>
      <c r="D2687" s="61">
        <v>0.12909334180000001</v>
      </c>
    </row>
    <row r="2688" spans="2:4" x14ac:dyDescent="0.2">
      <c r="B2688" s="30">
        <v>2684</v>
      </c>
      <c r="C2688" s="36">
        <f t="shared" si="41"/>
        <v>48217</v>
      </c>
      <c r="D2688" s="61">
        <v>0.12911228280000001</v>
      </c>
    </row>
    <row r="2689" spans="2:4" x14ac:dyDescent="0.2">
      <c r="B2689" s="30">
        <v>2685</v>
      </c>
      <c r="C2689" s="36">
        <f t="shared" si="41"/>
        <v>48218</v>
      </c>
      <c r="D2689" s="61">
        <v>0.12913122739999999</v>
      </c>
    </row>
    <row r="2690" spans="2:4" x14ac:dyDescent="0.2">
      <c r="B2690" s="30">
        <v>2686</v>
      </c>
      <c r="C2690" s="36">
        <f t="shared" si="41"/>
        <v>48219</v>
      </c>
      <c r="D2690" s="61">
        <v>0.1291501756</v>
      </c>
    </row>
    <row r="2691" spans="2:4" x14ac:dyDescent="0.2">
      <c r="B2691" s="30">
        <v>2687</v>
      </c>
      <c r="C2691" s="36">
        <f t="shared" si="41"/>
        <v>48220</v>
      </c>
      <c r="D2691" s="61">
        <v>0.12916912750000001</v>
      </c>
    </row>
    <row r="2692" spans="2:4" x14ac:dyDescent="0.2">
      <c r="B2692" s="30">
        <v>2688</v>
      </c>
      <c r="C2692" s="36">
        <f t="shared" si="41"/>
        <v>48221</v>
      </c>
      <c r="D2692" s="61">
        <v>0.12918808309999999</v>
      </c>
    </row>
    <row r="2693" spans="2:4" x14ac:dyDescent="0.2">
      <c r="B2693" s="30">
        <v>2689</v>
      </c>
      <c r="C2693" s="36">
        <f t="shared" si="41"/>
        <v>48222</v>
      </c>
      <c r="D2693" s="61">
        <v>0.12920704229999999</v>
      </c>
    </row>
    <row r="2694" spans="2:4" x14ac:dyDescent="0.2">
      <c r="B2694" s="30">
        <v>2690</v>
      </c>
      <c r="C2694" s="36">
        <f t="shared" ref="C2694:C2757" si="42">C2693+1</f>
        <v>48223</v>
      </c>
      <c r="D2694" s="61">
        <v>0.12922600510000001</v>
      </c>
    </row>
    <row r="2695" spans="2:4" x14ac:dyDescent="0.2">
      <c r="B2695" s="30">
        <v>2691</v>
      </c>
      <c r="C2695" s="36">
        <f t="shared" si="42"/>
        <v>48224</v>
      </c>
      <c r="D2695" s="61">
        <v>0.12924497160000001</v>
      </c>
    </row>
    <row r="2696" spans="2:4" x14ac:dyDescent="0.2">
      <c r="B2696" s="30">
        <v>2692</v>
      </c>
      <c r="C2696" s="36">
        <f t="shared" si="42"/>
        <v>48225</v>
      </c>
      <c r="D2696" s="61">
        <v>0.1292639417</v>
      </c>
    </row>
    <row r="2697" spans="2:4" x14ac:dyDescent="0.2">
      <c r="B2697" s="30">
        <v>2693</v>
      </c>
      <c r="C2697" s="36">
        <f t="shared" si="42"/>
        <v>48226</v>
      </c>
      <c r="D2697" s="61">
        <v>0.12928291550000001</v>
      </c>
    </row>
    <row r="2698" spans="2:4" x14ac:dyDescent="0.2">
      <c r="B2698" s="30">
        <v>2694</v>
      </c>
      <c r="C2698" s="36">
        <f t="shared" si="42"/>
        <v>48227</v>
      </c>
      <c r="D2698" s="61">
        <v>0.129301893</v>
      </c>
    </row>
    <row r="2699" spans="2:4" x14ac:dyDescent="0.2">
      <c r="B2699" s="30">
        <v>2695</v>
      </c>
      <c r="C2699" s="36">
        <f t="shared" si="42"/>
        <v>48228</v>
      </c>
      <c r="D2699" s="61">
        <v>0.12932087410000001</v>
      </c>
    </row>
    <row r="2700" spans="2:4" x14ac:dyDescent="0.2">
      <c r="B2700" s="30">
        <v>2696</v>
      </c>
      <c r="C2700" s="36">
        <f t="shared" si="42"/>
        <v>48229</v>
      </c>
      <c r="D2700" s="61">
        <v>0.12933985880000001</v>
      </c>
    </row>
    <row r="2701" spans="2:4" x14ac:dyDescent="0.2">
      <c r="B2701" s="30">
        <v>2697</v>
      </c>
      <c r="C2701" s="36">
        <f t="shared" si="42"/>
        <v>48230</v>
      </c>
      <c r="D2701" s="61">
        <v>0.12935884719999999</v>
      </c>
    </row>
    <row r="2702" spans="2:4" x14ac:dyDescent="0.2">
      <c r="B2702" s="30">
        <v>2698</v>
      </c>
      <c r="C2702" s="36">
        <f t="shared" si="42"/>
        <v>48231</v>
      </c>
      <c r="D2702" s="61">
        <v>0.12937783929999999</v>
      </c>
    </row>
    <row r="2703" spans="2:4" x14ac:dyDescent="0.2">
      <c r="B2703" s="30">
        <v>2699</v>
      </c>
      <c r="C2703" s="36">
        <f t="shared" si="42"/>
        <v>48232</v>
      </c>
      <c r="D2703" s="61">
        <v>0.12939683499999999</v>
      </c>
    </row>
    <row r="2704" spans="2:4" x14ac:dyDescent="0.2">
      <c r="B2704" s="30">
        <v>2700</v>
      </c>
      <c r="C2704" s="36">
        <f t="shared" si="42"/>
        <v>48233</v>
      </c>
      <c r="D2704" s="61">
        <v>0.1294158343</v>
      </c>
    </row>
    <row r="2705" spans="2:4" x14ac:dyDescent="0.2">
      <c r="B2705" s="30">
        <v>2701</v>
      </c>
      <c r="C2705" s="36">
        <f t="shared" si="42"/>
        <v>48234</v>
      </c>
      <c r="D2705" s="61">
        <v>0.12943483729999999</v>
      </c>
    </row>
    <row r="2706" spans="2:4" x14ac:dyDescent="0.2">
      <c r="B2706" s="30">
        <v>2702</v>
      </c>
      <c r="C2706" s="36">
        <f t="shared" si="42"/>
        <v>48235</v>
      </c>
      <c r="D2706" s="61">
        <v>0.12945384400000001</v>
      </c>
    </row>
    <row r="2707" spans="2:4" x14ac:dyDescent="0.2">
      <c r="B2707" s="30">
        <v>2703</v>
      </c>
      <c r="C2707" s="36">
        <f t="shared" si="42"/>
        <v>48236</v>
      </c>
      <c r="D2707" s="61">
        <v>0.1294728544</v>
      </c>
    </row>
    <row r="2708" spans="2:4" x14ac:dyDescent="0.2">
      <c r="B2708" s="30">
        <v>2704</v>
      </c>
      <c r="C2708" s="36">
        <f t="shared" si="42"/>
        <v>48237</v>
      </c>
      <c r="D2708" s="61">
        <v>0.12949186830000001</v>
      </c>
    </row>
    <row r="2709" spans="2:4" x14ac:dyDescent="0.2">
      <c r="B2709" s="30">
        <v>2705</v>
      </c>
      <c r="C2709" s="36">
        <f t="shared" si="42"/>
        <v>48238</v>
      </c>
      <c r="D2709" s="61">
        <v>0.12951088599999999</v>
      </c>
    </row>
    <row r="2710" spans="2:4" x14ac:dyDescent="0.2">
      <c r="B2710" s="30">
        <v>2706</v>
      </c>
      <c r="C2710" s="36">
        <f t="shared" si="42"/>
        <v>48239</v>
      </c>
      <c r="D2710" s="61">
        <v>0.1295299073</v>
      </c>
    </row>
    <row r="2711" spans="2:4" x14ac:dyDescent="0.2">
      <c r="B2711" s="30">
        <v>2707</v>
      </c>
      <c r="C2711" s="36">
        <f t="shared" si="42"/>
        <v>48240</v>
      </c>
      <c r="D2711" s="61">
        <v>0.1295489323</v>
      </c>
    </row>
    <row r="2712" spans="2:4" x14ac:dyDescent="0.2">
      <c r="B2712" s="30">
        <v>2708</v>
      </c>
      <c r="C2712" s="36">
        <f t="shared" si="42"/>
        <v>48241</v>
      </c>
      <c r="D2712" s="61">
        <v>0.1295679609</v>
      </c>
    </row>
    <row r="2713" spans="2:4" x14ac:dyDescent="0.2">
      <c r="B2713" s="30">
        <v>2709</v>
      </c>
      <c r="C2713" s="36">
        <f t="shared" si="42"/>
        <v>48242</v>
      </c>
      <c r="D2713" s="61">
        <v>0.1295869932</v>
      </c>
    </row>
    <row r="2714" spans="2:4" x14ac:dyDescent="0.2">
      <c r="B2714" s="30">
        <v>2710</v>
      </c>
      <c r="C2714" s="36">
        <f t="shared" si="42"/>
        <v>48243</v>
      </c>
      <c r="D2714" s="61">
        <v>0.1296060292</v>
      </c>
    </row>
    <row r="2715" spans="2:4" x14ac:dyDescent="0.2">
      <c r="B2715" s="30">
        <v>2711</v>
      </c>
      <c r="C2715" s="36">
        <f t="shared" si="42"/>
        <v>48244</v>
      </c>
      <c r="D2715" s="61">
        <v>0.12962506879999999</v>
      </c>
    </row>
    <row r="2716" spans="2:4" x14ac:dyDescent="0.2">
      <c r="B2716" s="30">
        <v>2712</v>
      </c>
      <c r="C2716" s="36">
        <f t="shared" si="42"/>
        <v>48245</v>
      </c>
      <c r="D2716" s="61">
        <v>0.12964411209999999</v>
      </c>
    </row>
    <row r="2717" spans="2:4" x14ac:dyDescent="0.2">
      <c r="B2717" s="30">
        <v>2713</v>
      </c>
      <c r="C2717" s="36">
        <f t="shared" si="42"/>
        <v>48246</v>
      </c>
      <c r="D2717" s="61">
        <v>0.12966315910000001</v>
      </c>
    </row>
    <row r="2718" spans="2:4" x14ac:dyDescent="0.2">
      <c r="B2718" s="30">
        <v>2714</v>
      </c>
      <c r="C2718" s="36">
        <f t="shared" si="42"/>
        <v>48247</v>
      </c>
      <c r="D2718" s="61">
        <v>0.1296822097</v>
      </c>
    </row>
    <row r="2719" spans="2:4" x14ac:dyDescent="0.2">
      <c r="B2719" s="30">
        <v>2715</v>
      </c>
      <c r="C2719" s="36">
        <f t="shared" si="42"/>
        <v>48248</v>
      </c>
      <c r="D2719" s="61">
        <v>0.12970126400000001</v>
      </c>
    </row>
    <row r="2720" spans="2:4" x14ac:dyDescent="0.2">
      <c r="B2720" s="30">
        <v>2716</v>
      </c>
      <c r="C2720" s="36">
        <f t="shared" si="42"/>
        <v>48249</v>
      </c>
      <c r="D2720" s="61">
        <v>0.129720322</v>
      </c>
    </row>
    <row r="2721" spans="2:4" x14ac:dyDescent="0.2">
      <c r="B2721" s="30">
        <v>2717</v>
      </c>
      <c r="C2721" s="36">
        <f t="shared" si="42"/>
        <v>48250</v>
      </c>
      <c r="D2721" s="61">
        <v>0.12973938360000001</v>
      </c>
    </row>
    <row r="2722" spans="2:4" x14ac:dyDescent="0.2">
      <c r="B2722" s="30">
        <v>2718</v>
      </c>
      <c r="C2722" s="36">
        <f t="shared" si="42"/>
        <v>48251</v>
      </c>
      <c r="D2722" s="61">
        <v>0.12975844889999999</v>
      </c>
    </row>
    <row r="2723" spans="2:4" x14ac:dyDescent="0.2">
      <c r="B2723" s="30">
        <v>2719</v>
      </c>
      <c r="C2723" s="36">
        <f t="shared" si="42"/>
        <v>48252</v>
      </c>
      <c r="D2723" s="61">
        <v>0.1297775179</v>
      </c>
    </row>
    <row r="2724" spans="2:4" x14ac:dyDescent="0.2">
      <c r="B2724" s="30">
        <v>2720</v>
      </c>
      <c r="C2724" s="36">
        <f t="shared" si="42"/>
        <v>48253</v>
      </c>
      <c r="D2724" s="61">
        <v>0.1297965905</v>
      </c>
    </row>
    <row r="2725" spans="2:4" x14ac:dyDescent="0.2">
      <c r="B2725" s="30">
        <v>2721</v>
      </c>
      <c r="C2725" s="36">
        <f t="shared" si="42"/>
        <v>48254</v>
      </c>
      <c r="D2725" s="61">
        <v>0.12981566680000001</v>
      </c>
    </row>
    <row r="2726" spans="2:4" x14ac:dyDescent="0.2">
      <c r="B2726" s="30">
        <v>2722</v>
      </c>
      <c r="C2726" s="36">
        <f t="shared" si="42"/>
        <v>48255</v>
      </c>
      <c r="D2726" s="61">
        <v>0.12983474680000001</v>
      </c>
    </row>
    <row r="2727" spans="2:4" x14ac:dyDescent="0.2">
      <c r="B2727" s="30">
        <v>2723</v>
      </c>
      <c r="C2727" s="36">
        <f t="shared" si="42"/>
        <v>48256</v>
      </c>
      <c r="D2727" s="61">
        <v>0.12985383049999999</v>
      </c>
    </row>
    <row r="2728" spans="2:4" x14ac:dyDescent="0.2">
      <c r="B2728" s="30">
        <v>2724</v>
      </c>
      <c r="C2728" s="36">
        <f t="shared" si="42"/>
        <v>48257</v>
      </c>
      <c r="D2728" s="61">
        <v>0.12987291779999999</v>
      </c>
    </row>
    <row r="2729" spans="2:4" x14ac:dyDescent="0.2">
      <c r="B2729" s="30">
        <v>2725</v>
      </c>
      <c r="C2729" s="36">
        <f t="shared" si="42"/>
        <v>48258</v>
      </c>
      <c r="D2729" s="61">
        <v>0.12989200879999999</v>
      </c>
    </row>
    <row r="2730" spans="2:4" x14ac:dyDescent="0.2">
      <c r="B2730" s="30">
        <v>2726</v>
      </c>
      <c r="C2730" s="36">
        <f t="shared" si="42"/>
        <v>48259</v>
      </c>
      <c r="D2730" s="61">
        <v>0.12991110350000001</v>
      </c>
    </row>
    <row r="2731" spans="2:4" x14ac:dyDescent="0.2">
      <c r="B2731" s="30">
        <v>2727</v>
      </c>
      <c r="C2731" s="36">
        <f t="shared" si="42"/>
        <v>48260</v>
      </c>
      <c r="D2731" s="61">
        <v>0.12993020189999999</v>
      </c>
    </row>
    <row r="2732" spans="2:4" x14ac:dyDescent="0.2">
      <c r="B2732" s="30">
        <v>2728</v>
      </c>
      <c r="C2732" s="36">
        <f t="shared" si="42"/>
        <v>48261</v>
      </c>
      <c r="D2732" s="61">
        <v>0.12994930399999999</v>
      </c>
    </row>
    <row r="2733" spans="2:4" x14ac:dyDescent="0.2">
      <c r="B2733" s="30">
        <v>2729</v>
      </c>
      <c r="C2733" s="36">
        <f t="shared" si="42"/>
        <v>48262</v>
      </c>
      <c r="D2733" s="61">
        <v>0.12996840970000001</v>
      </c>
    </row>
    <row r="2734" spans="2:4" x14ac:dyDescent="0.2">
      <c r="B2734" s="30">
        <v>2730</v>
      </c>
      <c r="C2734" s="36">
        <f t="shared" si="42"/>
        <v>48263</v>
      </c>
      <c r="D2734" s="61">
        <v>0.1299875191</v>
      </c>
    </row>
    <row r="2735" spans="2:4" x14ac:dyDescent="0.2">
      <c r="B2735" s="30">
        <v>2731</v>
      </c>
      <c r="C2735" s="36">
        <f t="shared" si="42"/>
        <v>48264</v>
      </c>
      <c r="D2735" s="61">
        <v>0.1300066322</v>
      </c>
    </row>
    <row r="2736" spans="2:4" x14ac:dyDescent="0.2">
      <c r="B2736" s="30">
        <v>2732</v>
      </c>
      <c r="C2736" s="36">
        <f t="shared" si="42"/>
        <v>48265</v>
      </c>
      <c r="D2736" s="61">
        <v>0.130025749</v>
      </c>
    </row>
    <row r="2737" spans="2:4" x14ac:dyDescent="0.2">
      <c r="B2737" s="30">
        <v>2733</v>
      </c>
      <c r="C2737" s="36">
        <f t="shared" si="42"/>
        <v>48266</v>
      </c>
      <c r="D2737" s="61">
        <v>0.13004486940000001</v>
      </c>
    </row>
    <row r="2738" spans="2:4" x14ac:dyDescent="0.2">
      <c r="B2738" s="30">
        <v>2734</v>
      </c>
      <c r="C2738" s="36">
        <f t="shared" si="42"/>
        <v>48267</v>
      </c>
      <c r="D2738" s="61">
        <v>0.13006399360000001</v>
      </c>
    </row>
    <row r="2739" spans="2:4" x14ac:dyDescent="0.2">
      <c r="B2739" s="30">
        <v>2735</v>
      </c>
      <c r="C2739" s="36">
        <f t="shared" si="42"/>
        <v>48268</v>
      </c>
      <c r="D2739" s="61">
        <v>0.1300831214</v>
      </c>
    </row>
    <row r="2740" spans="2:4" x14ac:dyDescent="0.2">
      <c r="B2740" s="30">
        <v>2736</v>
      </c>
      <c r="C2740" s="36">
        <f t="shared" si="42"/>
        <v>48269</v>
      </c>
      <c r="D2740" s="61">
        <v>0.13010225289999999</v>
      </c>
    </row>
    <row r="2741" spans="2:4" x14ac:dyDescent="0.2">
      <c r="B2741" s="30">
        <v>2737</v>
      </c>
      <c r="C2741" s="36">
        <f t="shared" si="42"/>
        <v>48270</v>
      </c>
      <c r="D2741" s="61">
        <v>0.13012138810000001</v>
      </c>
    </row>
    <row r="2742" spans="2:4" x14ac:dyDescent="0.2">
      <c r="B2742" s="30">
        <v>2738</v>
      </c>
      <c r="C2742" s="36">
        <f t="shared" si="42"/>
        <v>48271</v>
      </c>
      <c r="D2742" s="61">
        <v>0.1301405269</v>
      </c>
    </row>
    <row r="2743" spans="2:4" x14ac:dyDescent="0.2">
      <c r="B2743" s="30">
        <v>2739</v>
      </c>
      <c r="C2743" s="36">
        <f t="shared" si="42"/>
        <v>48272</v>
      </c>
      <c r="D2743" s="61">
        <v>0.13015966949999999</v>
      </c>
    </row>
    <row r="2744" spans="2:4" x14ac:dyDescent="0.2">
      <c r="B2744" s="30">
        <v>2740</v>
      </c>
      <c r="C2744" s="36">
        <f t="shared" si="42"/>
        <v>48273</v>
      </c>
      <c r="D2744" s="61">
        <v>0.13017881579999999</v>
      </c>
    </row>
    <row r="2745" spans="2:4" x14ac:dyDescent="0.2">
      <c r="B2745" s="30">
        <v>2741</v>
      </c>
      <c r="C2745" s="36">
        <f t="shared" si="42"/>
        <v>48274</v>
      </c>
      <c r="D2745" s="61">
        <v>0.1301979657</v>
      </c>
    </row>
    <row r="2746" spans="2:4" x14ac:dyDescent="0.2">
      <c r="B2746" s="30">
        <v>2742</v>
      </c>
      <c r="C2746" s="36">
        <f t="shared" si="42"/>
        <v>48275</v>
      </c>
      <c r="D2746" s="61">
        <v>0.13021711929999999</v>
      </c>
    </row>
    <row r="2747" spans="2:4" x14ac:dyDescent="0.2">
      <c r="B2747" s="30">
        <v>2743</v>
      </c>
      <c r="C2747" s="36">
        <f t="shared" si="42"/>
        <v>48276</v>
      </c>
      <c r="D2747" s="61">
        <v>0.13023627669999999</v>
      </c>
    </row>
    <row r="2748" spans="2:4" x14ac:dyDescent="0.2">
      <c r="B2748" s="30">
        <v>2744</v>
      </c>
      <c r="C2748" s="36">
        <f t="shared" si="42"/>
        <v>48277</v>
      </c>
      <c r="D2748" s="61">
        <v>0.1302554377</v>
      </c>
    </row>
    <row r="2749" spans="2:4" x14ac:dyDescent="0.2">
      <c r="B2749" s="30">
        <v>2745</v>
      </c>
      <c r="C2749" s="36">
        <f t="shared" si="42"/>
        <v>48278</v>
      </c>
      <c r="D2749" s="61">
        <v>0.13027460239999999</v>
      </c>
    </row>
    <row r="2750" spans="2:4" x14ac:dyDescent="0.2">
      <c r="B2750" s="30">
        <v>2746</v>
      </c>
      <c r="C2750" s="36">
        <f t="shared" si="42"/>
        <v>48279</v>
      </c>
      <c r="D2750" s="61">
        <v>0.13029377079999999</v>
      </c>
    </row>
    <row r="2751" spans="2:4" x14ac:dyDescent="0.2">
      <c r="B2751" s="30">
        <v>2747</v>
      </c>
      <c r="C2751" s="36">
        <f t="shared" si="42"/>
        <v>48280</v>
      </c>
      <c r="D2751" s="61">
        <v>0.13031294290000001</v>
      </c>
    </row>
    <row r="2752" spans="2:4" x14ac:dyDescent="0.2">
      <c r="B2752" s="30">
        <v>2748</v>
      </c>
      <c r="C2752" s="36">
        <f t="shared" si="42"/>
        <v>48281</v>
      </c>
      <c r="D2752" s="61">
        <v>0.13033211859999999</v>
      </c>
    </row>
    <row r="2753" spans="2:4" x14ac:dyDescent="0.2">
      <c r="B2753" s="30">
        <v>2749</v>
      </c>
      <c r="C2753" s="36">
        <f t="shared" si="42"/>
        <v>48282</v>
      </c>
      <c r="D2753" s="61">
        <v>0.13035129810000001</v>
      </c>
    </row>
    <row r="2754" spans="2:4" x14ac:dyDescent="0.2">
      <c r="B2754" s="30">
        <v>2750</v>
      </c>
      <c r="C2754" s="36">
        <f t="shared" si="42"/>
        <v>48283</v>
      </c>
      <c r="D2754" s="61">
        <v>0.13037048130000001</v>
      </c>
    </row>
    <row r="2755" spans="2:4" x14ac:dyDescent="0.2">
      <c r="B2755" s="30">
        <v>2751</v>
      </c>
      <c r="C2755" s="36">
        <f t="shared" si="42"/>
        <v>48284</v>
      </c>
      <c r="D2755" s="61">
        <v>0.1303896682</v>
      </c>
    </row>
    <row r="2756" spans="2:4" x14ac:dyDescent="0.2">
      <c r="B2756" s="30">
        <v>2752</v>
      </c>
      <c r="C2756" s="36">
        <f t="shared" si="42"/>
        <v>48285</v>
      </c>
      <c r="D2756" s="61">
        <v>0.13040885869999999</v>
      </c>
    </row>
    <row r="2757" spans="2:4" x14ac:dyDescent="0.2">
      <c r="B2757" s="30">
        <v>2753</v>
      </c>
      <c r="C2757" s="36">
        <f t="shared" si="42"/>
        <v>48286</v>
      </c>
      <c r="D2757" s="61">
        <v>0.13042805299999999</v>
      </c>
    </row>
    <row r="2758" spans="2:4" x14ac:dyDescent="0.2">
      <c r="B2758" s="30">
        <v>2754</v>
      </c>
      <c r="C2758" s="36">
        <f t="shared" ref="C2758:C2821" si="43">C2757+1</f>
        <v>48287</v>
      </c>
      <c r="D2758" s="61">
        <v>0.13044725099999999</v>
      </c>
    </row>
    <row r="2759" spans="2:4" x14ac:dyDescent="0.2">
      <c r="B2759" s="30">
        <v>2755</v>
      </c>
      <c r="C2759" s="36">
        <f t="shared" si="43"/>
        <v>48288</v>
      </c>
      <c r="D2759" s="61">
        <v>0.13046645270000001</v>
      </c>
    </row>
    <row r="2760" spans="2:4" x14ac:dyDescent="0.2">
      <c r="B2760" s="30">
        <v>2756</v>
      </c>
      <c r="C2760" s="36">
        <f t="shared" si="43"/>
        <v>48289</v>
      </c>
      <c r="D2760" s="61">
        <v>0.130485658</v>
      </c>
    </row>
    <row r="2761" spans="2:4" x14ac:dyDescent="0.2">
      <c r="B2761" s="30">
        <v>2757</v>
      </c>
      <c r="C2761" s="36">
        <f t="shared" si="43"/>
        <v>48290</v>
      </c>
      <c r="D2761" s="61">
        <v>0.1305048671</v>
      </c>
    </row>
    <row r="2762" spans="2:4" x14ac:dyDescent="0.2">
      <c r="B2762" s="30">
        <v>2758</v>
      </c>
      <c r="C2762" s="36">
        <f t="shared" si="43"/>
        <v>48291</v>
      </c>
      <c r="D2762" s="61">
        <v>0.13052407990000001</v>
      </c>
    </row>
    <row r="2763" spans="2:4" x14ac:dyDescent="0.2">
      <c r="B2763" s="30">
        <v>2759</v>
      </c>
      <c r="C2763" s="36">
        <f t="shared" si="43"/>
        <v>48292</v>
      </c>
      <c r="D2763" s="61">
        <v>0.1305432963</v>
      </c>
    </row>
    <row r="2764" spans="2:4" x14ac:dyDescent="0.2">
      <c r="B2764" s="30">
        <v>2760</v>
      </c>
      <c r="C2764" s="36">
        <f t="shared" si="43"/>
        <v>48293</v>
      </c>
      <c r="D2764" s="61">
        <v>0.1305625165</v>
      </c>
    </row>
    <row r="2765" spans="2:4" x14ac:dyDescent="0.2">
      <c r="B2765" s="30">
        <v>2761</v>
      </c>
      <c r="C2765" s="36">
        <f t="shared" si="43"/>
        <v>48294</v>
      </c>
      <c r="D2765" s="61">
        <v>0.13058174040000001</v>
      </c>
    </row>
    <row r="2766" spans="2:4" x14ac:dyDescent="0.2">
      <c r="B2766" s="30">
        <v>2762</v>
      </c>
      <c r="C2766" s="36">
        <f t="shared" si="43"/>
        <v>48295</v>
      </c>
      <c r="D2766" s="61">
        <v>0.13060096800000001</v>
      </c>
    </row>
    <row r="2767" spans="2:4" x14ac:dyDescent="0.2">
      <c r="B2767" s="30">
        <v>2763</v>
      </c>
      <c r="C2767" s="36">
        <f t="shared" si="43"/>
        <v>48296</v>
      </c>
      <c r="D2767" s="61">
        <v>0.13062019929999999</v>
      </c>
    </row>
    <row r="2768" spans="2:4" x14ac:dyDescent="0.2">
      <c r="B2768" s="30">
        <v>2764</v>
      </c>
      <c r="C2768" s="36">
        <f t="shared" si="43"/>
        <v>48297</v>
      </c>
      <c r="D2768" s="61">
        <v>0.1306394343</v>
      </c>
    </row>
    <row r="2769" spans="2:4" x14ac:dyDescent="0.2">
      <c r="B2769" s="30">
        <v>2765</v>
      </c>
      <c r="C2769" s="36">
        <f t="shared" si="43"/>
        <v>48298</v>
      </c>
      <c r="D2769" s="61">
        <v>0.130658673</v>
      </c>
    </row>
    <row r="2770" spans="2:4" x14ac:dyDescent="0.2">
      <c r="B2770" s="30">
        <v>2766</v>
      </c>
      <c r="C2770" s="36">
        <f t="shared" si="43"/>
        <v>48299</v>
      </c>
      <c r="D2770" s="61">
        <v>0.13067791549999999</v>
      </c>
    </row>
    <row r="2771" spans="2:4" x14ac:dyDescent="0.2">
      <c r="B2771" s="30">
        <v>2767</v>
      </c>
      <c r="C2771" s="36">
        <f t="shared" si="43"/>
        <v>48300</v>
      </c>
      <c r="D2771" s="61">
        <v>0.1306971616</v>
      </c>
    </row>
    <row r="2772" spans="2:4" x14ac:dyDescent="0.2">
      <c r="B2772" s="30">
        <v>2768</v>
      </c>
      <c r="C2772" s="36">
        <f t="shared" si="43"/>
        <v>48301</v>
      </c>
      <c r="D2772" s="61">
        <v>0.13071641140000001</v>
      </c>
    </row>
    <row r="2773" spans="2:4" x14ac:dyDescent="0.2">
      <c r="B2773" s="30">
        <v>2769</v>
      </c>
      <c r="C2773" s="36">
        <f t="shared" si="43"/>
        <v>48302</v>
      </c>
      <c r="D2773" s="61">
        <v>0.130735665</v>
      </c>
    </row>
    <row r="2774" spans="2:4" x14ac:dyDescent="0.2">
      <c r="B2774" s="30">
        <v>2770</v>
      </c>
      <c r="C2774" s="36">
        <f t="shared" si="43"/>
        <v>48303</v>
      </c>
      <c r="D2774" s="61">
        <v>0.13075492229999999</v>
      </c>
    </row>
    <row r="2775" spans="2:4" x14ac:dyDescent="0.2">
      <c r="B2775" s="30">
        <v>2771</v>
      </c>
      <c r="C2775" s="36">
        <f t="shared" si="43"/>
        <v>48304</v>
      </c>
      <c r="D2775" s="61">
        <v>0.1307741832</v>
      </c>
    </row>
    <row r="2776" spans="2:4" x14ac:dyDescent="0.2">
      <c r="B2776" s="30">
        <v>2772</v>
      </c>
      <c r="C2776" s="36">
        <f t="shared" si="43"/>
        <v>48305</v>
      </c>
      <c r="D2776" s="61">
        <v>0.1307934479</v>
      </c>
    </row>
    <row r="2777" spans="2:4" x14ac:dyDescent="0.2">
      <c r="B2777" s="30">
        <v>2773</v>
      </c>
      <c r="C2777" s="36">
        <f t="shared" si="43"/>
        <v>48306</v>
      </c>
      <c r="D2777" s="61">
        <v>0.13081271629999999</v>
      </c>
    </row>
    <row r="2778" spans="2:4" x14ac:dyDescent="0.2">
      <c r="B2778" s="30">
        <v>2774</v>
      </c>
      <c r="C2778" s="36">
        <f t="shared" si="43"/>
        <v>48307</v>
      </c>
      <c r="D2778" s="61">
        <v>0.1308319885</v>
      </c>
    </row>
    <row r="2779" spans="2:4" x14ac:dyDescent="0.2">
      <c r="B2779" s="30">
        <v>2775</v>
      </c>
      <c r="C2779" s="36">
        <f t="shared" si="43"/>
        <v>48308</v>
      </c>
      <c r="D2779" s="61">
        <v>0.13085126429999999</v>
      </c>
    </row>
    <row r="2780" spans="2:4" x14ac:dyDescent="0.2">
      <c r="B2780" s="30">
        <v>2776</v>
      </c>
      <c r="C2780" s="36">
        <f t="shared" si="43"/>
        <v>48309</v>
      </c>
      <c r="D2780" s="61">
        <v>0.1308705439</v>
      </c>
    </row>
    <row r="2781" spans="2:4" x14ac:dyDescent="0.2">
      <c r="B2781" s="30">
        <v>2777</v>
      </c>
      <c r="C2781" s="36">
        <f t="shared" si="43"/>
        <v>48310</v>
      </c>
      <c r="D2781" s="61">
        <v>0.13088982709999999</v>
      </c>
    </row>
    <row r="2782" spans="2:4" x14ac:dyDescent="0.2">
      <c r="B2782" s="30">
        <v>2778</v>
      </c>
      <c r="C2782" s="36">
        <f t="shared" si="43"/>
        <v>48311</v>
      </c>
      <c r="D2782" s="61">
        <v>0.1309091141</v>
      </c>
    </row>
    <row r="2783" spans="2:4" x14ac:dyDescent="0.2">
      <c r="B2783" s="30">
        <v>2779</v>
      </c>
      <c r="C2783" s="36">
        <f t="shared" si="43"/>
        <v>48312</v>
      </c>
      <c r="D2783" s="61">
        <v>0.13092840489999999</v>
      </c>
    </row>
    <row r="2784" spans="2:4" x14ac:dyDescent="0.2">
      <c r="B2784" s="30">
        <v>2780</v>
      </c>
      <c r="C2784" s="36">
        <f t="shared" si="43"/>
        <v>48313</v>
      </c>
      <c r="D2784" s="61">
        <v>0.1309476993</v>
      </c>
    </row>
    <row r="2785" spans="2:4" x14ac:dyDescent="0.2">
      <c r="B2785" s="30">
        <v>2781</v>
      </c>
      <c r="C2785" s="36">
        <f t="shared" si="43"/>
        <v>48314</v>
      </c>
      <c r="D2785" s="61">
        <v>0.13096699749999999</v>
      </c>
    </row>
    <row r="2786" spans="2:4" x14ac:dyDescent="0.2">
      <c r="B2786" s="30">
        <v>2782</v>
      </c>
      <c r="C2786" s="36">
        <f t="shared" si="43"/>
        <v>48315</v>
      </c>
      <c r="D2786" s="61">
        <v>0.1309862993</v>
      </c>
    </row>
    <row r="2787" spans="2:4" x14ac:dyDescent="0.2">
      <c r="B2787" s="30">
        <v>2783</v>
      </c>
      <c r="C2787" s="36">
        <f t="shared" si="43"/>
        <v>48316</v>
      </c>
      <c r="D2787" s="61">
        <v>0.13100560489999999</v>
      </c>
    </row>
    <row r="2788" spans="2:4" x14ac:dyDescent="0.2">
      <c r="B2788" s="30">
        <v>2784</v>
      </c>
      <c r="C2788" s="36">
        <f t="shared" si="43"/>
        <v>48317</v>
      </c>
      <c r="D2788" s="61">
        <v>0.13102491429999999</v>
      </c>
    </row>
    <row r="2789" spans="2:4" x14ac:dyDescent="0.2">
      <c r="B2789" s="30">
        <v>2785</v>
      </c>
      <c r="C2789" s="36">
        <f t="shared" si="43"/>
        <v>48318</v>
      </c>
      <c r="D2789" s="61">
        <v>0.13104422730000001</v>
      </c>
    </row>
    <row r="2790" spans="2:4" x14ac:dyDescent="0.2">
      <c r="B2790" s="30">
        <v>2786</v>
      </c>
      <c r="C2790" s="36">
        <f t="shared" si="43"/>
        <v>48319</v>
      </c>
      <c r="D2790" s="61">
        <v>0.13106354410000001</v>
      </c>
    </row>
    <row r="2791" spans="2:4" x14ac:dyDescent="0.2">
      <c r="B2791" s="30">
        <v>2787</v>
      </c>
      <c r="C2791" s="36">
        <f t="shared" si="43"/>
        <v>48320</v>
      </c>
      <c r="D2791" s="61">
        <v>0.13108286459999999</v>
      </c>
    </row>
    <row r="2792" spans="2:4" x14ac:dyDescent="0.2">
      <c r="B2792" s="30">
        <v>2788</v>
      </c>
      <c r="C2792" s="36">
        <f t="shared" si="43"/>
        <v>48321</v>
      </c>
      <c r="D2792" s="61">
        <v>0.13110218879999999</v>
      </c>
    </row>
    <row r="2793" spans="2:4" x14ac:dyDescent="0.2">
      <c r="B2793" s="30">
        <v>2789</v>
      </c>
      <c r="C2793" s="36">
        <f t="shared" si="43"/>
        <v>48322</v>
      </c>
      <c r="D2793" s="61">
        <v>0.1311215168</v>
      </c>
    </row>
    <row r="2794" spans="2:4" x14ac:dyDescent="0.2">
      <c r="B2794" s="30">
        <v>2790</v>
      </c>
      <c r="C2794" s="36">
        <f t="shared" si="43"/>
        <v>48323</v>
      </c>
      <c r="D2794" s="61">
        <v>0.13114084849999999</v>
      </c>
    </row>
    <row r="2795" spans="2:4" x14ac:dyDescent="0.2">
      <c r="B2795" s="30">
        <v>2791</v>
      </c>
      <c r="C2795" s="36">
        <f t="shared" si="43"/>
        <v>48324</v>
      </c>
      <c r="D2795" s="61">
        <v>0.1311601839</v>
      </c>
    </row>
    <row r="2796" spans="2:4" x14ac:dyDescent="0.2">
      <c r="B2796" s="30">
        <v>2792</v>
      </c>
      <c r="C2796" s="36">
        <f t="shared" si="43"/>
        <v>48325</v>
      </c>
      <c r="D2796" s="61">
        <v>0.13117952299999999</v>
      </c>
    </row>
    <row r="2797" spans="2:4" x14ac:dyDescent="0.2">
      <c r="B2797" s="30">
        <v>2793</v>
      </c>
      <c r="C2797" s="36">
        <f t="shared" si="43"/>
        <v>48326</v>
      </c>
      <c r="D2797" s="61">
        <v>0.13119886589999999</v>
      </c>
    </row>
    <row r="2798" spans="2:4" x14ac:dyDescent="0.2">
      <c r="B2798" s="30">
        <v>2794</v>
      </c>
      <c r="C2798" s="36">
        <f t="shared" si="43"/>
        <v>48327</v>
      </c>
      <c r="D2798" s="61">
        <v>0.13121821249999999</v>
      </c>
    </row>
    <row r="2799" spans="2:4" x14ac:dyDescent="0.2">
      <c r="B2799" s="30">
        <v>2795</v>
      </c>
      <c r="C2799" s="36">
        <f t="shared" si="43"/>
        <v>48328</v>
      </c>
      <c r="D2799" s="61">
        <v>0.13123756280000001</v>
      </c>
    </row>
    <row r="2800" spans="2:4" x14ac:dyDescent="0.2">
      <c r="B2800" s="30">
        <v>2796</v>
      </c>
      <c r="C2800" s="36">
        <f t="shared" si="43"/>
        <v>48329</v>
      </c>
      <c r="D2800" s="61">
        <v>0.13125691689999999</v>
      </c>
    </row>
    <row r="2801" spans="2:4" x14ac:dyDescent="0.2">
      <c r="B2801" s="30">
        <v>2797</v>
      </c>
      <c r="C2801" s="36">
        <f t="shared" si="43"/>
        <v>48330</v>
      </c>
      <c r="D2801" s="61">
        <v>0.1312762747</v>
      </c>
    </row>
    <row r="2802" spans="2:4" x14ac:dyDescent="0.2">
      <c r="B2802" s="30">
        <v>2798</v>
      </c>
      <c r="C2802" s="36">
        <f t="shared" si="43"/>
        <v>48331</v>
      </c>
      <c r="D2802" s="61">
        <v>0.13129563629999999</v>
      </c>
    </row>
    <row r="2803" spans="2:4" x14ac:dyDescent="0.2">
      <c r="B2803" s="30">
        <v>2799</v>
      </c>
      <c r="C2803" s="36">
        <f t="shared" si="43"/>
        <v>48332</v>
      </c>
      <c r="D2803" s="61">
        <v>0.13131500160000001</v>
      </c>
    </row>
    <row r="2804" spans="2:4" x14ac:dyDescent="0.2">
      <c r="B2804" s="30">
        <v>2800</v>
      </c>
      <c r="C2804" s="36">
        <f t="shared" si="43"/>
        <v>48333</v>
      </c>
      <c r="D2804" s="61">
        <v>0.1313343706</v>
      </c>
    </row>
    <row r="2805" spans="2:4" x14ac:dyDescent="0.2">
      <c r="B2805" s="30">
        <v>2801</v>
      </c>
      <c r="C2805" s="36">
        <f t="shared" si="43"/>
        <v>48334</v>
      </c>
      <c r="D2805" s="61">
        <v>0.13135374329999999</v>
      </c>
    </row>
    <row r="2806" spans="2:4" x14ac:dyDescent="0.2">
      <c r="B2806" s="30">
        <v>2802</v>
      </c>
      <c r="C2806" s="36">
        <f t="shared" si="43"/>
        <v>48335</v>
      </c>
      <c r="D2806" s="61">
        <v>0.13137311979999999</v>
      </c>
    </row>
    <row r="2807" spans="2:4" x14ac:dyDescent="0.2">
      <c r="B2807" s="30">
        <v>2803</v>
      </c>
      <c r="C2807" s="36">
        <f t="shared" si="43"/>
        <v>48336</v>
      </c>
      <c r="D2807" s="61">
        <v>0.1313925001</v>
      </c>
    </row>
    <row r="2808" spans="2:4" x14ac:dyDescent="0.2">
      <c r="B2808" s="30">
        <v>2804</v>
      </c>
      <c r="C2808" s="36">
        <f t="shared" si="43"/>
        <v>48337</v>
      </c>
      <c r="D2808" s="61">
        <v>0.13141188400000001</v>
      </c>
    </row>
    <row r="2809" spans="2:4" x14ac:dyDescent="0.2">
      <c r="B2809" s="30">
        <v>2805</v>
      </c>
      <c r="C2809" s="36">
        <f t="shared" si="43"/>
        <v>48338</v>
      </c>
      <c r="D2809" s="61">
        <v>0.13143127169999999</v>
      </c>
    </row>
    <row r="2810" spans="2:4" x14ac:dyDescent="0.2">
      <c r="B2810" s="30">
        <v>2806</v>
      </c>
      <c r="C2810" s="36">
        <f t="shared" si="43"/>
        <v>48339</v>
      </c>
      <c r="D2810" s="61">
        <v>0.13145066320000001</v>
      </c>
    </row>
    <row r="2811" spans="2:4" x14ac:dyDescent="0.2">
      <c r="B2811" s="30">
        <v>2807</v>
      </c>
      <c r="C2811" s="36">
        <f t="shared" si="43"/>
        <v>48340</v>
      </c>
      <c r="D2811" s="61">
        <v>0.13147005840000001</v>
      </c>
    </row>
    <row r="2812" spans="2:4" x14ac:dyDescent="0.2">
      <c r="B2812" s="30">
        <v>2808</v>
      </c>
      <c r="C2812" s="36">
        <f t="shared" si="43"/>
        <v>48341</v>
      </c>
      <c r="D2812" s="61">
        <v>0.1314894573</v>
      </c>
    </row>
    <row r="2813" spans="2:4" x14ac:dyDescent="0.2">
      <c r="B2813" s="30">
        <v>2809</v>
      </c>
      <c r="C2813" s="36">
        <f t="shared" si="43"/>
        <v>48342</v>
      </c>
      <c r="D2813" s="61">
        <v>0.13150886000000001</v>
      </c>
    </row>
    <row r="2814" spans="2:4" x14ac:dyDescent="0.2">
      <c r="B2814" s="30">
        <v>2810</v>
      </c>
      <c r="C2814" s="36">
        <f t="shared" si="43"/>
        <v>48343</v>
      </c>
      <c r="D2814" s="61">
        <v>0.13152826640000001</v>
      </c>
    </row>
    <row r="2815" spans="2:4" x14ac:dyDescent="0.2">
      <c r="B2815" s="30">
        <v>2811</v>
      </c>
      <c r="C2815" s="36">
        <f t="shared" si="43"/>
        <v>48344</v>
      </c>
      <c r="D2815" s="61">
        <v>0.1315476766</v>
      </c>
    </row>
    <row r="2816" spans="2:4" x14ac:dyDescent="0.2">
      <c r="B2816" s="30">
        <v>2812</v>
      </c>
      <c r="C2816" s="36">
        <f t="shared" si="43"/>
        <v>48345</v>
      </c>
      <c r="D2816" s="61">
        <v>0.13156709050000001</v>
      </c>
    </row>
    <row r="2817" spans="2:4" x14ac:dyDescent="0.2">
      <c r="B2817" s="30">
        <v>2813</v>
      </c>
      <c r="C2817" s="36">
        <f t="shared" si="43"/>
        <v>48346</v>
      </c>
      <c r="D2817" s="61">
        <v>0.13158650820000001</v>
      </c>
    </row>
    <row r="2818" spans="2:4" x14ac:dyDescent="0.2">
      <c r="B2818" s="30">
        <v>2814</v>
      </c>
      <c r="C2818" s="36">
        <f t="shared" si="43"/>
        <v>48347</v>
      </c>
      <c r="D2818" s="61">
        <v>0.1316059296</v>
      </c>
    </row>
    <row r="2819" spans="2:4" x14ac:dyDescent="0.2">
      <c r="B2819" s="30">
        <v>2815</v>
      </c>
      <c r="C2819" s="36">
        <f t="shared" si="43"/>
        <v>48348</v>
      </c>
      <c r="D2819" s="61">
        <v>0.13162535480000001</v>
      </c>
    </row>
    <row r="2820" spans="2:4" x14ac:dyDescent="0.2">
      <c r="B2820" s="30">
        <v>2816</v>
      </c>
      <c r="C2820" s="36">
        <f t="shared" si="43"/>
        <v>48349</v>
      </c>
      <c r="D2820" s="61">
        <v>0.13164478369999999</v>
      </c>
    </row>
    <row r="2821" spans="2:4" x14ac:dyDescent="0.2">
      <c r="B2821" s="30">
        <v>2817</v>
      </c>
      <c r="C2821" s="36">
        <f t="shared" si="43"/>
        <v>48350</v>
      </c>
      <c r="D2821" s="61">
        <v>0.13166421640000001</v>
      </c>
    </row>
    <row r="2822" spans="2:4" x14ac:dyDescent="0.2">
      <c r="B2822" s="30">
        <v>2818</v>
      </c>
      <c r="C2822" s="36">
        <f t="shared" ref="C2822:C2885" si="44">C2821+1</f>
        <v>48351</v>
      </c>
      <c r="D2822" s="61">
        <v>0.1316836528</v>
      </c>
    </row>
    <row r="2823" spans="2:4" x14ac:dyDescent="0.2">
      <c r="B2823" s="30">
        <v>2819</v>
      </c>
      <c r="C2823" s="36">
        <f t="shared" si="44"/>
        <v>48352</v>
      </c>
      <c r="D2823" s="61">
        <v>0.13170309299999999</v>
      </c>
    </row>
    <row r="2824" spans="2:4" x14ac:dyDescent="0.2">
      <c r="B2824" s="30">
        <v>2820</v>
      </c>
      <c r="C2824" s="36">
        <f t="shared" si="44"/>
        <v>48353</v>
      </c>
      <c r="D2824" s="61">
        <v>0.13172253689999999</v>
      </c>
    </row>
    <row r="2825" spans="2:4" x14ac:dyDescent="0.2">
      <c r="B2825" s="30">
        <v>2821</v>
      </c>
      <c r="C2825" s="36">
        <f t="shared" si="44"/>
        <v>48354</v>
      </c>
      <c r="D2825" s="61">
        <v>0.1317419846</v>
      </c>
    </row>
    <row r="2826" spans="2:4" x14ac:dyDescent="0.2">
      <c r="B2826" s="30">
        <v>2822</v>
      </c>
      <c r="C2826" s="36">
        <f t="shared" si="44"/>
        <v>48355</v>
      </c>
      <c r="D2826" s="61">
        <v>0.13176143600000001</v>
      </c>
    </row>
    <row r="2827" spans="2:4" x14ac:dyDescent="0.2">
      <c r="B2827" s="30">
        <v>2823</v>
      </c>
      <c r="C2827" s="36">
        <f t="shared" si="44"/>
        <v>48356</v>
      </c>
      <c r="D2827" s="61">
        <v>0.1317808912</v>
      </c>
    </row>
    <row r="2828" spans="2:4" x14ac:dyDescent="0.2">
      <c r="B2828" s="30">
        <v>2824</v>
      </c>
      <c r="C2828" s="36">
        <f t="shared" si="44"/>
        <v>48357</v>
      </c>
      <c r="D2828" s="61">
        <v>0.13180035009999999</v>
      </c>
    </row>
    <row r="2829" spans="2:4" x14ac:dyDescent="0.2">
      <c r="B2829" s="30">
        <v>2825</v>
      </c>
      <c r="C2829" s="36">
        <f t="shared" si="44"/>
        <v>48358</v>
      </c>
      <c r="D2829" s="61">
        <v>0.1318198129</v>
      </c>
    </row>
    <row r="2830" spans="2:4" x14ac:dyDescent="0.2">
      <c r="B2830" s="30">
        <v>2826</v>
      </c>
      <c r="C2830" s="36">
        <f t="shared" si="44"/>
        <v>48359</v>
      </c>
      <c r="D2830" s="61">
        <v>0.1318392793</v>
      </c>
    </row>
    <row r="2831" spans="2:4" x14ac:dyDescent="0.2">
      <c r="B2831" s="30">
        <v>2827</v>
      </c>
      <c r="C2831" s="36">
        <f t="shared" si="44"/>
        <v>48360</v>
      </c>
      <c r="D2831" s="61">
        <v>0.13185874950000001</v>
      </c>
    </row>
    <row r="2832" spans="2:4" x14ac:dyDescent="0.2">
      <c r="B2832" s="30">
        <v>2828</v>
      </c>
      <c r="C2832" s="36">
        <f t="shared" si="44"/>
        <v>48361</v>
      </c>
      <c r="D2832" s="61">
        <v>0.1318782235</v>
      </c>
    </row>
    <row r="2833" spans="2:4" x14ac:dyDescent="0.2">
      <c r="B2833" s="30">
        <v>2829</v>
      </c>
      <c r="C2833" s="36">
        <f t="shared" si="44"/>
        <v>48362</v>
      </c>
      <c r="D2833" s="61">
        <v>0.1318977013</v>
      </c>
    </row>
    <row r="2834" spans="2:4" x14ac:dyDescent="0.2">
      <c r="B2834" s="30">
        <v>2830</v>
      </c>
      <c r="C2834" s="36">
        <f t="shared" si="44"/>
        <v>48363</v>
      </c>
      <c r="D2834" s="61">
        <v>0.1319171828</v>
      </c>
    </row>
    <row r="2835" spans="2:4" x14ac:dyDescent="0.2">
      <c r="B2835" s="30">
        <v>2831</v>
      </c>
      <c r="C2835" s="36">
        <f t="shared" si="44"/>
        <v>48364</v>
      </c>
      <c r="D2835" s="61">
        <v>0.13193666800000001</v>
      </c>
    </row>
    <row r="2836" spans="2:4" x14ac:dyDescent="0.2">
      <c r="B2836" s="30">
        <v>2832</v>
      </c>
      <c r="C2836" s="36">
        <f t="shared" si="44"/>
        <v>48365</v>
      </c>
      <c r="D2836" s="61">
        <v>0.1319561571</v>
      </c>
    </row>
    <row r="2837" spans="2:4" x14ac:dyDescent="0.2">
      <c r="B2837" s="30">
        <v>2833</v>
      </c>
      <c r="C2837" s="36">
        <f t="shared" si="44"/>
        <v>48366</v>
      </c>
      <c r="D2837" s="61">
        <v>0.13197564980000001</v>
      </c>
    </row>
    <row r="2838" spans="2:4" x14ac:dyDescent="0.2">
      <c r="B2838" s="30">
        <v>2834</v>
      </c>
      <c r="C2838" s="36">
        <f t="shared" si="44"/>
        <v>48367</v>
      </c>
      <c r="D2838" s="61">
        <v>0.13199514640000001</v>
      </c>
    </row>
    <row r="2839" spans="2:4" x14ac:dyDescent="0.2">
      <c r="B2839" s="30">
        <v>2835</v>
      </c>
      <c r="C2839" s="36">
        <f t="shared" si="44"/>
        <v>48368</v>
      </c>
      <c r="D2839" s="61">
        <v>0.13201464669999999</v>
      </c>
    </row>
    <row r="2840" spans="2:4" x14ac:dyDescent="0.2">
      <c r="B2840" s="30">
        <v>2836</v>
      </c>
      <c r="C2840" s="36">
        <f t="shared" si="44"/>
        <v>48369</v>
      </c>
      <c r="D2840" s="61">
        <v>0.1320341508</v>
      </c>
    </row>
    <row r="2841" spans="2:4" x14ac:dyDescent="0.2">
      <c r="B2841" s="30">
        <v>2837</v>
      </c>
      <c r="C2841" s="36">
        <f t="shared" si="44"/>
        <v>48370</v>
      </c>
      <c r="D2841" s="61">
        <v>0.13205365869999999</v>
      </c>
    </row>
    <row r="2842" spans="2:4" x14ac:dyDescent="0.2">
      <c r="B2842" s="30">
        <v>2838</v>
      </c>
      <c r="C2842" s="36">
        <f t="shared" si="44"/>
        <v>48371</v>
      </c>
      <c r="D2842" s="61">
        <v>0.13207317029999999</v>
      </c>
    </row>
    <row r="2843" spans="2:4" x14ac:dyDescent="0.2">
      <c r="B2843" s="30">
        <v>2839</v>
      </c>
      <c r="C2843" s="36">
        <f t="shared" si="44"/>
        <v>48372</v>
      </c>
      <c r="D2843" s="61">
        <v>0.13209268569999999</v>
      </c>
    </row>
    <row r="2844" spans="2:4" x14ac:dyDescent="0.2">
      <c r="B2844" s="30">
        <v>2840</v>
      </c>
      <c r="C2844" s="36">
        <f t="shared" si="44"/>
        <v>48373</v>
      </c>
      <c r="D2844" s="61">
        <v>0.1321122049</v>
      </c>
    </row>
    <row r="2845" spans="2:4" x14ac:dyDescent="0.2">
      <c r="B2845" s="30">
        <v>2841</v>
      </c>
      <c r="C2845" s="36">
        <f t="shared" si="44"/>
        <v>48374</v>
      </c>
      <c r="D2845" s="61">
        <v>0.13213172779999999</v>
      </c>
    </row>
    <row r="2846" spans="2:4" x14ac:dyDescent="0.2">
      <c r="B2846" s="30">
        <v>2842</v>
      </c>
      <c r="C2846" s="36">
        <f t="shared" si="44"/>
        <v>48375</v>
      </c>
      <c r="D2846" s="61">
        <v>0.13215125450000001</v>
      </c>
    </row>
    <row r="2847" spans="2:4" x14ac:dyDescent="0.2">
      <c r="B2847" s="30">
        <v>2843</v>
      </c>
      <c r="C2847" s="36">
        <f t="shared" si="44"/>
        <v>48376</v>
      </c>
      <c r="D2847" s="61">
        <v>0.13217078500000001</v>
      </c>
    </row>
    <row r="2848" spans="2:4" x14ac:dyDescent="0.2">
      <c r="B2848" s="30">
        <v>2844</v>
      </c>
      <c r="C2848" s="36">
        <f t="shared" si="44"/>
        <v>48377</v>
      </c>
      <c r="D2848" s="61">
        <v>0.13219031919999999</v>
      </c>
    </row>
    <row r="2849" spans="2:4" x14ac:dyDescent="0.2">
      <c r="B2849" s="30">
        <v>2845</v>
      </c>
      <c r="C2849" s="36">
        <f t="shared" si="44"/>
        <v>48378</v>
      </c>
      <c r="D2849" s="61">
        <v>0.1322098572</v>
      </c>
    </row>
    <row r="2850" spans="2:4" x14ac:dyDescent="0.2">
      <c r="B2850" s="30">
        <v>2846</v>
      </c>
      <c r="C2850" s="36">
        <f t="shared" si="44"/>
        <v>48379</v>
      </c>
      <c r="D2850" s="61">
        <v>0.132229399</v>
      </c>
    </row>
    <row r="2851" spans="2:4" x14ac:dyDescent="0.2">
      <c r="B2851" s="30">
        <v>2847</v>
      </c>
      <c r="C2851" s="36">
        <f t="shared" si="44"/>
        <v>48380</v>
      </c>
      <c r="D2851" s="61">
        <v>0.1322489446</v>
      </c>
    </row>
    <row r="2852" spans="2:4" x14ac:dyDescent="0.2">
      <c r="B2852" s="30">
        <v>2848</v>
      </c>
      <c r="C2852" s="36">
        <f t="shared" si="44"/>
        <v>48381</v>
      </c>
      <c r="D2852" s="61">
        <v>0.13226849399999999</v>
      </c>
    </row>
    <row r="2853" spans="2:4" x14ac:dyDescent="0.2">
      <c r="B2853" s="30">
        <v>2849</v>
      </c>
      <c r="C2853" s="36">
        <f t="shared" si="44"/>
        <v>48382</v>
      </c>
      <c r="D2853" s="61">
        <v>0.1322880471</v>
      </c>
    </row>
    <row r="2854" spans="2:4" x14ac:dyDescent="0.2">
      <c r="B2854" s="30">
        <v>2850</v>
      </c>
      <c r="C2854" s="36">
        <f t="shared" si="44"/>
        <v>48383</v>
      </c>
      <c r="D2854" s="61">
        <v>0.132307604</v>
      </c>
    </row>
    <row r="2855" spans="2:4" x14ac:dyDescent="0.2">
      <c r="B2855" s="30">
        <v>2851</v>
      </c>
      <c r="C2855" s="36">
        <f t="shared" si="44"/>
        <v>48384</v>
      </c>
      <c r="D2855" s="61">
        <v>0.1323271647</v>
      </c>
    </row>
    <row r="2856" spans="2:4" x14ac:dyDescent="0.2">
      <c r="B2856" s="30">
        <v>2852</v>
      </c>
      <c r="C2856" s="36">
        <f t="shared" si="44"/>
        <v>48385</v>
      </c>
      <c r="D2856" s="61">
        <v>0.13234672920000001</v>
      </c>
    </row>
    <row r="2857" spans="2:4" x14ac:dyDescent="0.2">
      <c r="B2857" s="30">
        <v>2853</v>
      </c>
      <c r="C2857" s="36">
        <f t="shared" si="44"/>
        <v>48386</v>
      </c>
      <c r="D2857" s="61">
        <v>0.1323662974</v>
      </c>
    </row>
    <row r="2858" spans="2:4" x14ac:dyDescent="0.2">
      <c r="B2858" s="30">
        <v>2854</v>
      </c>
      <c r="C2858" s="36">
        <f t="shared" si="44"/>
        <v>48387</v>
      </c>
      <c r="D2858" s="61">
        <v>0.13238586939999999</v>
      </c>
    </row>
    <row r="2859" spans="2:4" x14ac:dyDescent="0.2">
      <c r="B2859" s="30">
        <v>2855</v>
      </c>
      <c r="C2859" s="36">
        <f t="shared" si="44"/>
        <v>48388</v>
      </c>
      <c r="D2859" s="61">
        <v>0.1324054452</v>
      </c>
    </row>
    <row r="2860" spans="2:4" x14ac:dyDescent="0.2">
      <c r="B2860" s="30">
        <v>2856</v>
      </c>
      <c r="C2860" s="36">
        <f t="shared" si="44"/>
        <v>48389</v>
      </c>
      <c r="D2860" s="61">
        <v>0.13242502480000001</v>
      </c>
    </row>
    <row r="2861" spans="2:4" x14ac:dyDescent="0.2">
      <c r="B2861" s="30">
        <v>2857</v>
      </c>
      <c r="C2861" s="36">
        <f t="shared" si="44"/>
        <v>48390</v>
      </c>
      <c r="D2861" s="61">
        <v>0.13244460820000001</v>
      </c>
    </row>
    <row r="2862" spans="2:4" x14ac:dyDescent="0.2">
      <c r="B2862" s="30">
        <v>2858</v>
      </c>
      <c r="C2862" s="36">
        <f t="shared" si="44"/>
        <v>48391</v>
      </c>
      <c r="D2862" s="61">
        <v>0.13246419540000001</v>
      </c>
    </row>
    <row r="2863" spans="2:4" x14ac:dyDescent="0.2">
      <c r="B2863" s="30">
        <v>2859</v>
      </c>
      <c r="C2863" s="36">
        <f t="shared" si="44"/>
        <v>48392</v>
      </c>
      <c r="D2863" s="61">
        <v>0.13248378629999999</v>
      </c>
    </row>
    <row r="2864" spans="2:4" x14ac:dyDescent="0.2">
      <c r="B2864" s="30">
        <v>2860</v>
      </c>
      <c r="C2864" s="36">
        <f t="shared" si="44"/>
        <v>48393</v>
      </c>
      <c r="D2864" s="61">
        <v>0.132503381</v>
      </c>
    </row>
    <row r="2865" spans="2:4" x14ac:dyDescent="0.2">
      <c r="B2865" s="30">
        <v>2861</v>
      </c>
      <c r="C2865" s="36">
        <f t="shared" si="44"/>
        <v>48394</v>
      </c>
      <c r="D2865" s="61">
        <v>0.13252297960000001</v>
      </c>
    </row>
    <row r="2866" spans="2:4" x14ac:dyDescent="0.2">
      <c r="B2866" s="30">
        <v>2862</v>
      </c>
      <c r="C2866" s="36">
        <f t="shared" si="44"/>
        <v>48395</v>
      </c>
      <c r="D2866" s="61">
        <v>0.13254258190000001</v>
      </c>
    </row>
    <row r="2867" spans="2:4" x14ac:dyDescent="0.2">
      <c r="B2867" s="30">
        <v>2863</v>
      </c>
      <c r="C2867" s="36">
        <f t="shared" si="44"/>
        <v>48396</v>
      </c>
      <c r="D2867" s="61">
        <v>0.132562188</v>
      </c>
    </row>
    <row r="2868" spans="2:4" x14ac:dyDescent="0.2">
      <c r="B2868" s="30">
        <v>2864</v>
      </c>
      <c r="C2868" s="36">
        <f t="shared" si="44"/>
        <v>48397</v>
      </c>
      <c r="D2868" s="61">
        <v>0.13258179780000001</v>
      </c>
    </row>
    <row r="2869" spans="2:4" x14ac:dyDescent="0.2">
      <c r="B2869" s="30">
        <v>2865</v>
      </c>
      <c r="C2869" s="36">
        <f t="shared" si="44"/>
        <v>48398</v>
      </c>
      <c r="D2869" s="61">
        <v>0.13260141149999999</v>
      </c>
    </row>
    <row r="2870" spans="2:4" x14ac:dyDescent="0.2">
      <c r="B2870" s="30">
        <v>2866</v>
      </c>
      <c r="C2870" s="36">
        <f t="shared" si="44"/>
        <v>48399</v>
      </c>
      <c r="D2870" s="61">
        <v>0.132621029</v>
      </c>
    </row>
    <row r="2871" spans="2:4" x14ac:dyDescent="0.2">
      <c r="B2871" s="30">
        <v>2867</v>
      </c>
      <c r="C2871" s="36">
        <f t="shared" si="44"/>
        <v>48400</v>
      </c>
      <c r="D2871" s="61">
        <v>0.13264065019999999</v>
      </c>
    </row>
    <row r="2872" spans="2:4" x14ac:dyDescent="0.2">
      <c r="B2872" s="30">
        <v>2868</v>
      </c>
      <c r="C2872" s="36">
        <f t="shared" si="44"/>
        <v>48401</v>
      </c>
      <c r="D2872" s="61">
        <v>0.13266027529999999</v>
      </c>
    </row>
    <row r="2873" spans="2:4" x14ac:dyDescent="0.2">
      <c r="B2873" s="30">
        <v>2869</v>
      </c>
      <c r="C2873" s="36">
        <f t="shared" si="44"/>
        <v>48402</v>
      </c>
      <c r="D2873" s="61">
        <v>0.1326799041</v>
      </c>
    </row>
    <row r="2874" spans="2:4" x14ac:dyDescent="0.2">
      <c r="B2874" s="30">
        <v>2870</v>
      </c>
      <c r="C2874" s="36">
        <f t="shared" si="44"/>
        <v>48403</v>
      </c>
      <c r="D2874" s="61">
        <v>0.13269953679999999</v>
      </c>
    </row>
    <row r="2875" spans="2:4" x14ac:dyDescent="0.2">
      <c r="B2875" s="30">
        <v>2871</v>
      </c>
      <c r="C2875" s="36">
        <f t="shared" si="44"/>
        <v>48404</v>
      </c>
      <c r="D2875" s="61">
        <v>0.13271917320000001</v>
      </c>
    </row>
    <row r="2876" spans="2:4" x14ac:dyDescent="0.2">
      <c r="B2876" s="30">
        <v>2872</v>
      </c>
      <c r="C2876" s="36">
        <f t="shared" si="44"/>
        <v>48405</v>
      </c>
      <c r="D2876" s="61">
        <v>0.1327388135</v>
      </c>
    </row>
    <row r="2877" spans="2:4" x14ac:dyDescent="0.2">
      <c r="B2877" s="30">
        <v>2873</v>
      </c>
      <c r="C2877" s="36">
        <f t="shared" si="44"/>
        <v>48406</v>
      </c>
      <c r="D2877" s="61">
        <v>0.13275845750000001</v>
      </c>
    </row>
    <row r="2878" spans="2:4" x14ac:dyDescent="0.2">
      <c r="B2878" s="30">
        <v>2874</v>
      </c>
      <c r="C2878" s="36">
        <f t="shared" si="44"/>
        <v>48407</v>
      </c>
      <c r="D2878" s="61">
        <v>0.1327781053</v>
      </c>
    </row>
    <row r="2879" spans="2:4" x14ac:dyDescent="0.2">
      <c r="B2879" s="30">
        <v>2875</v>
      </c>
      <c r="C2879" s="36">
        <f t="shared" si="44"/>
        <v>48408</v>
      </c>
      <c r="D2879" s="61">
        <v>0.13279775690000001</v>
      </c>
    </row>
    <row r="2880" spans="2:4" x14ac:dyDescent="0.2">
      <c r="B2880" s="30">
        <v>2876</v>
      </c>
      <c r="C2880" s="36">
        <f t="shared" si="44"/>
        <v>48409</v>
      </c>
      <c r="D2880" s="61">
        <v>0.1328174124</v>
      </c>
    </row>
    <row r="2881" spans="2:4" x14ac:dyDescent="0.2">
      <c r="B2881" s="30">
        <v>2877</v>
      </c>
      <c r="C2881" s="36">
        <f t="shared" si="44"/>
        <v>48410</v>
      </c>
      <c r="D2881" s="61">
        <v>0.1328370716</v>
      </c>
    </row>
    <row r="2882" spans="2:4" x14ac:dyDescent="0.2">
      <c r="B2882" s="30">
        <v>2878</v>
      </c>
      <c r="C2882" s="36">
        <f t="shared" si="44"/>
        <v>48411</v>
      </c>
      <c r="D2882" s="61">
        <v>0.1328567346</v>
      </c>
    </row>
    <row r="2883" spans="2:4" x14ac:dyDescent="0.2">
      <c r="B2883" s="30">
        <v>2879</v>
      </c>
      <c r="C2883" s="36">
        <f t="shared" si="44"/>
        <v>48412</v>
      </c>
      <c r="D2883" s="61">
        <v>0.13287640149999999</v>
      </c>
    </row>
    <row r="2884" spans="2:4" x14ac:dyDescent="0.2">
      <c r="B2884" s="30">
        <v>2880</v>
      </c>
      <c r="C2884" s="36">
        <f t="shared" si="44"/>
        <v>48413</v>
      </c>
      <c r="D2884" s="61">
        <v>0.13289607210000001</v>
      </c>
    </row>
    <row r="2885" spans="2:4" x14ac:dyDescent="0.2">
      <c r="B2885" s="30">
        <v>2881</v>
      </c>
      <c r="C2885" s="36">
        <f t="shared" si="44"/>
        <v>48414</v>
      </c>
      <c r="D2885" s="61">
        <v>0.13291574649999999</v>
      </c>
    </row>
    <row r="2886" spans="2:4" x14ac:dyDescent="0.2">
      <c r="B2886" s="30">
        <v>2882</v>
      </c>
      <c r="C2886" s="36">
        <f t="shared" ref="C2886:C2949" si="45">C2885+1</f>
        <v>48415</v>
      </c>
      <c r="D2886" s="61">
        <v>0.13293542480000001</v>
      </c>
    </row>
    <row r="2887" spans="2:4" x14ac:dyDescent="0.2">
      <c r="B2887" s="30">
        <v>2883</v>
      </c>
      <c r="C2887" s="36">
        <f t="shared" si="45"/>
        <v>48416</v>
      </c>
      <c r="D2887" s="61">
        <v>0.1329551068</v>
      </c>
    </row>
    <row r="2888" spans="2:4" x14ac:dyDescent="0.2">
      <c r="B2888" s="30">
        <v>2884</v>
      </c>
      <c r="C2888" s="36">
        <f t="shared" si="45"/>
        <v>48417</v>
      </c>
      <c r="D2888" s="61">
        <v>0.13297479270000001</v>
      </c>
    </row>
    <row r="2889" spans="2:4" x14ac:dyDescent="0.2">
      <c r="B2889" s="30">
        <v>2885</v>
      </c>
      <c r="C2889" s="36">
        <f t="shared" si="45"/>
        <v>48418</v>
      </c>
      <c r="D2889" s="61">
        <v>0.13299448229999999</v>
      </c>
    </row>
    <row r="2890" spans="2:4" x14ac:dyDescent="0.2">
      <c r="B2890" s="30">
        <v>2886</v>
      </c>
      <c r="C2890" s="36">
        <f t="shared" si="45"/>
        <v>48419</v>
      </c>
      <c r="D2890" s="61">
        <v>0.1330141758</v>
      </c>
    </row>
    <row r="2891" spans="2:4" x14ac:dyDescent="0.2">
      <c r="B2891" s="30">
        <v>2887</v>
      </c>
      <c r="C2891" s="36">
        <f t="shared" si="45"/>
        <v>48420</v>
      </c>
      <c r="D2891" s="61">
        <v>0.13303387310000001</v>
      </c>
    </row>
    <row r="2892" spans="2:4" x14ac:dyDescent="0.2">
      <c r="B2892" s="30">
        <v>2888</v>
      </c>
      <c r="C2892" s="36">
        <f t="shared" si="45"/>
        <v>48421</v>
      </c>
      <c r="D2892" s="61">
        <v>0.1330535742</v>
      </c>
    </row>
    <row r="2893" spans="2:4" x14ac:dyDescent="0.2">
      <c r="B2893" s="30">
        <v>2889</v>
      </c>
      <c r="C2893" s="36">
        <f t="shared" si="45"/>
        <v>48422</v>
      </c>
      <c r="D2893" s="61">
        <v>0.1330732791</v>
      </c>
    </row>
    <row r="2894" spans="2:4" x14ac:dyDescent="0.2">
      <c r="B2894" s="30">
        <v>2890</v>
      </c>
      <c r="C2894" s="36">
        <f t="shared" si="45"/>
        <v>48423</v>
      </c>
      <c r="D2894" s="61">
        <v>0.13309298780000001</v>
      </c>
    </row>
    <row r="2895" spans="2:4" x14ac:dyDescent="0.2">
      <c r="B2895" s="30">
        <v>2891</v>
      </c>
      <c r="C2895" s="36">
        <f t="shared" si="45"/>
        <v>48424</v>
      </c>
      <c r="D2895" s="61">
        <v>0.1331127003</v>
      </c>
    </row>
    <row r="2896" spans="2:4" x14ac:dyDescent="0.2">
      <c r="B2896" s="30">
        <v>2892</v>
      </c>
      <c r="C2896" s="36">
        <f t="shared" si="45"/>
        <v>48425</v>
      </c>
      <c r="D2896" s="61">
        <v>0.1331324166</v>
      </c>
    </row>
    <row r="2897" spans="2:4" x14ac:dyDescent="0.2">
      <c r="B2897" s="30">
        <v>2893</v>
      </c>
      <c r="C2897" s="36">
        <f t="shared" si="45"/>
        <v>48426</v>
      </c>
      <c r="D2897" s="61">
        <v>0.13315213679999999</v>
      </c>
    </row>
    <row r="2898" spans="2:4" x14ac:dyDescent="0.2">
      <c r="B2898" s="30">
        <v>2894</v>
      </c>
      <c r="C2898" s="36">
        <f t="shared" si="45"/>
        <v>48427</v>
      </c>
      <c r="D2898" s="61">
        <v>0.13317186070000001</v>
      </c>
    </row>
    <row r="2899" spans="2:4" x14ac:dyDescent="0.2">
      <c r="B2899" s="30">
        <v>2895</v>
      </c>
      <c r="C2899" s="36">
        <f t="shared" si="45"/>
        <v>48428</v>
      </c>
      <c r="D2899" s="61">
        <v>0.13319158850000001</v>
      </c>
    </row>
    <row r="2900" spans="2:4" x14ac:dyDescent="0.2">
      <c r="B2900" s="30">
        <v>2896</v>
      </c>
      <c r="C2900" s="36">
        <f t="shared" si="45"/>
        <v>48429</v>
      </c>
      <c r="D2900" s="61">
        <v>0.1332113201</v>
      </c>
    </row>
    <row r="2901" spans="2:4" x14ac:dyDescent="0.2">
      <c r="B2901" s="30">
        <v>2897</v>
      </c>
      <c r="C2901" s="36">
        <f t="shared" si="45"/>
        <v>48430</v>
      </c>
      <c r="D2901" s="61">
        <v>0.1332310555</v>
      </c>
    </row>
    <row r="2902" spans="2:4" x14ac:dyDescent="0.2">
      <c r="B2902" s="30">
        <v>2898</v>
      </c>
      <c r="C2902" s="36">
        <f t="shared" si="45"/>
        <v>48431</v>
      </c>
      <c r="D2902" s="61">
        <v>0.13325079479999999</v>
      </c>
    </row>
    <row r="2903" spans="2:4" x14ac:dyDescent="0.2">
      <c r="B2903" s="30">
        <v>2899</v>
      </c>
      <c r="C2903" s="36">
        <f t="shared" si="45"/>
        <v>48432</v>
      </c>
      <c r="D2903" s="61">
        <v>0.13327053780000001</v>
      </c>
    </row>
    <row r="2904" spans="2:4" x14ac:dyDescent="0.2">
      <c r="B2904" s="30">
        <v>2900</v>
      </c>
      <c r="C2904" s="36">
        <f t="shared" si="45"/>
        <v>48433</v>
      </c>
      <c r="D2904" s="61">
        <v>0.13329028470000001</v>
      </c>
    </row>
    <row r="2905" spans="2:4" x14ac:dyDescent="0.2">
      <c r="B2905" s="30">
        <v>2901</v>
      </c>
      <c r="C2905" s="36">
        <f t="shared" si="45"/>
        <v>48434</v>
      </c>
      <c r="D2905" s="61">
        <v>0.1333100354</v>
      </c>
    </row>
    <row r="2906" spans="2:4" x14ac:dyDescent="0.2">
      <c r="B2906" s="30">
        <v>2902</v>
      </c>
      <c r="C2906" s="36">
        <f t="shared" si="45"/>
        <v>48435</v>
      </c>
      <c r="D2906" s="61">
        <v>0.1333297899</v>
      </c>
    </row>
    <row r="2907" spans="2:4" x14ac:dyDescent="0.2">
      <c r="B2907" s="30">
        <v>2903</v>
      </c>
      <c r="C2907" s="36">
        <f t="shared" si="45"/>
        <v>48436</v>
      </c>
      <c r="D2907" s="61">
        <v>0.1333495482</v>
      </c>
    </row>
    <row r="2908" spans="2:4" x14ac:dyDescent="0.2">
      <c r="B2908" s="30">
        <v>2904</v>
      </c>
      <c r="C2908" s="36">
        <f t="shared" si="45"/>
        <v>48437</v>
      </c>
      <c r="D2908" s="61">
        <v>0.1333693104</v>
      </c>
    </row>
    <row r="2909" spans="2:4" x14ac:dyDescent="0.2">
      <c r="B2909" s="30">
        <v>2905</v>
      </c>
      <c r="C2909" s="36">
        <f t="shared" si="45"/>
        <v>48438</v>
      </c>
      <c r="D2909" s="61">
        <v>0.1333890764</v>
      </c>
    </row>
    <row r="2910" spans="2:4" x14ac:dyDescent="0.2">
      <c r="B2910" s="30">
        <v>2906</v>
      </c>
      <c r="C2910" s="36">
        <f t="shared" si="45"/>
        <v>48439</v>
      </c>
      <c r="D2910" s="61">
        <v>0.13340884619999999</v>
      </c>
    </row>
    <row r="2911" spans="2:4" x14ac:dyDescent="0.2">
      <c r="B2911" s="30">
        <v>2907</v>
      </c>
      <c r="C2911" s="36">
        <f t="shared" si="45"/>
        <v>48440</v>
      </c>
      <c r="D2911" s="61">
        <v>0.13342861980000001</v>
      </c>
    </row>
    <row r="2912" spans="2:4" x14ac:dyDescent="0.2">
      <c r="B2912" s="30">
        <v>2908</v>
      </c>
      <c r="C2912" s="36">
        <f t="shared" si="45"/>
        <v>48441</v>
      </c>
      <c r="D2912" s="61">
        <v>0.13344839729999999</v>
      </c>
    </row>
    <row r="2913" spans="2:4" x14ac:dyDescent="0.2">
      <c r="B2913" s="30">
        <v>2909</v>
      </c>
      <c r="C2913" s="36">
        <f t="shared" si="45"/>
        <v>48442</v>
      </c>
      <c r="D2913" s="61">
        <v>0.13346817850000001</v>
      </c>
    </row>
    <row r="2914" spans="2:4" x14ac:dyDescent="0.2">
      <c r="B2914" s="30">
        <v>2910</v>
      </c>
      <c r="C2914" s="36">
        <f t="shared" si="45"/>
        <v>48443</v>
      </c>
      <c r="D2914" s="61">
        <v>0.13348796360000001</v>
      </c>
    </row>
    <row r="2915" spans="2:4" x14ac:dyDescent="0.2">
      <c r="B2915" s="30">
        <v>2911</v>
      </c>
      <c r="C2915" s="36">
        <f t="shared" si="45"/>
        <v>48444</v>
      </c>
      <c r="D2915" s="61">
        <v>0.1335077526</v>
      </c>
    </row>
    <row r="2916" spans="2:4" x14ac:dyDescent="0.2">
      <c r="B2916" s="30">
        <v>2912</v>
      </c>
      <c r="C2916" s="36">
        <f t="shared" si="45"/>
        <v>48445</v>
      </c>
      <c r="D2916" s="61">
        <v>0.1335275454</v>
      </c>
    </row>
    <row r="2917" spans="2:4" x14ac:dyDescent="0.2">
      <c r="B2917" s="30">
        <v>2913</v>
      </c>
      <c r="C2917" s="36">
        <f t="shared" si="45"/>
        <v>48446</v>
      </c>
      <c r="D2917" s="61">
        <v>0.13354734200000001</v>
      </c>
    </row>
    <row r="2918" spans="2:4" x14ac:dyDescent="0.2">
      <c r="B2918" s="30">
        <v>2914</v>
      </c>
      <c r="C2918" s="36">
        <f t="shared" si="45"/>
        <v>48447</v>
      </c>
      <c r="D2918" s="61">
        <v>0.13356714240000001</v>
      </c>
    </row>
    <row r="2919" spans="2:4" x14ac:dyDescent="0.2">
      <c r="B2919" s="30">
        <v>2915</v>
      </c>
      <c r="C2919" s="36">
        <f t="shared" si="45"/>
        <v>48448</v>
      </c>
      <c r="D2919" s="61">
        <v>0.13358694669999999</v>
      </c>
    </row>
    <row r="2920" spans="2:4" x14ac:dyDescent="0.2">
      <c r="B2920" s="30">
        <v>2916</v>
      </c>
      <c r="C2920" s="36">
        <f t="shared" si="45"/>
        <v>48449</v>
      </c>
      <c r="D2920" s="61">
        <v>0.1336067548</v>
      </c>
    </row>
    <row r="2921" spans="2:4" x14ac:dyDescent="0.2">
      <c r="B2921" s="30">
        <v>2917</v>
      </c>
      <c r="C2921" s="36">
        <f t="shared" si="45"/>
        <v>48450</v>
      </c>
      <c r="D2921" s="61">
        <v>0.1336265667</v>
      </c>
    </row>
    <row r="2922" spans="2:4" x14ac:dyDescent="0.2">
      <c r="B2922" s="30">
        <v>2918</v>
      </c>
      <c r="C2922" s="36">
        <f t="shared" si="45"/>
        <v>48451</v>
      </c>
      <c r="D2922" s="61">
        <v>0.13364638249999999</v>
      </c>
    </row>
    <row r="2923" spans="2:4" x14ac:dyDescent="0.2">
      <c r="B2923" s="30">
        <v>2919</v>
      </c>
      <c r="C2923" s="36">
        <f t="shared" si="45"/>
        <v>48452</v>
      </c>
      <c r="D2923" s="61">
        <v>0.13366620209999999</v>
      </c>
    </row>
    <row r="2924" spans="2:4" x14ac:dyDescent="0.2">
      <c r="B2924" s="30">
        <v>2920</v>
      </c>
      <c r="C2924" s="36">
        <f t="shared" si="45"/>
        <v>48453</v>
      </c>
      <c r="D2924" s="61">
        <v>0.1336860255</v>
      </c>
    </row>
    <row r="2925" spans="2:4" x14ac:dyDescent="0.2">
      <c r="B2925" s="30">
        <v>2921</v>
      </c>
      <c r="C2925" s="36">
        <f t="shared" si="45"/>
        <v>48454</v>
      </c>
      <c r="D2925" s="61">
        <v>0.1337058528</v>
      </c>
    </row>
    <row r="2926" spans="2:4" x14ac:dyDescent="0.2">
      <c r="B2926" s="30">
        <v>2922</v>
      </c>
      <c r="C2926" s="36">
        <f t="shared" si="45"/>
        <v>48455</v>
      </c>
      <c r="D2926" s="61">
        <v>0.1337256839</v>
      </c>
    </row>
    <row r="2927" spans="2:4" x14ac:dyDescent="0.2">
      <c r="B2927" s="30">
        <v>2923</v>
      </c>
      <c r="C2927" s="36">
        <f t="shared" si="45"/>
        <v>48456</v>
      </c>
      <c r="D2927" s="61">
        <v>0.1337455189</v>
      </c>
    </row>
    <row r="2928" spans="2:4" x14ac:dyDescent="0.2">
      <c r="B2928" s="30">
        <v>2924</v>
      </c>
      <c r="C2928" s="36">
        <f t="shared" si="45"/>
        <v>48457</v>
      </c>
      <c r="D2928" s="61">
        <v>0.1337653577</v>
      </c>
    </row>
    <row r="2929" spans="2:4" x14ac:dyDescent="0.2">
      <c r="B2929" s="30">
        <v>2925</v>
      </c>
      <c r="C2929" s="36">
        <f t="shared" si="45"/>
        <v>48458</v>
      </c>
      <c r="D2929" s="61">
        <v>0.13378520029999999</v>
      </c>
    </row>
    <row r="2930" spans="2:4" x14ac:dyDescent="0.2">
      <c r="B2930" s="30">
        <v>2926</v>
      </c>
      <c r="C2930" s="36">
        <f t="shared" si="45"/>
        <v>48459</v>
      </c>
      <c r="D2930" s="61">
        <v>0.13380504679999999</v>
      </c>
    </row>
    <row r="2931" spans="2:4" x14ac:dyDescent="0.2">
      <c r="B2931" s="30">
        <v>2927</v>
      </c>
      <c r="C2931" s="36">
        <f t="shared" si="45"/>
        <v>48460</v>
      </c>
      <c r="D2931" s="61">
        <v>0.13382489710000001</v>
      </c>
    </row>
    <row r="2932" spans="2:4" x14ac:dyDescent="0.2">
      <c r="B2932" s="30">
        <v>2928</v>
      </c>
      <c r="C2932" s="36">
        <f t="shared" si="45"/>
        <v>48461</v>
      </c>
      <c r="D2932" s="61">
        <v>0.13384475130000001</v>
      </c>
    </row>
    <row r="2933" spans="2:4" x14ac:dyDescent="0.2">
      <c r="B2933" s="30">
        <v>2929</v>
      </c>
      <c r="C2933" s="36">
        <f t="shared" si="45"/>
        <v>48462</v>
      </c>
      <c r="D2933" s="61">
        <v>0.13386460929999999</v>
      </c>
    </row>
    <row r="2934" spans="2:4" x14ac:dyDescent="0.2">
      <c r="B2934" s="30">
        <v>2930</v>
      </c>
      <c r="C2934" s="36">
        <f t="shared" si="45"/>
        <v>48463</v>
      </c>
      <c r="D2934" s="61">
        <v>0.13388447110000001</v>
      </c>
    </row>
    <row r="2935" spans="2:4" x14ac:dyDescent="0.2">
      <c r="B2935" s="30">
        <v>2931</v>
      </c>
      <c r="C2935" s="36">
        <f t="shared" si="45"/>
        <v>48464</v>
      </c>
      <c r="D2935" s="61">
        <v>0.1339043368</v>
      </c>
    </row>
    <row r="2936" spans="2:4" x14ac:dyDescent="0.2">
      <c r="B2936" s="30">
        <v>2932</v>
      </c>
      <c r="C2936" s="36">
        <f t="shared" si="45"/>
        <v>48465</v>
      </c>
      <c r="D2936" s="61">
        <v>0.1339242064</v>
      </c>
    </row>
    <row r="2937" spans="2:4" x14ac:dyDescent="0.2">
      <c r="B2937" s="30">
        <v>2933</v>
      </c>
      <c r="C2937" s="36">
        <f t="shared" si="45"/>
        <v>48466</v>
      </c>
      <c r="D2937" s="61">
        <v>0.1339440798</v>
      </c>
    </row>
    <row r="2938" spans="2:4" x14ac:dyDescent="0.2">
      <c r="B2938" s="30">
        <v>2934</v>
      </c>
      <c r="C2938" s="36">
        <f t="shared" si="45"/>
        <v>48467</v>
      </c>
      <c r="D2938" s="61">
        <v>0.13396395699999999</v>
      </c>
    </row>
    <row r="2939" spans="2:4" x14ac:dyDescent="0.2">
      <c r="B2939" s="30">
        <v>2935</v>
      </c>
      <c r="C2939" s="36">
        <f t="shared" si="45"/>
        <v>48468</v>
      </c>
      <c r="D2939" s="61">
        <v>0.1339838381</v>
      </c>
    </row>
    <row r="2940" spans="2:4" x14ac:dyDescent="0.2">
      <c r="B2940" s="30">
        <v>2936</v>
      </c>
      <c r="C2940" s="36">
        <f t="shared" si="45"/>
        <v>48469</v>
      </c>
      <c r="D2940" s="61">
        <v>0.13400372299999999</v>
      </c>
    </row>
    <row r="2941" spans="2:4" x14ac:dyDescent="0.2">
      <c r="B2941" s="30">
        <v>2937</v>
      </c>
      <c r="C2941" s="36">
        <f t="shared" si="45"/>
        <v>48470</v>
      </c>
      <c r="D2941" s="61">
        <v>0.1340236118</v>
      </c>
    </row>
    <row r="2942" spans="2:4" x14ac:dyDescent="0.2">
      <c r="B2942" s="30">
        <v>2938</v>
      </c>
      <c r="C2942" s="36">
        <f t="shared" si="45"/>
        <v>48471</v>
      </c>
      <c r="D2942" s="61">
        <v>0.13404350449999999</v>
      </c>
    </row>
    <row r="2943" spans="2:4" x14ac:dyDescent="0.2">
      <c r="B2943" s="30">
        <v>2939</v>
      </c>
      <c r="C2943" s="36">
        <f t="shared" si="45"/>
        <v>48472</v>
      </c>
      <c r="D2943" s="61">
        <v>0.134063401</v>
      </c>
    </row>
    <row r="2944" spans="2:4" x14ac:dyDescent="0.2">
      <c r="B2944" s="30">
        <v>2940</v>
      </c>
      <c r="C2944" s="36">
        <f t="shared" si="45"/>
        <v>48473</v>
      </c>
      <c r="D2944" s="61">
        <v>0.13408330130000001</v>
      </c>
    </row>
    <row r="2945" spans="2:4" x14ac:dyDescent="0.2">
      <c r="B2945" s="30">
        <v>2941</v>
      </c>
      <c r="C2945" s="36">
        <f t="shared" si="45"/>
        <v>48474</v>
      </c>
      <c r="D2945" s="61">
        <v>0.13410320549999999</v>
      </c>
    </row>
    <row r="2946" spans="2:4" x14ac:dyDescent="0.2">
      <c r="B2946" s="30">
        <v>2942</v>
      </c>
      <c r="C2946" s="36">
        <f t="shared" si="45"/>
        <v>48475</v>
      </c>
      <c r="D2946" s="61">
        <v>0.13412311360000001</v>
      </c>
    </row>
    <row r="2947" spans="2:4" x14ac:dyDescent="0.2">
      <c r="B2947" s="30">
        <v>2943</v>
      </c>
      <c r="C2947" s="36">
        <f t="shared" si="45"/>
        <v>48476</v>
      </c>
      <c r="D2947" s="61">
        <v>0.13414302550000001</v>
      </c>
    </row>
    <row r="2948" spans="2:4" x14ac:dyDescent="0.2">
      <c r="B2948" s="30">
        <v>2944</v>
      </c>
      <c r="C2948" s="36">
        <f t="shared" si="45"/>
        <v>48477</v>
      </c>
      <c r="D2948" s="61">
        <v>0.1341629413</v>
      </c>
    </row>
    <row r="2949" spans="2:4" x14ac:dyDescent="0.2">
      <c r="B2949" s="30">
        <v>2945</v>
      </c>
      <c r="C2949" s="36">
        <f t="shared" si="45"/>
        <v>48478</v>
      </c>
      <c r="D2949" s="61">
        <v>0.13418286090000001</v>
      </c>
    </row>
    <row r="2950" spans="2:4" x14ac:dyDescent="0.2">
      <c r="B2950" s="30">
        <v>2946</v>
      </c>
      <c r="C2950" s="36">
        <f t="shared" ref="C2950:C3013" si="46">C2949+1</f>
        <v>48479</v>
      </c>
      <c r="D2950" s="61">
        <v>0.1342027844</v>
      </c>
    </row>
    <row r="2951" spans="2:4" x14ac:dyDescent="0.2">
      <c r="B2951" s="30">
        <v>2947</v>
      </c>
      <c r="C2951" s="36">
        <f t="shared" si="46"/>
        <v>48480</v>
      </c>
      <c r="D2951" s="61">
        <v>0.1342227117</v>
      </c>
    </row>
    <row r="2952" spans="2:4" x14ac:dyDescent="0.2">
      <c r="B2952" s="30">
        <v>2948</v>
      </c>
      <c r="C2952" s="36">
        <f t="shared" si="46"/>
        <v>48481</v>
      </c>
      <c r="D2952" s="61">
        <v>0.13424264289999999</v>
      </c>
    </row>
    <row r="2953" spans="2:4" x14ac:dyDescent="0.2">
      <c r="B2953" s="30">
        <v>2949</v>
      </c>
      <c r="C2953" s="36">
        <f t="shared" si="46"/>
        <v>48482</v>
      </c>
      <c r="D2953" s="61">
        <v>0.13426257799999999</v>
      </c>
    </row>
    <row r="2954" spans="2:4" x14ac:dyDescent="0.2">
      <c r="B2954" s="30">
        <v>2950</v>
      </c>
      <c r="C2954" s="36">
        <f t="shared" si="46"/>
        <v>48483</v>
      </c>
      <c r="D2954" s="61">
        <v>0.13428251690000001</v>
      </c>
    </row>
    <row r="2955" spans="2:4" x14ac:dyDescent="0.2">
      <c r="B2955" s="30">
        <v>2951</v>
      </c>
      <c r="C2955" s="36">
        <f t="shared" si="46"/>
        <v>48484</v>
      </c>
      <c r="D2955" s="61">
        <v>0.13430245969999999</v>
      </c>
    </row>
    <row r="2956" spans="2:4" x14ac:dyDescent="0.2">
      <c r="B2956" s="30">
        <v>2952</v>
      </c>
      <c r="C2956" s="36">
        <f t="shared" si="46"/>
        <v>48485</v>
      </c>
      <c r="D2956" s="61">
        <v>0.13432240640000001</v>
      </c>
    </row>
    <row r="2957" spans="2:4" x14ac:dyDescent="0.2">
      <c r="B2957" s="30">
        <v>2953</v>
      </c>
      <c r="C2957" s="36">
        <f t="shared" si="46"/>
        <v>48486</v>
      </c>
      <c r="D2957" s="61">
        <v>0.13434235689999999</v>
      </c>
    </row>
    <row r="2958" spans="2:4" x14ac:dyDescent="0.2">
      <c r="B2958" s="30">
        <v>2954</v>
      </c>
      <c r="C2958" s="36">
        <f t="shared" si="46"/>
        <v>48487</v>
      </c>
      <c r="D2958" s="61">
        <v>0.13436231130000001</v>
      </c>
    </row>
    <row r="2959" spans="2:4" x14ac:dyDescent="0.2">
      <c r="B2959" s="30">
        <v>2955</v>
      </c>
      <c r="C2959" s="36">
        <f t="shared" si="46"/>
        <v>48488</v>
      </c>
      <c r="D2959" s="61">
        <v>0.13438226959999999</v>
      </c>
    </row>
    <row r="2960" spans="2:4" x14ac:dyDescent="0.2">
      <c r="B2960" s="30">
        <v>2956</v>
      </c>
      <c r="C2960" s="36">
        <f t="shared" si="46"/>
        <v>48489</v>
      </c>
      <c r="D2960" s="61">
        <v>0.13440223170000001</v>
      </c>
    </row>
    <row r="2961" spans="2:4" x14ac:dyDescent="0.2">
      <c r="B2961" s="30">
        <v>2957</v>
      </c>
      <c r="C2961" s="36">
        <f t="shared" si="46"/>
        <v>48490</v>
      </c>
      <c r="D2961" s="61">
        <v>0.1344221977</v>
      </c>
    </row>
    <row r="2962" spans="2:4" x14ac:dyDescent="0.2">
      <c r="B2962" s="30">
        <v>2958</v>
      </c>
      <c r="C2962" s="36">
        <f t="shared" si="46"/>
        <v>48491</v>
      </c>
      <c r="D2962" s="61">
        <v>0.13444216749999999</v>
      </c>
    </row>
    <row r="2963" spans="2:4" x14ac:dyDescent="0.2">
      <c r="B2963" s="30">
        <v>2959</v>
      </c>
      <c r="C2963" s="36">
        <f t="shared" si="46"/>
        <v>48492</v>
      </c>
      <c r="D2963" s="61">
        <v>0.1344621413</v>
      </c>
    </row>
    <row r="2964" spans="2:4" x14ac:dyDescent="0.2">
      <c r="B2964" s="30">
        <v>2960</v>
      </c>
      <c r="C2964" s="36">
        <f t="shared" si="46"/>
        <v>48493</v>
      </c>
      <c r="D2964" s="61">
        <v>0.1344821189</v>
      </c>
    </row>
    <row r="2965" spans="2:4" x14ac:dyDescent="0.2">
      <c r="B2965" s="30">
        <v>2961</v>
      </c>
      <c r="C2965" s="36">
        <f t="shared" si="46"/>
        <v>48494</v>
      </c>
      <c r="D2965" s="61">
        <v>0.13450210030000001</v>
      </c>
    </row>
    <row r="2966" spans="2:4" x14ac:dyDescent="0.2">
      <c r="B2966" s="30">
        <v>2962</v>
      </c>
      <c r="C2966" s="36">
        <f t="shared" si="46"/>
        <v>48495</v>
      </c>
      <c r="D2966" s="61">
        <v>0.13452208569999999</v>
      </c>
    </row>
    <row r="2967" spans="2:4" x14ac:dyDescent="0.2">
      <c r="B2967" s="30">
        <v>2963</v>
      </c>
      <c r="C2967" s="36">
        <f t="shared" si="46"/>
        <v>48496</v>
      </c>
      <c r="D2967" s="61">
        <v>0.1345420749</v>
      </c>
    </row>
    <row r="2968" spans="2:4" x14ac:dyDescent="0.2">
      <c r="B2968" s="30">
        <v>2964</v>
      </c>
      <c r="C2968" s="36">
        <f t="shared" si="46"/>
        <v>48497</v>
      </c>
      <c r="D2968" s="61">
        <v>0.13456206800000001</v>
      </c>
    </row>
    <row r="2969" spans="2:4" x14ac:dyDescent="0.2">
      <c r="B2969" s="30">
        <v>2965</v>
      </c>
      <c r="C2969" s="36">
        <f t="shared" si="46"/>
        <v>48498</v>
      </c>
      <c r="D2969" s="61">
        <v>0.13458206489999999</v>
      </c>
    </row>
    <row r="2970" spans="2:4" x14ac:dyDescent="0.2">
      <c r="B2970" s="30">
        <v>2966</v>
      </c>
      <c r="C2970" s="36">
        <f t="shared" si="46"/>
        <v>48499</v>
      </c>
      <c r="D2970" s="61">
        <v>0.1346020658</v>
      </c>
    </row>
    <row r="2971" spans="2:4" x14ac:dyDescent="0.2">
      <c r="B2971" s="30">
        <v>2967</v>
      </c>
      <c r="C2971" s="36">
        <f t="shared" si="46"/>
        <v>48500</v>
      </c>
      <c r="D2971" s="61">
        <v>0.1346220705</v>
      </c>
    </row>
    <row r="2972" spans="2:4" x14ac:dyDescent="0.2">
      <c r="B2972" s="30">
        <v>2968</v>
      </c>
      <c r="C2972" s="36">
        <f t="shared" si="46"/>
        <v>48501</v>
      </c>
      <c r="D2972" s="61">
        <v>0.13464207910000001</v>
      </c>
    </row>
    <row r="2973" spans="2:4" x14ac:dyDescent="0.2">
      <c r="B2973" s="30">
        <v>2969</v>
      </c>
      <c r="C2973" s="36">
        <f t="shared" si="46"/>
        <v>48502</v>
      </c>
      <c r="D2973" s="61">
        <v>0.13466209160000001</v>
      </c>
    </row>
    <row r="2974" spans="2:4" x14ac:dyDescent="0.2">
      <c r="B2974" s="30">
        <v>2970</v>
      </c>
      <c r="C2974" s="36">
        <f t="shared" si="46"/>
        <v>48503</v>
      </c>
      <c r="D2974" s="61">
        <v>0.13468210789999999</v>
      </c>
    </row>
    <row r="2975" spans="2:4" x14ac:dyDescent="0.2">
      <c r="B2975" s="30">
        <v>2971</v>
      </c>
      <c r="C2975" s="36">
        <f t="shared" si="46"/>
        <v>48504</v>
      </c>
      <c r="D2975" s="61">
        <v>0.13470212810000001</v>
      </c>
    </row>
    <row r="2976" spans="2:4" x14ac:dyDescent="0.2">
      <c r="B2976" s="30">
        <v>2972</v>
      </c>
      <c r="C2976" s="36">
        <f t="shared" si="46"/>
        <v>48505</v>
      </c>
      <c r="D2976" s="61">
        <v>0.1347221522</v>
      </c>
    </row>
    <row r="2977" spans="2:4" x14ac:dyDescent="0.2">
      <c r="B2977" s="30">
        <v>2973</v>
      </c>
      <c r="C2977" s="36">
        <f t="shared" si="46"/>
        <v>48506</v>
      </c>
      <c r="D2977" s="61">
        <v>0.13474218020000001</v>
      </c>
    </row>
    <row r="2978" spans="2:4" x14ac:dyDescent="0.2">
      <c r="B2978" s="30">
        <v>2974</v>
      </c>
      <c r="C2978" s="36">
        <f t="shared" si="46"/>
        <v>48507</v>
      </c>
      <c r="D2978" s="61">
        <v>0.1347622121</v>
      </c>
    </row>
    <row r="2979" spans="2:4" x14ac:dyDescent="0.2">
      <c r="B2979" s="30">
        <v>2975</v>
      </c>
      <c r="C2979" s="36">
        <f t="shared" si="46"/>
        <v>48508</v>
      </c>
      <c r="D2979" s="61">
        <v>0.13478224790000001</v>
      </c>
    </row>
    <row r="2980" spans="2:4" x14ac:dyDescent="0.2">
      <c r="B2980" s="30">
        <v>2976</v>
      </c>
      <c r="C2980" s="36">
        <f t="shared" si="46"/>
        <v>48509</v>
      </c>
      <c r="D2980" s="61">
        <v>0.13480228750000001</v>
      </c>
    </row>
    <row r="2981" spans="2:4" x14ac:dyDescent="0.2">
      <c r="B2981" s="30">
        <v>2977</v>
      </c>
      <c r="C2981" s="36">
        <f t="shared" si="46"/>
        <v>48510</v>
      </c>
      <c r="D2981" s="61">
        <v>0.13482233099999999</v>
      </c>
    </row>
    <row r="2982" spans="2:4" x14ac:dyDescent="0.2">
      <c r="B2982" s="30">
        <v>2978</v>
      </c>
      <c r="C2982" s="36">
        <f t="shared" si="46"/>
        <v>48511</v>
      </c>
      <c r="D2982" s="61">
        <v>0.13484237839999999</v>
      </c>
    </row>
    <row r="2983" spans="2:4" x14ac:dyDescent="0.2">
      <c r="B2983" s="30">
        <v>2979</v>
      </c>
      <c r="C2983" s="36">
        <f t="shared" si="46"/>
        <v>48512</v>
      </c>
      <c r="D2983" s="61">
        <v>0.13486242970000001</v>
      </c>
    </row>
    <row r="2984" spans="2:4" x14ac:dyDescent="0.2">
      <c r="B2984" s="30">
        <v>2980</v>
      </c>
      <c r="C2984" s="36">
        <f t="shared" si="46"/>
        <v>48513</v>
      </c>
      <c r="D2984" s="61">
        <v>0.13488248489999999</v>
      </c>
    </row>
    <row r="2985" spans="2:4" x14ac:dyDescent="0.2">
      <c r="B2985" s="30">
        <v>2981</v>
      </c>
      <c r="C2985" s="36">
        <f t="shared" si="46"/>
        <v>48514</v>
      </c>
      <c r="D2985" s="61">
        <v>0.13490254400000001</v>
      </c>
    </row>
    <row r="2986" spans="2:4" x14ac:dyDescent="0.2">
      <c r="B2986" s="30">
        <v>2982</v>
      </c>
      <c r="C2986" s="36">
        <f t="shared" si="46"/>
        <v>48515</v>
      </c>
      <c r="D2986" s="61">
        <v>0.134922607</v>
      </c>
    </row>
    <row r="2987" spans="2:4" x14ac:dyDescent="0.2">
      <c r="B2987" s="30">
        <v>2983</v>
      </c>
      <c r="C2987" s="36">
        <f t="shared" si="46"/>
        <v>48516</v>
      </c>
      <c r="D2987" s="61">
        <v>0.1349426738</v>
      </c>
    </row>
    <row r="2988" spans="2:4" x14ac:dyDescent="0.2">
      <c r="B2988" s="30">
        <v>2984</v>
      </c>
      <c r="C2988" s="36">
        <f t="shared" si="46"/>
        <v>48517</v>
      </c>
      <c r="D2988" s="61">
        <v>0.13496274459999999</v>
      </c>
    </row>
    <row r="2989" spans="2:4" x14ac:dyDescent="0.2">
      <c r="B2989" s="30">
        <v>2985</v>
      </c>
      <c r="C2989" s="36">
        <f t="shared" si="46"/>
        <v>48518</v>
      </c>
      <c r="D2989" s="61">
        <v>0.13498281919999999</v>
      </c>
    </row>
    <row r="2990" spans="2:4" x14ac:dyDescent="0.2">
      <c r="B2990" s="30">
        <v>2986</v>
      </c>
      <c r="C2990" s="36">
        <f t="shared" si="46"/>
        <v>48519</v>
      </c>
      <c r="D2990" s="61">
        <v>0.13500289770000001</v>
      </c>
    </row>
    <row r="2991" spans="2:4" x14ac:dyDescent="0.2">
      <c r="B2991" s="30">
        <v>2987</v>
      </c>
      <c r="C2991" s="36">
        <f t="shared" si="46"/>
        <v>48520</v>
      </c>
      <c r="D2991" s="61">
        <v>0.1350229802</v>
      </c>
    </row>
    <row r="2992" spans="2:4" x14ac:dyDescent="0.2">
      <c r="B2992" s="30">
        <v>2988</v>
      </c>
      <c r="C2992" s="36">
        <f t="shared" si="46"/>
        <v>48521</v>
      </c>
      <c r="D2992" s="61">
        <v>0.1350430665</v>
      </c>
    </row>
    <row r="2993" spans="2:4" x14ac:dyDescent="0.2">
      <c r="B2993" s="30">
        <v>2989</v>
      </c>
      <c r="C2993" s="36">
        <f t="shared" si="46"/>
        <v>48522</v>
      </c>
      <c r="D2993" s="61">
        <v>0.13506315669999999</v>
      </c>
    </row>
    <row r="2994" spans="2:4" x14ac:dyDescent="0.2">
      <c r="B2994" s="30">
        <v>2990</v>
      </c>
      <c r="C2994" s="36">
        <f t="shared" si="46"/>
        <v>48523</v>
      </c>
      <c r="D2994" s="61">
        <v>0.1350832508</v>
      </c>
    </row>
    <row r="2995" spans="2:4" x14ac:dyDescent="0.2">
      <c r="B2995" s="30">
        <v>2991</v>
      </c>
      <c r="C2995" s="36">
        <f t="shared" si="46"/>
        <v>48524</v>
      </c>
      <c r="D2995" s="61">
        <v>0.13510334879999999</v>
      </c>
    </row>
    <row r="2996" spans="2:4" x14ac:dyDescent="0.2">
      <c r="B2996" s="30">
        <v>2992</v>
      </c>
      <c r="C2996" s="36">
        <f t="shared" si="46"/>
        <v>48525</v>
      </c>
      <c r="D2996" s="61">
        <v>0.13512345070000001</v>
      </c>
    </row>
    <row r="2997" spans="2:4" x14ac:dyDescent="0.2">
      <c r="B2997" s="30">
        <v>2993</v>
      </c>
      <c r="C2997" s="36">
        <f t="shared" si="46"/>
        <v>48526</v>
      </c>
      <c r="D2997" s="61">
        <v>0.13514355650000001</v>
      </c>
    </row>
    <row r="2998" spans="2:4" x14ac:dyDescent="0.2">
      <c r="B2998" s="30">
        <v>2994</v>
      </c>
      <c r="C2998" s="36">
        <f t="shared" si="46"/>
        <v>48527</v>
      </c>
      <c r="D2998" s="61">
        <v>0.1351636662</v>
      </c>
    </row>
    <row r="2999" spans="2:4" x14ac:dyDescent="0.2">
      <c r="B2999" s="30">
        <v>2995</v>
      </c>
      <c r="C2999" s="36">
        <f t="shared" si="46"/>
        <v>48528</v>
      </c>
      <c r="D2999" s="61">
        <v>0.13518377979999999</v>
      </c>
    </row>
    <row r="3000" spans="2:4" x14ac:dyDescent="0.2">
      <c r="B3000" s="30">
        <v>2996</v>
      </c>
      <c r="C3000" s="36">
        <f t="shared" si="46"/>
        <v>48529</v>
      </c>
      <c r="D3000" s="61">
        <v>0.13520389729999999</v>
      </c>
    </row>
    <row r="3001" spans="2:4" x14ac:dyDescent="0.2">
      <c r="B3001" s="30">
        <v>2997</v>
      </c>
      <c r="C3001" s="36">
        <f t="shared" si="46"/>
        <v>48530</v>
      </c>
      <c r="D3001" s="61">
        <v>0.1352240187</v>
      </c>
    </row>
    <row r="3002" spans="2:4" x14ac:dyDescent="0.2">
      <c r="B3002" s="30">
        <v>2998</v>
      </c>
      <c r="C3002" s="36">
        <f t="shared" si="46"/>
        <v>48531</v>
      </c>
      <c r="D3002" s="61">
        <v>0.13524414400000001</v>
      </c>
    </row>
    <row r="3003" spans="2:4" x14ac:dyDescent="0.2">
      <c r="B3003" s="30">
        <v>2999</v>
      </c>
      <c r="C3003" s="36">
        <f t="shared" si="46"/>
        <v>48532</v>
      </c>
      <c r="D3003" s="61">
        <v>0.13526427329999999</v>
      </c>
    </row>
    <row r="3004" spans="2:4" x14ac:dyDescent="0.2">
      <c r="B3004" s="30">
        <v>3000</v>
      </c>
      <c r="C3004" s="36">
        <f t="shared" si="46"/>
        <v>48533</v>
      </c>
      <c r="D3004" s="61">
        <v>0.1352844064</v>
      </c>
    </row>
    <row r="3005" spans="2:4" x14ac:dyDescent="0.2">
      <c r="B3005" s="30">
        <v>3001</v>
      </c>
      <c r="C3005" s="36">
        <f t="shared" si="46"/>
        <v>48534</v>
      </c>
      <c r="D3005" s="61">
        <v>0.1353045434</v>
      </c>
    </row>
    <row r="3006" spans="2:4" x14ac:dyDescent="0.2">
      <c r="B3006" s="30">
        <v>3002</v>
      </c>
      <c r="C3006" s="36">
        <f t="shared" si="46"/>
        <v>48535</v>
      </c>
      <c r="D3006" s="61">
        <v>0.1353246843</v>
      </c>
    </row>
    <row r="3007" spans="2:4" x14ac:dyDescent="0.2">
      <c r="B3007" s="30">
        <v>3003</v>
      </c>
      <c r="C3007" s="36">
        <f t="shared" si="46"/>
        <v>48536</v>
      </c>
      <c r="D3007" s="61">
        <v>0.13534482919999999</v>
      </c>
    </row>
    <row r="3008" spans="2:4" x14ac:dyDescent="0.2">
      <c r="B3008" s="30">
        <v>3004</v>
      </c>
      <c r="C3008" s="36">
        <f t="shared" si="46"/>
        <v>48537</v>
      </c>
      <c r="D3008" s="61">
        <v>0.13536497789999999</v>
      </c>
    </row>
    <row r="3009" spans="2:4" x14ac:dyDescent="0.2">
      <c r="B3009" s="30">
        <v>3005</v>
      </c>
      <c r="C3009" s="36">
        <f t="shared" si="46"/>
        <v>48538</v>
      </c>
      <c r="D3009" s="61">
        <v>0.13538513059999999</v>
      </c>
    </row>
    <row r="3010" spans="2:4" x14ac:dyDescent="0.2">
      <c r="B3010" s="30">
        <v>3006</v>
      </c>
      <c r="C3010" s="36">
        <f t="shared" si="46"/>
        <v>48539</v>
      </c>
      <c r="D3010" s="61">
        <v>0.13540528709999999</v>
      </c>
    </row>
    <row r="3011" spans="2:4" x14ac:dyDescent="0.2">
      <c r="B3011" s="30">
        <v>3007</v>
      </c>
      <c r="C3011" s="36">
        <f t="shared" si="46"/>
        <v>48540</v>
      </c>
      <c r="D3011" s="61">
        <v>0.1354254476</v>
      </c>
    </row>
    <row r="3012" spans="2:4" x14ac:dyDescent="0.2">
      <c r="B3012" s="30">
        <v>3008</v>
      </c>
      <c r="C3012" s="36">
        <f t="shared" si="46"/>
        <v>48541</v>
      </c>
      <c r="D3012" s="61">
        <v>0.13544561199999999</v>
      </c>
    </row>
    <row r="3013" spans="2:4" x14ac:dyDescent="0.2">
      <c r="B3013" s="30">
        <v>3009</v>
      </c>
      <c r="C3013" s="36">
        <f t="shared" si="46"/>
        <v>48542</v>
      </c>
      <c r="D3013" s="61">
        <v>0.1354657803</v>
      </c>
    </row>
    <row r="3014" spans="2:4" x14ac:dyDescent="0.2">
      <c r="B3014" s="30">
        <v>3010</v>
      </c>
      <c r="C3014" s="36">
        <f t="shared" ref="C3014:C3077" si="47">C3013+1</f>
        <v>48543</v>
      </c>
      <c r="D3014" s="61">
        <v>0.13548595250000001</v>
      </c>
    </row>
    <row r="3015" spans="2:4" x14ac:dyDescent="0.2">
      <c r="B3015" s="30">
        <v>3011</v>
      </c>
      <c r="C3015" s="36">
        <f t="shared" si="47"/>
        <v>48544</v>
      </c>
      <c r="D3015" s="61">
        <v>0.1355061286</v>
      </c>
    </row>
    <row r="3016" spans="2:4" x14ac:dyDescent="0.2">
      <c r="B3016" s="30">
        <v>3012</v>
      </c>
      <c r="C3016" s="36">
        <f t="shared" si="47"/>
        <v>48545</v>
      </c>
      <c r="D3016" s="61">
        <v>0.13552630869999999</v>
      </c>
    </row>
    <row r="3017" spans="2:4" x14ac:dyDescent="0.2">
      <c r="B3017" s="30">
        <v>3013</v>
      </c>
      <c r="C3017" s="36">
        <f t="shared" si="47"/>
        <v>48546</v>
      </c>
      <c r="D3017" s="61">
        <v>0.13554649260000001</v>
      </c>
    </row>
    <row r="3018" spans="2:4" x14ac:dyDescent="0.2">
      <c r="B3018" s="30">
        <v>3014</v>
      </c>
      <c r="C3018" s="36">
        <f t="shared" si="47"/>
        <v>48547</v>
      </c>
      <c r="D3018" s="61">
        <v>0.13556668050000001</v>
      </c>
    </row>
    <row r="3019" spans="2:4" x14ac:dyDescent="0.2">
      <c r="B3019" s="30">
        <v>3015</v>
      </c>
      <c r="C3019" s="36">
        <f t="shared" si="47"/>
        <v>48548</v>
      </c>
      <c r="D3019" s="61">
        <v>0.13558687229999999</v>
      </c>
    </row>
    <row r="3020" spans="2:4" x14ac:dyDescent="0.2">
      <c r="B3020" s="30">
        <v>3016</v>
      </c>
      <c r="C3020" s="36">
        <f t="shared" si="47"/>
        <v>48549</v>
      </c>
      <c r="D3020" s="61">
        <v>0.135607068</v>
      </c>
    </row>
    <row r="3021" spans="2:4" x14ac:dyDescent="0.2">
      <c r="B3021" s="30">
        <v>3017</v>
      </c>
      <c r="C3021" s="36">
        <f t="shared" si="47"/>
        <v>48550</v>
      </c>
      <c r="D3021" s="61">
        <v>0.13562726759999999</v>
      </c>
    </row>
    <row r="3022" spans="2:4" x14ac:dyDescent="0.2">
      <c r="B3022" s="30">
        <v>3018</v>
      </c>
      <c r="C3022" s="36">
        <f t="shared" si="47"/>
        <v>48551</v>
      </c>
      <c r="D3022" s="61">
        <v>0.13564747120000001</v>
      </c>
    </row>
    <row r="3023" spans="2:4" x14ac:dyDescent="0.2">
      <c r="B3023" s="30">
        <v>3019</v>
      </c>
      <c r="C3023" s="36">
        <f t="shared" si="47"/>
        <v>48552</v>
      </c>
      <c r="D3023" s="61">
        <v>0.13566767860000001</v>
      </c>
    </row>
    <row r="3024" spans="2:4" x14ac:dyDescent="0.2">
      <c r="B3024" s="30">
        <v>3020</v>
      </c>
      <c r="C3024" s="36">
        <f t="shared" si="47"/>
        <v>48553</v>
      </c>
      <c r="D3024" s="61">
        <v>0.13568789000000001</v>
      </c>
    </row>
    <row r="3025" spans="2:4" x14ac:dyDescent="0.2">
      <c r="B3025" s="30">
        <v>3021</v>
      </c>
      <c r="C3025" s="36">
        <f t="shared" si="47"/>
        <v>48554</v>
      </c>
      <c r="D3025" s="61">
        <v>0.1357081054</v>
      </c>
    </row>
    <row r="3026" spans="2:4" x14ac:dyDescent="0.2">
      <c r="B3026" s="30">
        <v>3022</v>
      </c>
      <c r="C3026" s="36">
        <f t="shared" si="47"/>
        <v>48555</v>
      </c>
      <c r="D3026" s="61">
        <v>0.13572832460000001</v>
      </c>
    </row>
    <row r="3027" spans="2:4" x14ac:dyDescent="0.2">
      <c r="B3027" s="30">
        <v>3023</v>
      </c>
      <c r="C3027" s="36">
        <f t="shared" si="47"/>
        <v>48556</v>
      </c>
      <c r="D3027" s="61">
        <v>0.13574854780000001</v>
      </c>
    </row>
    <row r="3028" spans="2:4" x14ac:dyDescent="0.2">
      <c r="B3028" s="30">
        <v>3024</v>
      </c>
      <c r="C3028" s="36">
        <f t="shared" si="47"/>
        <v>48557</v>
      </c>
      <c r="D3028" s="61">
        <v>0.13576877479999999</v>
      </c>
    </row>
    <row r="3029" spans="2:4" x14ac:dyDescent="0.2">
      <c r="B3029" s="30">
        <v>3025</v>
      </c>
      <c r="C3029" s="36">
        <f t="shared" si="47"/>
        <v>48558</v>
      </c>
      <c r="D3029" s="61">
        <v>0.13578900590000001</v>
      </c>
    </row>
    <row r="3030" spans="2:4" x14ac:dyDescent="0.2">
      <c r="B3030" s="30">
        <v>3026</v>
      </c>
      <c r="C3030" s="36">
        <f t="shared" si="47"/>
        <v>48559</v>
      </c>
      <c r="D3030" s="61">
        <v>0.13580924080000001</v>
      </c>
    </row>
    <row r="3031" spans="2:4" x14ac:dyDescent="0.2">
      <c r="B3031" s="30">
        <v>3027</v>
      </c>
      <c r="C3031" s="36">
        <f t="shared" si="47"/>
        <v>48560</v>
      </c>
      <c r="D3031" s="61">
        <v>0.13582947970000001</v>
      </c>
    </row>
    <row r="3032" spans="2:4" x14ac:dyDescent="0.2">
      <c r="B3032" s="30">
        <v>3028</v>
      </c>
      <c r="C3032" s="36">
        <f t="shared" si="47"/>
        <v>48561</v>
      </c>
      <c r="D3032" s="61">
        <v>0.13584972249999999</v>
      </c>
    </row>
    <row r="3033" spans="2:4" x14ac:dyDescent="0.2">
      <c r="B3033" s="30">
        <v>3029</v>
      </c>
      <c r="C3033" s="36">
        <f t="shared" si="47"/>
        <v>48562</v>
      </c>
      <c r="D3033" s="61">
        <v>0.1358699692</v>
      </c>
    </row>
    <row r="3034" spans="2:4" x14ac:dyDescent="0.2">
      <c r="B3034" s="30">
        <v>3030</v>
      </c>
      <c r="C3034" s="36">
        <f t="shared" si="47"/>
        <v>48563</v>
      </c>
      <c r="D3034" s="61">
        <v>0.1358902199</v>
      </c>
    </row>
    <row r="3035" spans="2:4" x14ac:dyDescent="0.2">
      <c r="B3035" s="30">
        <v>3031</v>
      </c>
      <c r="C3035" s="36">
        <f t="shared" si="47"/>
        <v>48564</v>
      </c>
      <c r="D3035" s="61">
        <v>0.13591047449999999</v>
      </c>
    </row>
    <row r="3036" spans="2:4" x14ac:dyDescent="0.2">
      <c r="B3036" s="30">
        <v>3032</v>
      </c>
      <c r="C3036" s="36">
        <f t="shared" si="47"/>
        <v>48565</v>
      </c>
      <c r="D3036" s="61">
        <v>0.135930733</v>
      </c>
    </row>
    <row r="3037" spans="2:4" x14ac:dyDescent="0.2">
      <c r="B3037" s="30">
        <v>3033</v>
      </c>
      <c r="C3037" s="36">
        <f t="shared" si="47"/>
        <v>48566</v>
      </c>
      <c r="D3037" s="61">
        <v>0.1359509954</v>
      </c>
    </row>
    <row r="3038" spans="2:4" x14ac:dyDescent="0.2">
      <c r="B3038" s="30">
        <v>3034</v>
      </c>
      <c r="C3038" s="36">
        <f t="shared" si="47"/>
        <v>48567</v>
      </c>
      <c r="D3038" s="61">
        <v>0.13597126179999999</v>
      </c>
    </row>
    <row r="3039" spans="2:4" x14ac:dyDescent="0.2">
      <c r="B3039" s="30">
        <v>3035</v>
      </c>
      <c r="C3039" s="36">
        <f t="shared" si="47"/>
        <v>48568</v>
      </c>
      <c r="D3039" s="61">
        <v>0.13599153219999999</v>
      </c>
    </row>
    <row r="3040" spans="2:4" x14ac:dyDescent="0.2">
      <c r="B3040" s="30">
        <v>3036</v>
      </c>
      <c r="C3040" s="36">
        <f t="shared" si="47"/>
        <v>48569</v>
      </c>
      <c r="D3040" s="61">
        <v>0.13601180639999999</v>
      </c>
    </row>
    <row r="3041" spans="2:4" x14ac:dyDescent="0.2">
      <c r="B3041" s="30">
        <v>3037</v>
      </c>
      <c r="C3041" s="36">
        <f t="shared" si="47"/>
        <v>48570</v>
      </c>
      <c r="D3041" s="61">
        <v>0.13603208459999999</v>
      </c>
    </row>
    <row r="3042" spans="2:4" x14ac:dyDescent="0.2">
      <c r="B3042" s="30">
        <v>3038</v>
      </c>
      <c r="C3042" s="36">
        <f t="shared" si="47"/>
        <v>48571</v>
      </c>
      <c r="D3042" s="61">
        <v>0.13605236670000001</v>
      </c>
    </row>
    <row r="3043" spans="2:4" x14ac:dyDescent="0.2">
      <c r="B3043" s="30">
        <v>3039</v>
      </c>
      <c r="C3043" s="36">
        <f t="shared" si="47"/>
        <v>48572</v>
      </c>
      <c r="D3043" s="61">
        <v>0.1360726528</v>
      </c>
    </row>
    <row r="3044" spans="2:4" x14ac:dyDescent="0.2">
      <c r="B3044" s="30">
        <v>3040</v>
      </c>
      <c r="C3044" s="36">
        <f t="shared" si="47"/>
        <v>48573</v>
      </c>
      <c r="D3044" s="61">
        <v>0.13609294280000001</v>
      </c>
    </row>
    <row r="3045" spans="2:4" x14ac:dyDescent="0.2">
      <c r="B3045" s="30">
        <v>3041</v>
      </c>
      <c r="C3045" s="36">
        <f t="shared" si="47"/>
        <v>48574</v>
      </c>
      <c r="D3045" s="61">
        <v>0.13611323680000001</v>
      </c>
    </row>
    <row r="3046" spans="2:4" x14ac:dyDescent="0.2">
      <c r="B3046" s="30">
        <v>3042</v>
      </c>
      <c r="C3046" s="36">
        <f t="shared" si="47"/>
        <v>48575</v>
      </c>
      <c r="D3046" s="61">
        <v>0.1361335347</v>
      </c>
    </row>
    <row r="3047" spans="2:4" x14ac:dyDescent="0.2">
      <c r="B3047" s="30">
        <v>3043</v>
      </c>
      <c r="C3047" s="36">
        <f t="shared" si="47"/>
        <v>48576</v>
      </c>
      <c r="D3047" s="61">
        <v>0.13615383649999999</v>
      </c>
    </row>
    <row r="3048" spans="2:4" x14ac:dyDescent="0.2">
      <c r="B3048" s="30">
        <v>3044</v>
      </c>
      <c r="C3048" s="36">
        <f t="shared" si="47"/>
        <v>48577</v>
      </c>
      <c r="D3048" s="61">
        <v>0.1361741423</v>
      </c>
    </row>
    <row r="3049" spans="2:4" x14ac:dyDescent="0.2">
      <c r="B3049" s="30">
        <v>3045</v>
      </c>
      <c r="C3049" s="36">
        <f t="shared" si="47"/>
        <v>48578</v>
      </c>
      <c r="D3049" s="61">
        <v>0.13619445199999999</v>
      </c>
    </row>
    <row r="3050" spans="2:4" x14ac:dyDescent="0.2">
      <c r="B3050" s="30">
        <v>3046</v>
      </c>
      <c r="C3050" s="36">
        <f t="shared" si="47"/>
        <v>48579</v>
      </c>
      <c r="D3050" s="61">
        <v>0.13621476569999999</v>
      </c>
    </row>
    <row r="3051" spans="2:4" x14ac:dyDescent="0.2">
      <c r="B3051" s="30">
        <v>3047</v>
      </c>
      <c r="C3051" s="36">
        <f t="shared" si="47"/>
        <v>48580</v>
      </c>
      <c r="D3051" s="61">
        <v>0.1362350833</v>
      </c>
    </row>
    <row r="3052" spans="2:4" x14ac:dyDescent="0.2">
      <c r="B3052" s="30">
        <v>3048</v>
      </c>
      <c r="C3052" s="36">
        <f t="shared" si="47"/>
        <v>48581</v>
      </c>
      <c r="D3052" s="61">
        <v>0.13625540489999999</v>
      </c>
    </row>
    <row r="3053" spans="2:4" x14ac:dyDescent="0.2">
      <c r="B3053" s="30">
        <v>3049</v>
      </c>
      <c r="C3053" s="36">
        <f t="shared" si="47"/>
        <v>48582</v>
      </c>
      <c r="D3053" s="61">
        <v>0.13627573039999999</v>
      </c>
    </row>
    <row r="3054" spans="2:4" x14ac:dyDescent="0.2">
      <c r="B3054" s="30">
        <v>3050</v>
      </c>
      <c r="C3054" s="36">
        <f t="shared" si="47"/>
        <v>48583</v>
      </c>
      <c r="D3054" s="61">
        <v>0.13629605980000001</v>
      </c>
    </row>
    <row r="3055" spans="2:4" x14ac:dyDescent="0.2">
      <c r="B3055" s="30">
        <v>3051</v>
      </c>
      <c r="C3055" s="36">
        <f t="shared" si="47"/>
        <v>48584</v>
      </c>
      <c r="D3055" s="61">
        <v>0.1363163932</v>
      </c>
    </row>
    <row r="3056" spans="2:4" x14ac:dyDescent="0.2">
      <c r="B3056" s="30">
        <v>3052</v>
      </c>
      <c r="C3056" s="36">
        <f t="shared" si="47"/>
        <v>48585</v>
      </c>
      <c r="D3056" s="61">
        <v>0.13633673060000001</v>
      </c>
    </row>
    <row r="3057" spans="2:4" x14ac:dyDescent="0.2">
      <c r="B3057" s="30">
        <v>3053</v>
      </c>
      <c r="C3057" s="36">
        <f t="shared" si="47"/>
        <v>48586</v>
      </c>
      <c r="D3057" s="61">
        <v>0.13635707189999999</v>
      </c>
    </row>
    <row r="3058" spans="2:4" x14ac:dyDescent="0.2">
      <c r="B3058" s="30">
        <v>3054</v>
      </c>
      <c r="C3058" s="36">
        <f t="shared" si="47"/>
        <v>48587</v>
      </c>
      <c r="D3058" s="61">
        <v>0.13637741710000001</v>
      </c>
    </row>
    <row r="3059" spans="2:4" x14ac:dyDescent="0.2">
      <c r="B3059" s="30">
        <v>3055</v>
      </c>
      <c r="C3059" s="36">
        <f t="shared" si="47"/>
        <v>48588</v>
      </c>
      <c r="D3059" s="61">
        <v>0.1363977663</v>
      </c>
    </row>
    <row r="3060" spans="2:4" x14ac:dyDescent="0.2">
      <c r="B3060" s="30">
        <v>3056</v>
      </c>
      <c r="C3060" s="36">
        <f t="shared" si="47"/>
        <v>48589</v>
      </c>
      <c r="D3060" s="61">
        <v>0.13641811949999999</v>
      </c>
    </row>
    <row r="3061" spans="2:4" x14ac:dyDescent="0.2">
      <c r="B3061" s="30">
        <v>3057</v>
      </c>
      <c r="C3061" s="36">
        <f t="shared" si="47"/>
        <v>48590</v>
      </c>
      <c r="D3061" s="61">
        <v>0.1364384766</v>
      </c>
    </row>
    <row r="3062" spans="2:4" x14ac:dyDescent="0.2">
      <c r="B3062" s="30">
        <v>3058</v>
      </c>
      <c r="C3062" s="36">
        <f t="shared" si="47"/>
        <v>48591</v>
      </c>
      <c r="D3062" s="61">
        <v>0.1364588377</v>
      </c>
    </row>
    <row r="3063" spans="2:4" x14ac:dyDescent="0.2">
      <c r="B3063" s="30">
        <v>3059</v>
      </c>
      <c r="C3063" s="36">
        <f t="shared" si="47"/>
        <v>48592</v>
      </c>
      <c r="D3063" s="61">
        <v>0.1364792027</v>
      </c>
    </row>
    <row r="3064" spans="2:4" x14ac:dyDescent="0.2">
      <c r="B3064" s="30">
        <v>3060</v>
      </c>
      <c r="C3064" s="36">
        <f t="shared" si="47"/>
        <v>48593</v>
      </c>
      <c r="D3064" s="61">
        <v>0.13649957169999999</v>
      </c>
    </row>
    <row r="3065" spans="2:4" x14ac:dyDescent="0.2">
      <c r="B3065" s="30">
        <v>3061</v>
      </c>
      <c r="C3065" s="36">
        <f t="shared" si="47"/>
        <v>48594</v>
      </c>
      <c r="D3065" s="61">
        <v>0.1365199446</v>
      </c>
    </row>
    <row r="3066" spans="2:4" x14ac:dyDescent="0.2">
      <c r="B3066" s="30">
        <v>3062</v>
      </c>
      <c r="C3066" s="36">
        <f t="shared" si="47"/>
        <v>48595</v>
      </c>
      <c r="D3066" s="61">
        <v>0.13654032150000001</v>
      </c>
    </row>
    <row r="3067" spans="2:4" x14ac:dyDescent="0.2">
      <c r="B3067" s="30">
        <v>3063</v>
      </c>
      <c r="C3067" s="36">
        <f t="shared" si="47"/>
        <v>48596</v>
      </c>
      <c r="D3067" s="61">
        <v>0.13656070240000001</v>
      </c>
    </row>
    <row r="3068" spans="2:4" x14ac:dyDescent="0.2">
      <c r="B3068" s="30">
        <v>3064</v>
      </c>
      <c r="C3068" s="36">
        <f t="shared" si="47"/>
        <v>48597</v>
      </c>
      <c r="D3068" s="61">
        <v>0.13658108720000001</v>
      </c>
    </row>
    <row r="3069" spans="2:4" x14ac:dyDescent="0.2">
      <c r="B3069" s="30">
        <v>3065</v>
      </c>
      <c r="C3069" s="36">
        <f t="shared" si="47"/>
        <v>48598</v>
      </c>
      <c r="D3069" s="61">
        <v>0.136601476</v>
      </c>
    </row>
    <row r="3070" spans="2:4" x14ac:dyDescent="0.2">
      <c r="B3070" s="30">
        <v>3066</v>
      </c>
      <c r="C3070" s="36">
        <f t="shared" si="47"/>
        <v>48599</v>
      </c>
      <c r="D3070" s="61">
        <v>0.13662186870000001</v>
      </c>
    </row>
    <row r="3071" spans="2:4" x14ac:dyDescent="0.2">
      <c r="B3071" s="30">
        <v>3067</v>
      </c>
      <c r="C3071" s="36">
        <f t="shared" si="47"/>
        <v>48600</v>
      </c>
      <c r="D3071" s="61">
        <v>0.13664226539999999</v>
      </c>
    </row>
    <row r="3072" spans="2:4" x14ac:dyDescent="0.2">
      <c r="B3072" s="30">
        <v>3068</v>
      </c>
      <c r="C3072" s="36">
        <f t="shared" si="47"/>
        <v>48601</v>
      </c>
      <c r="D3072" s="61">
        <v>0.1366626661</v>
      </c>
    </row>
    <row r="3073" spans="2:4" x14ac:dyDescent="0.2">
      <c r="B3073" s="30">
        <v>3069</v>
      </c>
      <c r="C3073" s="36">
        <f t="shared" si="47"/>
        <v>48602</v>
      </c>
      <c r="D3073" s="61">
        <v>0.13668307069999999</v>
      </c>
    </row>
    <row r="3074" spans="2:4" x14ac:dyDescent="0.2">
      <c r="B3074" s="30">
        <v>3070</v>
      </c>
      <c r="C3074" s="36">
        <f t="shared" si="47"/>
        <v>48603</v>
      </c>
      <c r="D3074" s="61">
        <v>0.13670347930000001</v>
      </c>
    </row>
    <row r="3075" spans="2:4" x14ac:dyDescent="0.2">
      <c r="B3075" s="30">
        <v>3071</v>
      </c>
      <c r="C3075" s="36">
        <f t="shared" si="47"/>
        <v>48604</v>
      </c>
      <c r="D3075" s="61">
        <v>0.1367238918</v>
      </c>
    </row>
    <row r="3076" spans="2:4" x14ac:dyDescent="0.2">
      <c r="B3076" s="30">
        <v>3072</v>
      </c>
      <c r="C3076" s="36">
        <f t="shared" si="47"/>
        <v>48605</v>
      </c>
      <c r="D3076" s="61">
        <v>0.13674430839999999</v>
      </c>
    </row>
    <row r="3077" spans="2:4" x14ac:dyDescent="0.2">
      <c r="B3077" s="30">
        <v>3073</v>
      </c>
      <c r="C3077" s="36">
        <f t="shared" si="47"/>
        <v>48606</v>
      </c>
      <c r="D3077" s="61">
        <v>0.13676472889999999</v>
      </c>
    </row>
    <row r="3078" spans="2:4" x14ac:dyDescent="0.2">
      <c r="B3078" s="30">
        <v>3074</v>
      </c>
      <c r="C3078" s="36">
        <f t="shared" ref="C3078:C3141" si="48">C3077+1</f>
        <v>48607</v>
      </c>
      <c r="D3078" s="61">
        <v>0.13678515329999999</v>
      </c>
    </row>
    <row r="3079" spans="2:4" x14ac:dyDescent="0.2">
      <c r="B3079" s="30">
        <v>3075</v>
      </c>
      <c r="C3079" s="36">
        <f t="shared" si="48"/>
        <v>48608</v>
      </c>
      <c r="D3079" s="61">
        <v>0.13680558179999999</v>
      </c>
    </row>
    <row r="3080" spans="2:4" x14ac:dyDescent="0.2">
      <c r="B3080" s="30">
        <v>3076</v>
      </c>
      <c r="C3080" s="36">
        <f t="shared" si="48"/>
        <v>48609</v>
      </c>
      <c r="D3080" s="61">
        <v>0.13682601420000001</v>
      </c>
    </row>
    <row r="3081" spans="2:4" x14ac:dyDescent="0.2">
      <c r="B3081" s="30">
        <v>3077</v>
      </c>
      <c r="C3081" s="36">
        <f t="shared" si="48"/>
        <v>48610</v>
      </c>
      <c r="D3081" s="61">
        <v>0.1368464506</v>
      </c>
    </row>
    <row r="3082" spans="2:4" x14ac:dyDescent="0.2">
      <c r="B3082" s="30">
        <v>3078</v>
      </c>
      <c r="C3082" s="36">
        <f t="shared" si="48"/>
        <v>48611</v>
      </c>
      <c r="D3082" s="61">
        <v>0.13686689090000001</v>
      </c>
    </row>
    <row r="3083" spans="2:4" x14ac:dyDescent="0.2">
      <c r="B3083" s="30">
        <v>3079</v>
      </c>
      <c r="C3083" s="36">
        <f t="shared" si="48"/>
        <v>48612</v>
      </c>
      <c r="D3083" s="61">
        <v>0.13688733519999999</v>
      </c>
    </row>
    <row r="3084" spans="2:4" x14ac:dyDescent="0.2">
      <c r="B3084" s="30">
        <v>3080</v>
      </c>
      <c r="C3084" s="36">
        <f t="shared" si="48"/>
        <v>48613</v>
      </c>
      <c r="D3084" s="61">
        <v>0.13690778349999999</v>
      </c>
    </row>
    <row r="3085" spans="2:4" x14ac:dyDescent="0.2">
      <c r="B3085" s="30">
        <v>3081</v>
      </c>
      <c r="C3085" s="36">
        <f t="shared" si="48"/>
        <v>48614</v>
      </c>
      <c r="D3085" s="61">
        <v>0.13692823579999999</v>
      </c>
    </row>
    <row r="3086" spans="2:4" x14ac:dyDescent="0.2">
      <c r="B3086" s="30">
        <v>3082</v>
      </c>
      <c r="C3086" s="36">
        <f t="shared" si="48"/>
        <v>48615</v>
      </c>
      <c r="D3086" s="61">
        <v>0.13694869200000001</v>
      </c>
    </row>
    <row r="3087" spans="2:4" x14ac:dyDescent="0.2">
      <c r="B3087" s="30">
        <v>3083</v>
      </c>
      <c r="C3087" s="36">
        <f t="shared" si="48"/>
        <v>48616</v>
      </c>
      <c r="D3087" s="61">
        <v>0.13696915230000001</v>
      </c>
    </row>
    <row r="3088" spans="2:4" x14ac:dyDescent="0.2">
      <c r="B3088" s="30">
        <v>3084</v>
      </c>
      <c r="C3088" s="36">
        <f t="shared" si="48"/>
        <v>48617</v>
      </c>
      <c r="D3088" s="61">
        <v>0.13698961649999999</v>
      </c>
    </row>
    <row r="3089" spans="2:4" x14ac:dyDescent="0.2">
      <c r="B3089" s="30">
        <v>3085</v>
      </c>
      <c r="C3089" s="36">
        <f t="shared" si="48"/>
        <v>48618</v>
      </c>
      <c r="D3089" s="61">
        <v>0.13701008470000001</v>
      </c>
    </row>
    <row r="3090" spans="2:4" x14ac:dyDescent="0.2">
      <c r="B3090" s="30">
        <v>3086</v>
      </c>
      <c r="C3090" s="36">
        <f t="shared" si="48"/>
        <v>48619</v>
      </c>
      <c r="D3090" s="61">
        <v>0.13703055680000001</v>
      </c>
    </row>
    <row r="3091" spans="2:4" x14ac:dyDescent="0.2">
      <c r="B3091" s="30">
        <v>3087</v>
      </c>
      <c r="C3091" s="36">
        <f t="shared" si="48"/>
        <v>48620</v>
      </c>
      <c r="D3091" s="61">
        <v>0.13705103299999999</v>
      </c>
    </row>
    <row r="3092" spans="2:4" x14ac:dyDescent="0.2">
      <c r="B3092" s="30">
        <v>3088</v>
      </c>
      <c r="C3092" s="36">
        <f t="shared" si="48"/>
        <v>48621</v>
      </c>
      <c r="D3092" s="61">
        <v>0.13707151309999999</v>
      </c>
    </row>
    <row r="3093" spans="2:4" x14ac:dyDescent="0.2">
      <c r="B3093" s="30">
        <v>3089</v>
      </c>
      <c r="C3093" s="36">
        <f t="shared" si="48"/>
        <v>48622</v>
      </c>
      <c r="D3093" s="61">
        <v>0.13709199720000001</v>
      </c>
    </row>
    <row r="3094" spans="2:4" x14ac:dyDescent="0.2">
      <c r="B3094" s="30">
        <v>3090</v>
      </c>
      <c r="C3094" s="36">
        <f t="shared" si="48"/>
        <v>48623</v>
      </c>
      <c r="D3094" s="61">
        <v>0.1371124853</v>
      </c>
    </row>
    <row r="3095" spans="2:4" x14ac:dyDescent="0.2">
      <c r="B3095" s="30">
        <v>3091</v>
      </c>
      <c r="C3095" s="36">
        <f t="shared" si="48"/>
        <v>48624</v>
      </c>
      <c r="D3095" s="61">
        <v>0.13713297729999999</v>
      </c>
    </row>
    <row r="3096" spans="2:4" x14ac:dyDescent="0.2">
      <c r="B3096" s="30">
        <v>3092</v>
      </c>
      <c r="C3096" s="36">
        <f t="shared" si="48"/>
        <v>48625</v>
      </c>
      <c r="D3096" s="61">
        <v>0.1371534734</v>
      </c>
    </row>
    <row r="3097" spans="2:4" x14ac:dyDescent="0.2">
      <c r="B3097" s="30">
        <v>3093</v>
      </c>
      <c r="C3097" s="36">
        <f t="shared" si="48"/>
        <v>48626</v>
      </c>
      <c r="D3097" s="61">
        <v>0.13717397340000001</v>
      </c>
    </row>
    <row r="3098" spans="2:4" x14ac:dyDescent="0.2">
      <c r="B3098" s="30">
        <v>3094</v>
      </c>
      <c r="C3098" s="36">
        <f t="shared" si="48"/>
        <v>48627</v>
      </c>
      <c r="D3098" s="61">
        <v>0.13719447749999999</v>
      </c>
    </row>
    <row r="3099" spans="2:4" x14ac:dyDescent="0.2">
      <c r="B3099" s="30">
        <v>3095</v>
      </c>
      <c r="C3099" s="36">
        <f t="shared" si="48"/>
        <v>48628</v>
      </c>
      <c r="D3099" s="61">
        <v>0.1372149855</v>
      </c>
    </row>
    <row r="3100" spans="2:4" x14ac:dyDescent="0.2">
      <c r="B3100" s="30">
        <v>3096</v>
      </c>
      <c r="C3100" s="36">
        <f t="shared" si="48"/>
        <v>48629</v>
      </c>
      <c r="D3100" s="61">
        <v>0.1372354975</v>
      </c>
    </row>
    <row r="3101" spans="2:4" x14ac:dyDescent="0.2">
      <c r="B3101" s="30">
        <v>3097</v>
      </c>
      <c r="C3101" s="36">
        <f t="shared" si="48"/>
        <v>48630</v>
      </c>
      <c r="D3101" s="61">
        <v>0.1372560135</v>
      </c>
    </row>
    <row r="3102" spans="2:4" x14ac:dyDescent="0.2">
      <c r="B3102" s="30">
        <v>3098</v>
      </c>
      <c r="C3102" s="36">
        <f t="shared" si="48"/>
        <v>48631</v>
      </c>
      <c r="D3102" s="61">
        <v>0.13727653349999999</v>
      </c>
    </row>
    <row r="3103" spans="2:4" x14ac:dyDescent="0.2">
      <c r="B3103" s="30">
        <v>3099</v>
      </c>
      <c r="C3103" s="36">
        <f t="shared" si="48"/>
        <v>48632</v>
      </c>
      <c r="D3103" s="61">
        <v>0.13729705740000001</v>
      </c>
    </row>
    <row r="3104" spans="2:4" x14ac:dyDescent="0.2">
      <c r="B3104" s="30">
        <v>3100</v>
      </c>
      <c r="C3104" s="36">
        <f t="shared" si="48"/>
        <v>48633</v>
      </c>
      <c r="D3104" s="61">
        <v>0.1373175854</v>
      </c>
    </row>
    <row r="3105" spans="2:4" x14ac:dyDescent="0.2">
      <c r="B3105" s="30">
        <v>3101</v>
      </c>
      <c r="C3105" s="36">
        <f t="shared" si="48"/>
        <v>48634</v>
      </c>
      <c r="D3105" s="61">
        <v>0.13733811739999999</v>
      </c>
    </row>
    <row r="3106" spans="2:4" x14ac:dyDescent="0.2">
      <c r="B3106" s="30">
        <v>3102</v>
      </c>
      <c r="C3106" s="36">
        <f t="shared" si="48"/>
        <v>48635</v>
      </c>
      <c r="D3106" s="61">
        <v>0.13735865329999999</v>
      </c>
    </row>
    <row r="3107" spans="2:4" x14ac:dyDescent="0.2">
      <c r="B3107" s="30">
        <v>3103</v>
      </c>
      <c r="C3107" s="36">
        <f t="shared" si="48"/>
        <v>48636</v>
      </c>
      <c r="D3107" s="61">
        <v>0.1373791932</v>
      </c>
    </row>
    <row r="3108" spans="2:4" x14ac:dyDescent="0.2">
      <c r="B3108" s="30">
        <v>3104</v>
      </c>
      <c r="C3108" s="36">
        <f t="shared" si="48"/>
        <v>48637</v>
      </c>
      <c r="D3108" s="61">
        <v>0.13739973720000001</v>
      </c>
    </row>
    <row r="3109" spans="2:4" x14ac:dyDescent="0.2">
      <c r="B3109" s="30">
        <v>3105</v>
      </c>
      <c r="C3109" s="36">
        <f t="shared" si="48"/>
        <v>48638</v>
      </c>
      <c r="D3109" s="61">
        <v>0.13742028510000001</v>
      </c>
    </row>
    <row r="3110" spans="2:4" x14ac:dyDescent="0.2">
      <c r="B3110" s="30">
        <v>3106</v>
      </c>
      <c r="C3110" s="36">
        <f t="shared" si="48"/>
        <v>48639</v>
      </c>
      <c r="D3110" s="61">
        <v>0.13744083709999999</v>
      </c>
    </row>
    <row r="3111" spans="2:4" x14ac:dyDescent="0.2">
      <c r="B3111" s="30">
        <v>3107</v>
      </c>
      <c r="C3111" s="36">
        <f t="shared" si="48"/>
        <v>48640</v>
      </c>
      <c r="D3111" s="61">
        <v>0.13746139299999999</v>
      </c>
    </row>
    <row r="3112" spans="2:4" x14ac:dyDescent="0.2">
      <c r="B3112" s="30">
        <v>3108</v>
      </c>
      <c r="C3112" s="36">
        <f t="shared" si="48"/>
        <v>48641</v>
      </c>
      <c r="D3112" s="61">
        <v>0.13748195290000001</v>
      </c>
    </row>
    <row r="3113" spans="2:4" x14ac:dyDescent="0.2">
      <c r="B3113" s="30">
        <v>3109</v>
      </c>
      <c r="C3113" s="36">
        <f t="shared" si="48"/>
        <v>48642</v>
      </c>
      <c r="D3113" s="61">
        <v>0.1375025168</v>
      </c>
    </row>
    <row r="3114" spans="2:4" x14ac:dyDescent="0.2">
      <c r="B3114" s="30">
        <v>3110</v>
      </c>
      <c r="C3114" s="36">
        <f t="shared" si="48"/>
        <v>48643</v>
      </c>
      <c r="D3114" s="61">
        <v>0.1375230848</v>
      </c>
    </row>
    <row r="3115" spans="2:4" x14ac:dyDescent="0.2">
      <c r="B3115" s="30">
        <v>3111</v>
      </c>
      <c r="C3115" s="36">
        <f t="shared" si="48"/>
        <v>48644</v>
      </c>
      <c r="D3115" s="61">
        <v>0.13754365669999999</v>
      </c>
    </row>
    <row r="3116" spans="2:4" x14ac:dyDescent="0.2">
      <c r="B3116" s="30">
        <v>3112</v>
      </c>
      <c r="C3116" s="36">
        <f t="shared" si="48"/>
        <v>48645</v>
      </c>
      <c r="D3116" s="61">
        <v>0.1375642326</v>
      </c>
    </row>
    <row r="3117" spans="2:4" x14ac:dyDescent="0.2">
      <c r="B3117" s="30">
        <v>3113</v>
      </c>
      <c r="C3117" s="36">
        <f t="shared" si="48"/>
        <v>48646</v>
      </c>
      <c r="D3117" s="61">
        <v>0.13758481259999999</v>
      </c>
    </row>
    <row r="3118" spans="2:4" x14ac:dyDescent="0.2">
      <c r="B3118" s="30">
        <v>3114</v>
      </c>
      <c r="C3118" s="36">
        <f t="shared" si="48"/>
        <v>48647</v>
      </c>
      <c r="D3118" s="61">
        <v>0.1376053965</v>
      </c>
    </row>
    <row r="3119" spans="2:4" x14ac:dyDescent="0.2">
      <c r="B3119" s="30">
        <v>3115</v>
      </c>
      <c r="C3119" s="36">
        <f t="shared" si="48"/>
        <v>48648</v>
      </c>
      <c r="D3119" s="61">
        <v>0.13762598449999999</v>
      </c>
    </row>
    <row r="3120" spans="2:4" x14ac:dyDescent="0.2">
      <c r="B3120" s="30">
        <v>3116</v>
      </c>
      <c r="C3120" s="36">
        <f t="shared" si="48"/>
        <v>48649</v>
      </c>
      <c r="D3120" s="61">
        <v>0.1376465764</v>
      </c>
    </row>
    <row r="3121" spans="2:4" x14ac:dyDescent="0.2">
      <c r="B3121" s="30">
        <v>3117</v>
      </c>
      <c r="C3121" s="36">
        <f t="shared" si="48"/>
        <v>48650</v>
      </c>
      <c r="D3121" s="61">
        <v>0.13766717240000001</v>
      </c>
    </row>
    <row r="3122" spans="2:4" x14ac:dyDescent="0.2">
      <c r="B3122" s="30">
        <v>3118</v>
      </c>
      <c r="C3122" s="36">
        <f t="shared" si="48"/>
        <v>48651</v>
      </c>
      <c r="D3122" s="61">
        <v>0.13768777230000001</v>
      </c>
    </row>
    <row r="3123" spans="2:4" x14ac:dyDescent="0.2">
      <c r="B3123" s="30">
        <v>3119</v>
      </c>
      <c r="C3123" s="36">
        <f t="shared" si="48"/>
        <v>48652</v>
      </c>
      <c r="D3123" s="61">
        <v>0.13770837629999999</v>
      </c>
    </row>
    <row r="3124" spans="2:4" x14ac:dyDescent="0.2">
      <c r="B3124" s="30">
        <v>3120</v>
      </c>
      <c r="C3124" s="36">
        <f t="shared" si="48"/>
        <v>48653</v>
      </c>
      <c r="D3124" s="61">
        <v>0.1377289843</v>
      </c>
    </row>
    <row r="3125" spans="2:4" x14ac:dyDescent="0.2">
      <c r="B3125" s="30">
        <v>3121</v>
      </c>
      <c r="C3125" s="36">
        <f t="shared" si="48"/>
        <v>48654</v>
      </c>
      <c r="D3125" s="61">
        <v>0.1377495963</v>
      </c>
    </row>
    <row r="3126" spans="2:4" x14ac:dyDescent="0.2">
      <c r="B3126" s="30">
        <v>3122</v>
      </c>
      <c r="C3126" s="36">
        <f t="shared" si="48"/>
        <v>48655</v>
      </c>
      <c r="D3126" s="61">
        <v>0.1377702123</v>
      </c>
    </row>
    <row r="3127" spans="2:4" x14ac:dyDescent="0.2">
      <c r="B3127" s="30">
        <v>3123</v>
      </c>
      <c r="C3127" s="36">
        <f t="shared" si="48"/>
        <v>48656</v>
      </c>
      <c r="D3127" s="61">
        <v>0.1377908323</v>
      </c>
    </row>
    <row r="3128" spans="2:4" x14ac:dyDescent="0.2">
      <c r="B3128" s="30">
        <v>3124</v>
      </c>
      <c r="C3128" s="36">
        <f t="shared" si="48"/>
        <v>48657</v>
      </c>
      <c r="D3128" s="61">
        <v>0.1378114563</v>
      </c>
    </row>
    <row r="3129" spans="2:4" x14ac:dyDescent="0.2">
      <c r="B3129" s="30">
        <v>3125</v>
      </c>
      <c r="C3129" s="36">
        <f t="shared" si="48"/>
        <v>48658</v>
      </c>
      <c r="D3129" s="61">
        <v>0.1378320844</v>
      </c>
    </row>
    <row r="3130" spans="2:4" x14ac:dyDescent="0.2">
      <c r="B3130" s="30">
        <v>3126</v>
      </c>
      <c r="C3130" s="36">
        <f t="shared" si="48"/>
        <v>48659</v>
      </c>
      <c r="D3130" s="61">
        <v>0.13785271639999999</v>
      </c>
    </row>
    <row r="3131" spans="2:4" x14ac:dyDescent="0.2">
      <c r="B3131" s="30">
        <v>3127</v>
      </c>
      <c r="C3131" s="36">
        <f t="shared" si="48"/>
        <v>48660</v>
      </c>
      <c r="D3131" s="61">
        <v>0.13787335249999999</v>
      </c>
    </row>
    <row r="3132" spans="2:4" x14ac:dyDescent="0.2">
      <c r="B3132" s="30">
        <v>3128</v>
      </c>
      <c r="C3132" s="36">
        <f t="shared" si="48"/>
        <v>48661</v>
      </c>
      <c r="D3132" s="61">
        <v>0.13789399259999999</v>
      </c>
    </row>
    <row r="3133" spans="2:4" x14ac:dyDescent="0.2">
      <c r="B3133" s="30">
        <v>3129</v>
      </c>
      <c r="C3133" s="36">
        <f t="shared" si="48"/>
        <v>48662</v>
      </c>
      <c r="D3133" s="61">
        <v>0.13791463670000001</v>
      </c>
    </row>
    <row r="3134" spans="2:4" x14ac:dyDescent="0.2">
      <c r="B3134" s="30">
        <v>3130</v>
      </c>
      <c r="C3134" s="36">
        <f t="shared" si="48"/>
        <v>48663</v>
      </c>
      <c r="D3134" s="61">
        <v>0.1379352848</v>
      </c>
    </row>
    <row r="3135" spans="2:4" x14ac:dyDescent="0.2">
      <c r="B3135" s="30">
        <v>3131</v>
      </c>
      <c r="C3135" s="36">
        <f t="shared" si="48"/>
        <v>48664</v>
      </c>
      <c r="D3135" s="61">
        <v>0.137955937</v>
      </c>
    </row>
    <row r="3136" spans="2:4" x14ac:dyDescent="0.2">
      <c r="B3136" s="30">
        <v>3132</v>
      </c>
      <c r="C3136" s="36">
        <f t="shared" si="48"/>
        <v>48665</v>
      </c>
      <c r="D3136" s="61">
        <v>0.1379765932</v>
      </c>
    </row>
    <row r="3137" spans="2:4" x14ac:dyDescent="0.2">
      <c r="B3137" s="30">
        <v>3133</v>
      </c>
      <c r="C3137" s="36">
        <f t="shared" si="48"/>
        <v>48666</v>
      </c>
      <c r="D3137" s="61">
        <v>0.13799725330000001</v>
      </c>
    </row>
    <row r="3138" spans="2:4" x14ac:dyDescent="0.2">
      <c r="B3138" s="30">
        <v>3134</v>
      </c>
      <c r="C3138" s="36">
        <f t="shared" si="48"/>
        <v>48667</v>
      </c>
      <c r="D3138" s="61">
        <v>0.1380179175</v>
      </c>
    </row>
    <row r="3139" spans="2:4" x14ac:dyDescent="0.2">
      <c r="B3139" s="30">
        <v>3135</v>
      </c>
      <c r="C3139" s="36">
        <f t="shared" si="48"/>
        <v>48668</v>
      </c>
      <c r="D3139" s="61">
        <v>0.1380385858</v>
      </c>
    </row>
    <row r="3140" spans="2:4" x14ac:dyDescent="0.2">
      <c r="B3140" s="30">
        <v>3136</v>
      </c>
      <c r="C3140" s="36">
        <f t="shared" si="48"/>
        <v>48669</v>
      </c>
      <c r="D3140" s="61">
        <v>0.13805925799999999</v>
      </c>
    </row>
    <row r="3141" spans="2:4" x14ac:dyDescent="0.2">
      <c r="B3141" s="30">
        <v>3137</v>
      </c>
      <c r="C3141" s="36">
        <f t="shared" si="48"/>
        <v>48670</v>
      </c>
      <c r="D3141" s="61">
        <v>0.13807993430000001</v>
      </c>
    </row>
    <row r="3142" spans="2:4" x14ac:dyDescent="0.2">
      <c r="B3142" s="30">
        <v>3138</v>
      </c>
      <c r="C3142" s="36">
        <f t="shared" ref="C3142:C3205" si="49">C3141+1</f>
        <v>48671</v>
      </c>
      <c r="D3142" s="61">
        <v>0.1381006146</v>
      </c>
    </row>
    <row r="3143" spans="2:4" x14ac:dyDescent="0.2">
      <c r="B3143" s="30">
        <v>3139</v>
      </c>
      <c r="C3143" s="36">
        <f t="shared" si="49"/>
        <v>48672</v>
      </c>
      <c r="D3143" s="61">
        <v>0.13812129889999999</v>
      </c>
    </row>
    <row r="3144" spans="2:4" x14ac:dyDescent="0.2">
      <c r="B3144" s="30">
        <v>3140</v>
      </c>
      <c r="C3144" s="36">
        <f t="shared" si="49"/>
        <v>48673</v>
      </c>
      <c r="D3144" s="61">
        <v>0.13814198729999999</v>
      </c>
    </row>
    <row r="3145" spans="2:4" x14ac:dyDescent="0.2">
      <c r="B3145" s="30">
        <v>3141</v>
      </c>
      <c r="C3145" s="36">
        <f t="shared" si="49"/>
        <v>48674</v>
      </c>
      <c r="D3145" s="61">
        <v>0.13816267970000001</v>
      </c>
    </row>
    <row r="3146" spans="2:4" x14ac:dyDescent="0.2">
      <c r="B3146" s="30">
        <v>3142</v>
      </c>
      <c r="C3146" s="36">
        <f t="shared" si="49"/>
        <v>48675</v>
      </c>
      <c r="D3146" s="61">
        <v>0.1381833761</v>
      </c>
    </row>
    <row r="3147" spans="2:4" x14ac:dyDescent="0.2">
      <c r="B3147" s="30">
        <v>3143</v>
      </c>
      <c r="C3147" s="36">
        <f t="shared" si="49"/>
        <v>48676</v>
      </c>
      <c r="D3147" s="61">
        <v>0.13820407649999999</v>
      </c>
    </row>
    <row r="3148" spans="2:4" x14ac:dyDescent="0.2">
      <c r="B3148" s="30">
        <v>3144</v>
      </c>
      <c r="C3148" s="36">
        <f t="shared" si="49"/>
        <v>48677</v>
      </c>
      <c r="D3148" s="61">
        <v>0.13822478099999999</v>
      </c>
    </row>
    <row r="3149" spans="2:4" x14ac:dyDescent="0.2">
      <c r="B3149" s="30">
        <v>3145</v>
      </c>
      <c r="C3149" s="36">
        <f t="shared" si="49"/>
        <v>48678</v>
      </c>
      <c r="D3149" s="61">
        <v>0.13824548950000001</v>
      </c>
    </row>
    <row r="3150" spans="2:4" x14ac:dyDescent="0.2">
      <c r="B3150" s="30">
        <v>3146</v>
      </c>
      <c r="C3150" s="36">
        <f t="shared" si="49"/>
        <v>48679</v>
      </c>
      <c r="D3150" s="61">
        <v>0.13826620210000001</v>
      </c>
    </row>
    <row r="3151" spans="2:4" x14ac:dyDescent="0.2">
      <c r="B3151" s="30">
        <v>3147</v>
      </c>
      <c r="C3151" s="36">
        <f t="shared" si="49"/>
        <v>48680</v>
      </c>
      <c r="D3151" s="61">
        <v>0.1382869186</v>
      </c>
    </row>
    <row r="3152" spans="2:4" x14ac:dyDescent="0.2">
      <c r="B3152" s="30">
        <v>3148</v>
      </c>
      <c r="C3152" s="36">
        <f t="shared" si="49"/>
        <v>48681</v>
      </c>
      <c r="D3152" s="61">
        <v>0.1383076392</v>
      </c>
    </row>
    <row r="3153" spans="2:4" x14ac:dyDescent="0.2">
      <c r="B3153" s="30">
        <v>3149</v>
      </c>
      <c r="C3153" s="36">
        <f t="shared" si="49"/>
        <v>48682</v>
      </c>
      <c r="D3153" s="61">
        <v>0.1383283639</v>
      </c>
    </row>
    <row r="3154" spans="2:4" x14ac:dyDescent="0.2">
      <c r="B3154" s="30">
        <v>3150</v>
      </c>
      <c r="C3154" s="36">
        <f t="shared" si="49"/>
        <v>48683</v>
      </c>
      <c r="D3154" s="61">
        <v>0.1383490926</v>
      </c>
    </row>
    <row r="3155" spans="2:4" x14ac:dyDescent="0.2">
      <c r="B3155" s="30">
        <v>3151</v>
      </c>
      <c r="C3155" s="36">
        <f t="shared" si="49"/>
        <v>48684</v>
      </c>
      <c r="D3155" s="61">
        <v>0.1383698253</v>
      </c>
    </row>
    <row r="3156" spans="2:4" x14ac:dyDescent="0.2">
      <c r="B3156" s="30">
        <v>3152</v>
      </c>
      <c r="C3156" s="36">
        <f t="shared" si="49"/>
        <v>48685</v>
      </c>
      <c r="D3156" s="61">
        <v>0.13839056199999999</v>
      </c>
    </row>
    <row r="3157" spans="2:4" x14ac:dyDescent="0.2">
      <c r="B3157" s="30">
        <v>3153</v>
      </c>
      <c r="C3157" s="36">
        <f t="shared" si="49"/>
        <v>48686</v>
      </c>
      <c r="D3157" s="61">
        <v>0.1384113028</v>
      </c>
    </row>
    <row r="3158" spans="2:4" x14ac:dyDescent="0.2">
      <c r="B3158" s="30">
        <v>3154</v>
      </c>
      <c r="C3158" s="36">
        <f t="shared" si="49"/>
        <v>48687</v>
      </c>
      <c r="D3158" s="61">
        <v>0.1384320476</v>
      </c>
    </row>
    <row r="3159" spans="2:4" x14ac:dyDescent="0.2">
      <c r="B3159" s="30">
        <v>3155</v>
      </c>
      <c r="C3159" s="36">
        <f t="shared" si="49"/>
        <v>48688</v>
      </c>
      <c r="D3159" s="61">
        <v>0.1384527965</v>
      </c>
    </row>
    <row r="3160" spans="2:4" x14ac:dyDescent="0.2">
      <c r="B3160" s="30">
        <v>3156</v>
      </c>
      <c r="C3160" s="36">
        <f t="shared" si="49"/>
        <v>48689</v>
      </c>
      <c r="D3160" s="61">
        <v>0.13847354940000001</v>
      </c>
    </row>
    <row r="3161" spans="2:4" x14ac:dyDescent="0.2">
      <c r="B3161" s="30">
        <v>3157</v>
      </c>
      <c r="C3161" s="36">
        <f t="shared" si="49"/>
        <v>48690</v>
      </c>
      <c r="D3161" s="61">
        <v>0.13849430639999999</v>
      </c>
    </row>
    <row r="3162" spans="2:4" x14ac:dyDescent="0.2">
      <c r="B3162" s="30">
        <v>3158</v>
      </c>
      <c r="C3162" s="36">
        <f t="shared" si="49"/>
        <v>48691</v>
      </c>
      <c r="D3162" s="61">
        <v>0.1385150674</v>
      </c>
    </row>
    <row r="3163" spans="2:4" x14ac:dyDescent="0.2">
      <c r="B3163" s="30">
        <v>3159</v>
      </c>
      <c r="C3163" s="36">
        <f t="shared" si="49"/>
        <v>48692</v>
      </c>
      <c r="D3163" s="61">
        <v>0.1385358324</v>
      </c>
    </row>
    <row r="3164" spans="2:4" x14ac:dyDescent="0.2">
      <c r="B3164" s="30">
        <v>3160</v>
      </c>
      <c r="C3164" s="36">
        <f t="shared" si="49"/>
        <v>48693</v>
      </c>
      <c r="D3164" s="61">
        <v>0.13855660149999999</v>
      </c>
    </row>
    <row r="3165" spans="2:4" x14ac:dyDescent="0.2">
      <c r="B3165" s="30">
        <v>3161</v>
      </c>
      <c r="C3165" s="36">
        <f t="shared" si="49"/>
        <v>48694</v>
      </c>
      <c r="D3165" s="61">
        <v>0.1385773746</v>
      </c>
    </row>
    <row r="3166" spans="2:4" x14ac:dyDescent="0.2">
      <c r="B3166" s="30">
        <v>3162</v>
      </c>
      <c r="C3166" s="36">
        <f t="shared" si="49"/>
        <v>48695</v>
      </c>
      <c r="D3166" s="61">
        <v>0.13859815180000001</v>
      </c>
    </row>
    <row r="3167" spans="2:4" x14ac:dyDescent="0.2">
      <c r="B3167" s="30">
        <v>3163</v>
      </c>
      <c r="C3167" s="36">
        <f t="shared" si="49"/>
        <v>48696</v>
      </c>
      <c r="D3167" s="61">
        <v>0.138618933</v>
      </c>
    </row>
    <row r="3168" spans="2:4" x14ac:dyDescent="0.2">
      <c r="B3168" s="30">
        <v>3164</v>
      </c>
      <c r="C3168" s="36">
        <f t="shared" si="49"/>
        <v>48697</v>
      </c>
      <c r="D3168" s="61">
        <v>0.13863971829999999</v>
      </c>
    </row>
    <row r="3169" spans="2:4" x14ac:dyDescent="0.2">
      <c r="B3169" s="30">
        <v>3165</v>
      </c>
      <c r="C3169" s="36">
        <f t="shared" si="49"/>
        <v>48698</v>
      </c>
      <c r="D3169" s="61">
        <v>0.13866050760000001</v>
      </c>
    </row>
    <row r="3170" spans="2:4" x14ac:dyDescent="0.2">
      <c r="B3170" s="30">
        <v>3166</v>
      </c>
      <c r="C3170" s="36">
        <f t="shared" si="49"/>
        <v>48699</v>
      </c>
      <c r="D3170" s="61">
        <v>0.13868130100000001</v>
      </c>
    </row>
    <row r="3171" spans="2:4" x14ac:dyDescent="0.2">
      <c r="B3171" s="30">
        <v>3167</v>
      </c>
      <c r="C3171" s="36">
        <f t="shared" si="49"/>
        <v>48700</v>
      </c>
      <c r="D3171" s="61">
        <v>0.1387020984</v>
      </c>
    </row>
    <row r="3172" spans="2:4" x14ac:dyDescent="0.2">
      <c r="B3172" s="30">
        <v>3168</v>
      </c>
      <c r="C3172" s="36">
        <f t="shared" si="49"/>
        <v>48701</v>
      </c>
      <c r="D3172" s="61">
        <v>0.1387228999</v>
      </c>
    </row>
    <row r="3173" spans="2:4" x14ac:dyDescent="0.2">
      <c r="B3173" s="30">
        <v>3169</v>
      </c>
      <c r="C3173" s="36">
        <f t="shared" si="49"/>
        <v>48702</v>
      </c>
      <c r="D3173" s="61">
        <v>0.1387437054</v>
      </c>
    </row>
    <row r="3174" spans="2:4" x14ac:dyDescent="0.2">
      <c r="B3174" s="30">
        <v>3170</v>
      </c>
      <c r="C3174" s="36">
        <f t="shared" si="49"/>
        <v>48703</v>
      </c>
      <c r="D3174" s="61">
        <v>0.138764515</v>
      </c>
    </row>
    <row r="3175" spans="2:4" x14ac:dyDescent="0.2">
      <c r="B3175" s="30">
        <v>3171</v>
      </c>
      <c r="C3175" s="36">
        <f t="shared" si="49"/>
        <v>48704</v>
      </c>
      <c r="D3175" s="61">
        <v>0.13878532869999999</v>
      </c>
    </row>
    <row r="3176" spans="2:4" x14ac:dyDescent="0.2">
      <c r="B3176" s="30">
        <v>3172</v>
      </c>
      <c r="C3176" s="36">
        <f t="shared" si="49"/>
        <v>48705</v>
      </c>
      <c r="D3176" s="61">
        <v>0.1388061464</v>
      </c>
    </row>
    <row r="3177" spans="2:4" x14ac:dyDescent="0.2">
      <c r="B3177" s="30">
        <v>3173</v>
      </c>
      <c r="C3177" s="36">
        <f t="shared" si="49"/>
        <v>48706</v>
      </c>
      <c r="D3177" s="61">
        <v>0.1388269681</v>
      </c>
    </row>
    <row r="3178" spans="2:4" x14ac:dyDescent="0.2">
      <c r="B3178" s="30">
        <v>3174</v>
      </c>
      <c r="C3178" s="36">
        <f t="shared" si="49"/>
        <v>48707</v>
      </c>
      <c r="D3178" s="61">
        <v>0.13884779389999999</v>
      </c>
    </row>
    <row r="3179" spans="2:4" x14ac:dyDescent="0.2">
      <c r="B3179" s="30">
        <v>3175</v>
      </c>
      <c r="C3179" s="36">
        <f t="shared" si="49"/>
        <v>48708</v>
      </c>
      <c r="D3179" s="61">
        <v>0.13886862380000001</v>
      </c>
    </row>
    <row r="3180" spans="2:4" x14ac:dyDescent="0.2">
      <c r="B3180" s="30">
        <v>3176</v>
      </c>
      <c r="C3180" s="36">
        <f t="shared" si="49"/>
        <v>48709</v>
      </c>
      <c r="D3180" s="61">
        <v>0.1388894577</v>
      </c>
    </row>
    <row r="3181" spans="2:4" x14ac:dyDescent="0.2">
      <c r="B3181" s="30">
        <v>3177</v>
      </c>
      <c r="C3181" s="36">
        <f t="shared" si="49"/>
        <v>48710</v>
      </c>
      <c r="D3181" s="61">
        <v>0.13891029569999999</v>
      </c>
    </row>
    <row r="3182" spans="2:4" x14ac:dyDescent="0.2">
      <c r="B3182" s="30">
        <v>3178</v>
      </c>
      <c r="C3182" s="36">
        <f t="shared" si="49"/>
        <v>48711</v>
      </c>
      <c r="D3182" s="61">
        <v>0.13893113770000001</v>
      </c>
    </row>
    <row r="3183" spans="2:4" x14ac:dyDescent="0.2">
      <c r="B3183" s="30">
        <v>3179</v>
      </c>
      <c r="C3183" s="36">
        <f t="shared" si="49"/>
        <v>48712</v>
      </c>
      <c r="D3183" s="61">
        <v>0.13895198380000001</v>
      </c>
    </row>
    <row r="3184" spans="2:4" x14ac:dyDescent="0.2">
      <c r="B3184" s="30">
        <v>3180</v>
      </c>
      <c r="C3184" s="36">
        <f t="shared" si="49"/>
        <v>48713</v>
      </c>
      <c r="D3184" s="61">
        <v>0.13897283399999999</v>
      </c>
    </row>
    <row r="3185" spans="2:4" x14ac:dyDescent="0.2">
      <c r="B3185" s="30">
        <v>3181</v>
      </c>
      <c r="C3185" s="36">
        <f t="shared" si="49"/>
        <v>48714</v>
      </c>
      <c r="D3185" s="61">
        <v>0.1389936883</v>
      </c>
    </row>
    <row r="3186" spans="2:4" x14ac:dyDescent="0.2">
      <c r="B3186" s="30">
        <v>3182</v>
      </c>
      <c r="C3186" s="36">
        <f t="shared" si="49"/>
        <v>48715</v>
      </c>
      <c r="D3186" s="61">
        <v>0.13901454660000001</v>
      </c>
    </row>
    <row r="3187" spans="2:4" x14ac:dyDescent="0.2">
      <c r="B3187" s="30">
        <v>3183</v>
      </c>
      <c r="C3187" s="36">
        <f t="shared" si="49"/>
        <v>48716</v>
      </c>
      <c r="D3187" s="61">
        <v>0.13903540889999999</v>
      </c>
    </row>
    <row r="3188" spans="2:4" x14ac:dyDescent="0.2">
      <c r="B3188" s="30">
        <v>3184</v>
      </c>
      <c r="C3188" s="36">
        <f t="shared" si="49"/>
        <v>48717</v>
      </c>
      <c r="D3188" s="61">
        <v>0.13905627540000001</v>
      </c>
    </row>
    <row r="3189" spans="2:4" x14ac:dyDescent="0.2">
      <c r="B3189" s="30">
        <v>3185</v>
      </c>
      <c r="C3189" s="36">
        <f t="shared" si="49"/>
        <v>48718</v>
      </c>
      <c r="D3189" s="61">
        <v>0.1390771459</v>
      </c>
    </row>
    <row r="3190" spans="2:4" x14ac:dyDescent="0.2">
      <c r="B3190" s="30">
        <v>3186</v>
      </c>
      <c r="C3190" s="36">
        <f t="shared" si="49"/>
        <v>48719</v>
      </c>
      <c r="D3190" s="61">
        <v>0.13909802039999999</v>
      </c>
    </row>
    <row r="3191" spans="2:4" x14ac:dyDescent="0.2">
      <c r="B3191" s="30">
        <v>3187</v>
      </c>
      <c r="C3191" s="36">
        <f t="shared" si="49"/>
        <v>48720</v>
      </c>
      <c r="D3191" s="61">
        <v>0.1391188991</v>
      </c>
    </row>
    <row r="3192" spans="2:4" x14ac:dyDescent="0.2">
      <c r="B3192" s="30">
        <v>3188</v>
      </c>
      <c r="C3192" s="36">
        <f t="shared" si="49"/>
        <v>48721</v>
      </c>
      <c r="D3192" s="61">
        <v>0.1391397818</v>
      </c>
    </row>
    <row r="3193" spans="2:4" x14ac:dyDescent="0.2">
      <c r="B3193" s="30">
        <v>3189</v>
      </c>
      <c r="C3193" s="36">
        <f t="shared" si="49"/>
        <v>48722</v>
      </c>
      <c r="D3193" s="61">
        <v>0.1391606685</v>
      </c>
    </row>
    <row r="3194" spans="2:4" x14ac:dyDescent="0.2">
      <c r="B3194" s="30">
        <v>3190</v>
      </c>
      <c r="C3194" s="36">
        <f t="shared" si="49"/>
        <v>48723</v>
      </c>
      <c r="D3194" s="61">
        <v>0.13918155939999999</v>
      </c>
    </row>
    <row r="3195" spans="2:4" x14ac:dyDescent="0.2">
      <c r="B3195" s="30">
        <v>3191</v>
      </c>
      <c r="C3195" s="36">
        <f t="shared" si="49"/>
        <v>48724</v>
      </c>
      <c r="D3195" s="61">
        <v>0.1392024543</v>
      </c>
    </row>
    <row r="3196" spans="2:4" x14ac:dyDescent="0.2">
      <c r="B3196" s="30">
        <v>3192</v>
      </c>
      <c r="C3196" s="36">
        <f t="shared" si="49"/>
        <v>48725</v>
      </c>
      <c r="D3196" s="61">
        <v>0.13922335329999999</v>
      </c>
    </row>
    <row r="3197" spans="2:4" x14ac:dyDescent="0.2">
      <c r="B3197" s="30">
        <v>3193</v>
      </c>
      <c r="C3197" s="36">
        <f t="shared" si="49"/>
        <v>48726</v>
      </c>
      <c r="D3197" s="61">
        <v>0.13924425639999999</v>
      </c>
    </row>
    <row r="3198" spans="2:4" x14ac:dyDescent="0.2">
      <c r="B3198" s="30">
        <v>3194</v>
      </c>
      <c r="C3198" s="36">
        <f t="shared" si="49"/>
        <v>48727</v>
      </c>
      <c r="D3198" s="61">
        <v>0.13926516350000001</v>
      </c>
    </row>
    <row r="3199" spans="2:4" x14ac:dyDescent="0.2">
      <c r="B3199" s="30">
        <v>3195</v>
      </c>
      <c r="C3199" s="36">
        <f t="shared" si="49"/>
        <v>48728</v>
      </c>
      <c r="D3199" s="61">
        <v>0.13928607479999999</v>
      </c>
    </row>
    <row r="3200" spans="2:4" x14ac:dyDescent="0.2">
      <c r="B3200" s="30">
        <v>3196</v>
      </c>
      <c r="C3200" s="36">
        <f t="shared" si="49"/>
        <v>48729</v>
      </c>
      <c r="D3200" s="61">
        <v>0.1393069901</v>
      </c>
    </row>
    <row r="3201" spans="2:4" x14ac:dyDescent="0.2">
      <c r="B3201" s="30">
        <v>3197</v>
      </c>
      <c r="C3201" s="36">
        <f t="shared" si="49"/>
        <v>48730</v>
      </c>
      <c r="D3201" s="61">
        <v>0.13932790940000001</v>
      </c>
    </row>
    <row r="3202" spans="2:4" x14ac:dyDescent="0.2">
      <c r="B3202" s="30">
        <v>3198</v>
      </c>
      <c r="C3202" s="36">
        <f t="shared" si="49"/>
        <v>48731</v>
      </c>
      <c r="D3202" s="61">
        <v>0.1393488329</v>
      </c>
    </row>
    <row r="3203" spans="2:4" x14ac:dyDescent="0.2">
      <c r="B3203" s="30">
        <v>3199</v>
      </c>
      <c r="C3203" s="36">
        <f t="shared" si="49"/>
        <v>48732</v>
      </c>
      <c r="D3203" s="61">
        <v>0.13936976039999999</v>
      </c>
    </row>
    <row r="3204" spans="2:4" x14ac:dyDescent="0.2">
      <c r="B3204" s="30">
        <v>3200</v>
      </c>
      <c r="C3204" s="36">
        <f t="shared" si="49"/>
        <v>48733</v>
      </c>
      <c r="D3204" s="61">
        <v>0.13939069200000001</v>
      </c>
    </row>
    <row r="3205" spans="2:4" x14ac:dyDescent="0.2">
      <c r="B3205" s="30">
        <v>3201</v>
      </c>
      <c r="C3205" s="36">
        <f t="shared" si="49"/>
        <v>48734</v>
      </c>
      <c r="D3205" s="61">
        <v>0.13941162770000001</v>
      </c>
    </row>
    <row r="3206" spans="2:4" x14ac:dyDescent="0.2">
      <c r="B3206" s="30">
        <v>3202</v>
      </c>
      <c r="C3206" s="36">
        <f t="shared" ref="C3206:C3269" si="50">C3205+1</f>
        <v>48735</v>
      </c>
      <c r="D3206" s="61">
        <v>0.13943256749999999</v>
      </c>
    </row>
    <row r="3207" spans="2:4" x14ac:dyDescent="0.2">
      <c r="B3207" s="30">
        <v>3203</v>
      </c>
      <c r="C3207" s="36">
        <f t="shared" si="50"/>
        <v>48736</v>
      </c>
      <c r="D3207" s="61">
        <v>0.13945351140000001</v>
      </c>
    </row>
    <row r="3208" spans="2:4" x14ac:dyDescent="0.2">
      <c r="B3208" s="30">
        <v>3204</v>
      </c>
      <c r="C3208" s="36">
        <f t="shared" si="50"/>
        <v>48737</v>
      </c>
      <c r="D3208" s="61">
        <v>0.13947445929999999</v>
      </c>
    </row>
    <row r="3209" spans="2:4" x14ac:dyDescent="0.2">
      <c r="B3209" s="30">
        <v>3205</v>
      </c>
      <c r="C3209" s="36">
        <f t="shared" si="50"/>
        <v>48738</v>
      </c>
      <c r="D3209" s="61">
        <v>0.13949541139999999</v>
      </c>
    </row>
    <row r="3210" spans="2:4" x14ac:dyDescent="0.2">
      <c r="B3210" s="30">
        <v>3206</v>
      </c>
      <c r="C3210" s="36">
        <f t="shared" si="50"/>
        <v>48739</v>
      </c>
      <c r="D3210" s="61">
        <v>0.13951636749999999</v>
      </c>
    </row>
    <row r="3211" spans="2:4" x14ac:dyDescent="0.2">
      <c r="B3211" s="30">
        <v>3207</v>
      </c>
      <c r="C3211" s="36">
        <f t="shared" si="50"/>
        <v>48740</v>
      </c>
      <c r="D3211" s="61">
        <v>0.13953732769999999</v>
      </c>
    </row>
    <row r="3212" spans="2:4" x14ac:dyDescent="0.2">
      <c r="B3212" s="30">
        <v>3208</v>
      </c>
      <c r="C3212" s="36">
        <f t="shared" si="50"/>
        <v>48741</v>
      </c>
      <c r="D3212" s="61">
        <v>0.139558292</v>
      </c>
    </row>
    <row r="3213" spans="2:4" x14ac:dyDescent="0.2">
      <c r="B3213" s="30">
        <v>3209</v>
      </c>
      <c r="C3213" s="36">
        <f t="shared" si="50"/>
        <v>48742</v>
      </c>
      <c r="D3213" s="61">
        <v>0.13957926039999999</v>
      </c>
    </row>
    <row r="3214" spans="2:4" x14ac:dyDescent="0.2">
      <c r="B3214" s="30">
        <v>3210</v>
      </c>
      <c r="C3214" s="36">
        <f t="shared" si="50"/>
        <v>48743</v>
      </c>
      <c r="D3214" s="61">
        <v>0.13960023290000001</v>
      </c>
    </row>
    <row r="3215" spans="2:4" x14ac:dyDescent="0.2">
      <c r="B3215" s="30">
        <v>3211</v>
      </c>
      <c r="C3215" s="36">
        <f t="shared" si="50"/>
        <v>48744</v>
      </c>
      <c r="D3215" s="61">
        <v>0.1396212094</v>
      </c>
    </row>
    <row r="3216" spans="2:4" x14ac:dyDescent="0.2">
      <c r="B3216" s="30">
        <v>3212</v>
      </c>
      <c r="C3216" s="36">
        <f t="shared" si="50"/>
        <v>48745</v>
      </c>
      <c r="D3216" s="61">
        <v>0.13964219010000001</v>
      </c>
    </row>
    <row r="3217" spans="2:4" x14ac:dyDescent="0.2">
      <c r="B3217" s="30">
        <v>3213</v>
      </c>
      <c r="C3217" s="36">
        <f t="shared" si="50"/>
        <v>48746</v>
      </c>
      <c r="D3217" s="61">
        <v>0.13966317480000001</v>
      </c>
    </row>
    <row r="3218" spans="2:4" x14ac:dyDescent="0.2">
      <c r="B3218" s="30">
        <v>3214</v>
      </c>
      <c r="C3218" s="36">
        <f t="shared" si="50"/>
        <v>48747</v>
      </c>
      <c r="D3218" s="61">
        <v>0.1396841637</v>
      </c>
    </row>
    <row r="3219" spans="2:4" x14ac:dyDescent="0.2">
      <c r="B3219" s="30">
        <v>3215</v>
      </c>
      <c r="C3219" s="36">
        <f t="shared" si="50"/>
        <v>48748</v>
      </c>
      <c r="D3219" s="61">
        <v>0.13970515659999999</v>
      </c>
    </row>
    <row r="3220" spans="2:4" x14ac:dyDescent="0.2">
      <c r="B3220" s="30">
        <v>3216</v>
      </c>
      <c r="C3220" s="36">
        <f t="shared" si="50"/>
        <v>48749</v>
      </c>
      <c r="D3220" s="61">
        <v>0.13972615360000001</v>
      </c>
    </row>
    <row r="3221" spans="2:4" x14ac:dyDescent="0.2">
      <c r="B3221" s="30">
        <v>3217</v>
      </c>
      <c r="C3221" s="36">
        <f t="shared" si="50"/>
        <v>48750</v>
      </c>
      <c r="D3221" s="61">
        <v>0.1397471548</v>
      </c>
    </row>
    <row r="3222" spans="2:4" x14ac:dyDescent="0.2">
      <c r="B3222" s="30">
        <v>3218</v>
      </c>
      <c r="C3222" s="36">
        <f t="shared" si="50"/>
        <v>48751</v>
      </c>
      <c r="D3222" s="61">
        <v>0.13976816</v>
      </c>
    </row>
    <row r="3223" spans="2:4" x14ac:dyDescent="0.2">
      <c r="B3223" s="30">
        <v>3219</v>
      </c>
      <c r="C3223" s="36">
        <f t="shared" si="50"/>
        <v>48752</v>
      </c>
      <c r="D3223" s="61">
        <v>0.13978916929999999</v>
      </c>
    </row>
    <row r="3224" spans="2:4" x14ac:dyDescent="0.2">
      <c r="B3224" s="30">
        <v>3220</v>
      </c>
      <c r="C3224" s="36">
        <f t="shared" si="50"/>
        <v>48753</v>
      </c>
      <c r="D3224" s="61">
        <v>0.13981018270000001</v>
      </c>
    </row>
    <row r="3225" spans="2:4" x14ac:dyDescent="0.2">
      <c r="B3225" s="30">
        <v>3221</v>
      </c>
      <c r="C3225" s="36">
        <f t="shared" si="50"/>
        <v>48754</v>
      </c>
      <c r="D3225" s="61">
        <v>0.13983120030000001</v>
      </c>
    </row>
    <row r="3226" spans="2:4" x14ac:dyDescent="0.2">
      <c r="B3226" s="30">
        <v>3222</v>
      </c>
      <c r="C3226" s="36">
        <f t="shared" si="50"/>
        <v>48755</v>
      </c>
      <c r="D3226" s="61">
        <v>0.13985222189999999</v>
      </c>
    </row>
    <row r="3227" spans="2:4" x14ac:dyDescent="0.2">
      <c r="B3227" s="30">
        <v>3223</v>
      </c>
      <c r="C3227" s="36">
        <f t="shared" si="50"/>
        <v>48756</v>
      </c>
      <c r="D3227" s="61">
        <v>0.1398732476</v>
      </c>
    </row>
    <row r="3228" spans="2:4" x14ac:dyDescent="0.2">
      <c r="B3228" s="30">
        <v>3224</v>
      </c>
      <c r="C3228" s="36">
        <f t="shared" si="50"/>
        <v>48757</v>
      </c>
      <c r="D3228" s="61">
        <v>0.13989427739999999</v>
      </c>
    </row>
    <row r="3229" spans="2:4" x14ac:dyDescent="0.2">
      <c r="B3229" s="30">
        <v>3225</v>
      </c>
      <c r="C3229" s="36">
        <f t="shared" si="50"/>
        <v>48758</v>
      </c>
      <c r="D3229" s="61">
        <v>0.13991531139999999</v>
      </c>
    </row>
    <row r="3230" spans="2:4" x14ac:dyDescent="0.2">
      <c r="B3230" s="30">
        <v>3226</v>
      </c>
      <c r="C3230" s="36">
        <f t="shared" si="50"/>
        <v>48759</v>
      </c>
      <c r="D3230" s="61">
        <v>0.13993634939999999</v>
      </c>
    </row>
    <row r="3231" spans="2:4" x14ac:dyDescent="0.2">
      <c r="B3231" s="30">
        <v>3227</v>
      </c>
      <c r="C3231" s="36">
        <f t="shared" si="50"/>
        <v>48760</v>
      </c>
      <c r="D3231" s="61">
        <v>0.13995739160000001</v>
      </c>
    </row>
    <row r="3232" spans="2:4" x14ac:dyDescent="0.2">
      <c r="B3232" s="30">
        <v>3228</v>
      </c>
      <c r="C3232" s="36">
        <f t="shared" si="50"/>
        <v>48761</v>
      </c>
      <c r="D3232" s="61">
        <v>0.13997843779999999</v>
      </c>
    </row>
    <row r="3233" spans="2:4" x14ac:dyDescent="0.2">
      <c r="B3233" s="30">
        <v>3229</v>
      </c>
      <c r="C3233" s="36">
        <f t="shared" si="50"/>
        <v>48762</v>
      </c>
      <c r="D3233" s="61">
        <v>0.13999948819999999</v>
      </c>
    </row>
    <row r="3234" spans="2:4" x14ac:dyDescent="0.2">
      <c r="B3234" s="30">
        <v>3230</v>
      </c>
      <c r="C3234" s="36">
        <f t="shared" si="50"/>
        <v>48763</v>
      </c>
      <c r="D3234" s="61">
        <v>0.14002054259999999</v>
      </c>
    </row>
    <row r="3235" spans="2:4" x14ac:dyDescent="0.2">
      <c r="B3235" s="30">
        <v>3231</v>
      </c>
      <c r="C3235" s="36">
        <f t="shared" si="50"/>
        <v>48764</v>
      </c>
      <c r="D3235" s="61">
        <v>0.1400416012</v>
      </c>
    </row>
    <row r="3236" spans="2:4" x14ac:dyDescent="0.2">
      <c r="B3236" s="30">
        <v>3232</v>
      </c>
      <c r="C3236" s="36">
        <f t="shared" si="50"/>
        <v>48765</v>
      </c>
      <c r="D3236" s="61">
        <v>0.1400626639</v>
      </c>
    </row>
    <row r="3237" spans="2:4" x14ac:dyDescent="0.2">
      <c r="B3237" s="30">
        <v>3233</v>
      </c>
      <c r="C3237" s="36">
        <f t="shared" si="50"/>
        <v>48766</v>
      </c>
      <c r="D3237" s="61">
        <v>0.14008373069999999</v>
      </c>
    </row>
    <row r="3238" spans="2:4" x14ac:dyDescent="0.2">
      <c r="B3238" s="30">
        <v>3234</v>
      </c>
      <c r="C3238" s="36">
        <f t="shared" si="50"/>
        <v>48767</v>
      </c>
      <c r="D3238" s="61">
        <v>0.1401048016</v>
      </c>
    </row>
    <row r="3239" spans="2:4" x14ac:dyDescent="0.2">
      <c r="B3239" s="30">
        <v>3235</v>
      </c>
      <c r="C3239" s="36">
        <f t="shared" si="50"/>
        <v>48768</v>
      </c>
      <c r="D3239" s="61">
        <v>0.1401258766</v>
      </c>
    </row>
    <row r="3240" spans="2:4" x14ac:dyDescent="0.2">
      <c r="B3240" s="30">
        <v>3236</v>
      </c>
      <c r="C3240" s="36">
        <f t="shared" si="50"/>
        <v>48769</v>
      </c>
      <c r="D3240" s="61">
        <v>0.14014695569999999</v>
      </c>
    </row>
    <row r="3241" spans="2:4" x14ac:dyDescent="0.2">
      <c r="B3241" s="30">
        <v>3237</v>
      </c>
      <c r="C3241" s="36">
        <f t="shared" si="50"/>
        <v>48770</v>
      </c>
      <c r="D3241" s="61">
        <v>0.14016803899999999</v>
      </c>
    </row>
    <row r="3242" spans="2:4" x14ac:dyDescent="0.2">
      <c r="B3242" s="30">
        <v>3238</v>
      </c>
      <c r="C3242" s="36">
        <f t="shared" si="50"/>
        <v>48771</v>
      </c>
      <c r="D3242" s="61">
        <v>0.14018912629999999</v>
      </c>
    </row>
    <row r="3243" spans="2:4" x14ac:dyDescent="0.2">
      <c r="B3243" s="30">
        <v>3239</v>
      </c>
      <c r="C3243" s="36">
        <f t="shared" si="50"/>
        <v>48772</v>
      </c>
      <c r="D3243" s="61">
        <v>0.14021021780000001</v>
      </c>
    </row>
    <row r="3244" spans="2:4" x14ac:dyDescent="0.2">
      <c r="B3244" s="30">
        <v>3240</v>
      </c>
      <c r="C3244" s="36">
        <f t="shared" si="50"/>
        <v>48773</v>
      </c>
      <c r="D3244" s="61">
        <v>0.1402313134</v>
      </c>
    </row>
    <row r="3245" spans="2:4" x14ac:dyDescent="0.2">
      <c r="B3245" s="30">
        <v>3241</v>
      </c>
      <c r="C3245" s="36">
        <f t="shared" si="50"/>
        <v>48774</v>
      </c>
      <c r="D3245" s="61">
        <v>0.1402524131</v>
      </c>
    </row>
    <row r="3246" spans="2:4" x14ac:dyDescent="0.2">
      <c r="B3246" s="30">
        <v>3242</v>
      </c>
      <c r="C3246" s="36">
        <f t="shared" si="50"/>
        <v>48775</v>
      </c>
      <c r="D3246" s="61">
        <v>0.14027351690000001</v>
      </c>
    </row>
    <row r="3247" spans="2:4" x14ac:dyDescent="0.2">
      <c r="B3247" s="30">
        <v>3243</v>
      </c>
      <c r="C3247" s="36">
        <f t="shared" si="50"/>
        <v>48776</v>
      </c>
      <c r="D3247" s="61">
        <v>0.1402946249</v>
      </c>
    </row>
    <row r="3248" spans="2:4" x14ac:dyDescent="0.2">
      <c r="B3248" s="30">
        <v>3244</v>
      </c>
      <c r="C3248" s="36">
        <f t="shared" si="50"/>
        <v>48777</v>
      </c>
      <c r="D3248" s="61">
        <v>0.14031573689999999</v>
      </c>
    </row>
    <row r="3249" spans="2:4" x14ac:dyDescent="0.2">
      <c r="B3249" s="30">
        <v>3245</v>
      </c>
      <c r="C3249" s="36">
        <f t="shared" si="50"/>
        <v>48778</v>
      </c>
      <c r="D3249" s="61">
        <v>0.14033685309999999</v>
      </c>
    </row>
    <row r="3250" spans="2:4" x14ac:dyDescent="0.2">
      <c r="B3250" s="30">
        <v>3246</v>
      </c>
      <c r="C3250" s="36">
        <f t="shared" si="50"/>
        <v>48779</v>
      </c>
      <c r="D3250" s="61">
        <v>0.1403579734</v>
      </c>
    </row>
    <row r="3251" spans="2:4" x14ac:dyDescent="0.2">
      <c r="B3251" s="30">
        <v>3247</v>
      </c>
      <c r="C3251" s="36">
        <f t="shared" si="50"/>
        <v>48780</v>
      </c>
      <c r="D3251" s="61">
        <v>0.1403790979</v>
      </c>
    </row>
    <row r="3252" spans="2:4" x14ac:dyDescent="0.2">
      <c r="B3252" s="30">
        <v>3248</v>
      </c>
      <c r="C3252" s="36">
        <f t="shared" si="50"/>
        <v>48781</v>
      </c>
      <c r="D3252" s="61">
        <v>0.14040022639999999</v>
      </c>
    </row>
    <row r="3253" spans="2:4" x14ac:dyDescent="0.2">
      <c r="B3253" s="30">
        <v>3249</v>
      </c>
      <c r="C3253" s="36">
        <f t="shared" si="50"/>
        <v>48782</v>
      </c>
      <c r="D3253" s="61">
        <v>0.1404213591</v>
      </c>
    </row>
    <row r="3254" spans="2:4" x14ac:dyDescent="0.2">
      <c r="B3254" s="30">
        <v>3250</v>
      </c>
      <c r="C3254" s="36">
        <f t="shared" si="50"/>
        <v>48783</v>
      </c>
      <c r="D3254" s="61">
        <v>0.14044249589999999</v>
      </c>
    </row>
    <row r="3255" spans="2:4" x14ac:dyDescent="0.2">
      <c r="B3255" s="30">
        <v>3251</v>
      </c>
      <c r="C3255" s="36">
        <f t="shared" si="50"/>
        <v>48784</v>
      </c>
      <c r="D3255" s="61">
        <v>0.14046363689999999</v>
      </c>
    </row>
    <row r="3256" spans="2:4" x14ac:dyDescent="0.2">
      <c r="B3256" s="30">
        <v>3252</v>
      </c>
      <c r="C3256" s="36">
        <f t="shared" si="50"/>
        <v>48785</v>
      </c>
      <c r="D3256" s="61">
        <v>0.14048478189999999</v>
      </c>
    </row>
    <row r="3257" spans="2:4" x14ac:dyDescent="0.2">
      <c r="B3257" s="30">
        <v>3253</v>
      </c>
      <c r="C3257" s="36">
        <f t="shared" si="50"/>
        <v>48786</v>
      </c>
      <c r="D3257" s="61">
        <v>0.14050593110000001</v>
      </c>
    </row>
    <row r="3258" spans="2:4" x14ac:dyDescent="0.2">
      <c r="B3258" s="30">
        <v>3254</v>
      </c>
      <c r="C3258" s="36">
        <f t="shared" si="50"/>
        <v>48787</v>
      </c>
      <c r="D3258" s="61">
        <v>0.14052708450000001</v>
      </c>
    </row>
    <row r="3259" spans="2:4" x14ac:dyDescent="0.2">
      <c r="B3259" s="30">
        <v>3255</v>
      </c>
      <c r="C3259" s="36">
        <f t="shared" si="50"/>
        <v>48788</v>
      </c>
      <c r="D3259" s="61">
        <v>0.14054824190000001</v>
      </c>
    </row>
    <row r="3260" spans="2:4" x14ac:dyDescent="0.2">
      <c r="B3260" s="30">
        <v>3256</v>
      </c>
      <c r="C3260" s="36">
        <f t="shared" si="50"/>
        <v>48789</v>
      </c>
      <c r="D3260" s="61">
        <v>0.1405694035</v>
      </c>
    </row>
    <row r="3261" spans="2:4" x14ac:dyDescent="0.2">
      <c r="B3261" s="30">
        <v>3257</v>
      </c>
      <c r="C3261" s="36">
        <f t="shared" si="50"/>
        <v>48790</v>
      </c>
      <c r="D3261" s="61">
        <v>0.14059056919999999</v>
      </c>
    </row>
    <row r="3262" spans="2:4" x14ac:dyDescent="0.2">
      <c r="B3262" s="30">
        <v>3258</v>
      </c>
      <c r="C3262" s="36">
        <f t="shared" si="50"/>
        <v>48791</v>
      </c>
      <c r="D3262" s="61">
        <v>0.14061173909999999</v>
      </c>
    </row>
    <row r="3263" spans="2:4" x14ac:dyDescent="0.2">
      <c r="B3263" s="30">
        <v>3259</v>
      </c>
      <c r="C3263" s="36">
        <f t="shared" si="50"/>
        <v>48792</v>
      </c>
      <c r="D3263" s="61">
        <v>0.14063291310000001</v>
      </c>
    </row>
    <row r="3264" spans="2:4" x14ac:dyDescent="0.2">
      <c r="B3264" s="30">
        <v>3260</v>
      </c>
      <c r="C3264" s="36">
        <f t="shared" si="50"/>
        <v>48793</v>
      </c>
      <c r="D3264" s="61">
        <v>0.1406540912</v>
      </c>
    </row>
    <row r="3265" spans="2:4" x14ac:dyDescent="0.2">
      <c r="B3265" s="30">
        <v>3261</v>
      </c>
      <c r="C3265" s="36">
        <f t="shared" si="50"/>
        <v>48794</v>
      </c>
      <c r="D3265" s="61">
        <v>0.1406752735</v>
      </c>
    </row>
    <row r="3266" spans="2:4" x14ac:dyDescent="0.2">
      <c r="B3266" s="30">
        <v>3262</v>
      </c>
      <c r="C3266" s="36">
        <f t="shared" si="50"/>
        <v>48795</v>
      </c>
      <c r="D3266" s="61">
        <v>0.14069645989999999</v>
      </c>
    </row>
    <row r="3267" spans="2:4" x14ac:dyDescent="0.2">
      <c r="B3267" s="30">
        <v>3263</v>
      </c>
      <c r="C3267" s="36">
        <f t="shared" si="50"/>
        <v>48796</v>
      </c>
      <c r="D3267" s="61">
        <v>0.14071765040000001</v>
      </c>
    </row>
    <row r="3268" spans="2:4" x14ac:dyDescent="0.2">
      <c r="B3268" s="30">
        <v>3264</v>
      </c>
      <c r="C3268" s="36">
        <f t="shared" si="50"/>
        <v>48797</v>
      </c>
      <c r="D3268" s="61">
        <v>0.14073884510000001</v>
      </c>
    </row>
    <row r="3269" spans="2:4" x14ac:dyDescent="0.2">
      <c r="B3269" s="30">
        <v>3265</v>
      </c>
      <c r="C3269" s="36">
        <f t="shared" si="50"/>
        <v>48798</v>
      </c>
      <c r="D3269" s="61">
        <v>0.14076004389999999</v>
      </c>
    </row>
    <row r="3270" spans="2:4" x14ac:dyDescent="0.2">
      <c r="B3270" s="30">
        <v>3266</v>
      </c>
      <c r="C3270" s="36">
        <f t="shared" ref="C3270:C3333" si="51">C3269+1</f>
        <v>48799</v>
      </c>
      <c r="D3270" s="61">
        <v>0.14078124680000001</v>
      </c>
    </row>
    <row r="3271" spans="2:4" x14ac:dyDescent="0.2">
      <c r="B3271" s="30">
        <v>3267</v>
      </c>
      <c r="C3271" s="36">
        <f t="shared" si="51"/>
        <v>48800</v>
      </c>
      <c r="D3271" s="61">
        <v>0.14080245390000001</v>
      </c>
    </row>
    <row r="3272" spans="2:4" x14ac:dyDescent="0.2">
      <c r="B3272" s="30">
        <v>3268</v>
      </c>
      <c r="C3272" s="36">
        <f t="shared" si="51"/>
        <v>48801</v>
      </c>
      <c r="D3272" s="61">
        <v>0.1408236652</v>
      </c>
    </row>
    <row r="3273" spans="2:4" x14ac:dyDescent="0.2">
      <c r="B3273" s="30">
        <v>3269</v>
      </c>
      <c r="C3273" s="36">
        <f t="shared" si="51"/>
        <v>48802</v>
      </c>
      <c r="D3273" s="61">
        <v>0.1408448806</v>
      </c>
    </row>
    <row r="3274" spans="2:4" x14ac:dyDescent="0.2">
      <c r="B3274" s="30">
        <v>3270</v>
      </c>
      <c r="C3274" s="36">
        <f t="shared" si="51"/>
        <v>48803</v>
      </c>
      <c r="D3274" s="61">
        <v>0.1408661001</v>
      </c>
    </row>
    <row r="3275" spans="2:4" x14ac:dyDescent="0.2">
      <c r="B3275" s="30">
        <v>3271</v>
      </c>
      <c r="C3275" s="36">
        <f t="shared" si="51"/>
        <v>48804</v>
      </c>
      <c r="D3275" s="61">
        <v>0.14088732379999999</v>
      </c>
    </row>
    <row r="3276" spans="2:4" x14ac:dyDescent="0.2">
      <c r="B3276" s="30">
        <v>3272</v>
      </c>
      <c r="C3276" s="36">
        <f t="shared" si="51"/>
        <v>48805</v>
      </c>
      <c r="D3276" s="61">
        <v>0.14090855159999999</v>
      </c>
    </row>
    <row r="3277" spans="2:4" x14ac:dyDescent="0.2">
      <c r="B3277" s="30">
        <v>3273</v>
      </c>
      <c r="C3277" s="36">
        <f t="shared" si="51"/>
        <v>48806</v>
      </c>
      <c r="D3277" s="61">
        <v>0.1409297836</v>
      </c>
    </row>
    <row r="3278" spans="2:4" x14ac:dyDescent="0.2">
      <c r="B3278" s="30">
        <v>3274</v>
      </c>
      <c r="C3278" s="36">
        <f t="shared" si="51"/>
        <v>48807</v>
      </c>
      <c r="D3278" s="61">
        <v>0.14095101970000001</v>
      </c>
    </row>
    <row r="3279" spans="2:4" x14ac:dyDescent="0.2">
      <c r="B3279" s="30">
        <v>3275</v>
      </c>
      <c r="C3279" s="36">
        <f t="shared" si="51"/>
        <v>48808</v>
      </c>
      <c r="D3279" s="61">
        <v>0.14097225990000001</v>
      </c>
    </row>
    <row r="3280" spans="2:4" x14ac:dyDescent="0.2">
      <c r="B3280" s="30">
        <v>3276</v>
      </c>
      <c r="C3280" s="36">
        <f t="shared" si="51"/>
        <v>48809</v>
      </c>
      <c r="D3280" s="61">
        <v>0.1409935044</v>
      </c>
    </row>
    <row r="3281" spans="2:4" x14ac:dyDescent="0.2">
      <c r="B3281" s="30">
        <v>3277</v>
      </c>
      <c r="C3281" s="36">
        <f t="shared" si="51"/>
        <v>48810</v>
      </c>
      <c r="D3281" s="61">
        <v>0.14101475290000001</v>
      </c>
    </row>
    <row r="3282" spans="2:4" x14ac:dyDescent="0.2">
      <c r="B3282" s="30">
        <v>3278</v>
      </c>
      <c r="C3282" s="36">
        <f t="shared" si="51"/>
        <v>48811</v>
      </c>
      <c r="D3282" s="61">
        <v>0.14103600559999999</v>
      </c>
    </row>
    <row r="3283" spans="2:4" x14ac:dyDescent="0.2">
      <c r="B3283" s="30">
        <v>3279</v>
      </c>
      <c r="C3283" s="36">
        <f t="shared" si="51"/>
        <v>48812</v>
      </c>
      <c r="D3283" s="61">
        <v>0.1410572625</v>
      </c>
    </row>
    <row r="3284" spans="2:4" x14ac:dyDescent="0.2">
      <c r="B3284" s="30">
        <v>3280</v>
      </c>
      <c r="C3284" s="36">
        <f t="shared" si="51"/>
        <v>48813</v>
      </c>
      <c r="D3284" s="61">
        <v>0.1410785235</v>
      </c>
    </row>
    <row r="3285" spans="2:4" x14ac:dyDescent="0.2">
      <c r="B3285" s="30">
        <v>3281</v>
      </c>
      <c r="C3285" s="36">
        <f t="shared" si="51"/>
        <v>48814</v>
      </c>
      <c r="D3285" s="61">
        <v>0.14109978870000001</v>
      </c>
    </row>
    <row r="3286" spans="2:4" x14ac:dyDescent="0.2">
      <c r="B3286" s="30">
        <v>3282</v>
      </c>
      <c r="C3286" s="36">
        <f t="shared" si="51"/>
        <v>48815</v>
      </c>
      <c r="D3286" s="61">
        <v>0.14112105799999999</v>
      </c>
    </row>
    <row r="3287" spans="2:4" x14ac:dyDescent="0.2">
      <c r="B3287" s="30">
        <v>3283</v>
      </c>
      <c r="C3287" s="36">
        <f t="shared" si="51"/>
        <v>48816</v>
      </c>
      <c r="D3287" s="61">
        <v>0.1411423315</v>
      </c>
    </row>
    <row r="3288" spans="2:4" x14ac:dyDescent="0.2">
      <c r="B3288" s="30">
        <v>3284</v>
      </c>
      <c r="C3288" s="36">
        <f t="shared" si="51"/>
        <v>48817</v>
      </c>
      <c r="D3288" s="61">
        <v>0.14116360920000001</v>
      </c>
    </row>
    <row r="3289" spans="2:4" x14ac:dyDescent="0.2">
      <c r="B3289" s="30">
        <v>3285</v>
      </c>
      <c r="C3289" s="36">
        <f t="shared" si="51"/>
        <v>48818</v>
      </c>
      <c r="D3289" s="61">
        <v>0.14118489100000001</v>
      </c>
    </row>
    <row r="3290" spans="2:4" x14ac:dyDescent="0.2">
      <c r="B3290" s="30">
        <v>3286</v>
      </c>
      <c r="C3290" s="36">
        <f t="shared" si="51"/>
        <v>48819</v>
      </c>
      <c r="D3290" s="61">
        <v>0.14120617699999999</v>
      </c>
    </row>
    <row r="3291" spans="2:4" x14ac:dyDescent="0.2">
      <c r="B3291" s="30">
        <v>3287</v>
      </c>
      <c r="C3291" s="36">
        <f t="shared" si="51"/>
        <v>48820</v>
      </c>
      <c r="D3291" s="61">
        <v>0.1412274671</v>
      </c>
    </row>
    <row r="3292" spans="2:4" x14ac:dyDescent="0.2">
      <c r="B3292" s="30">
        <v>3288</v>
      </c>
      <c r="C3292" s="36">
        <f t="shared" si="51"/>
        <v>48821</v>
      </c>
      <c r="D3292" s="61">
        <v>0.14124876140000001</v>
      </c>
    </row>
    <row r="3293" spans="2:4" x14ac:dyDescent="0.2">
      <c r="B3293" s="30">
        <v>3289</v>
      </c>
      <c r="C3293" s="36">
        <f t="shared" si="51"/>
        <v>48822</v>
      </c>
      <c r="D3293" s="61">
        <v>0.14127005979999999</v>
      </c>
    </row>
    <row r="3294" spans="2:4" x14ac:dyDescent="0.2">
      <c r="B3294" s="30">
        <v>3290</v>
      </c>
      <c r="C3294" s="36">
        <f t="shared" si="51"/>
        <v>48823</v>
      </c>
      <c r="D3294" s="61">
        <v>0.14129136240000001</v>
      </c>
    </row>
    <row r="3295" spans="2:4" x14ac:dyDescent="0.2">
      <c r="B3295" s="30">
        <v>3291</v>
      </c>
      <c r="C3295" s="36">
        <f t="shared" si="51"/>
        <v>48824</v>
      </c>
      <c r="D3295" s="61">
        <v>0.14131266919999999</v>
      </c>
    </row>
    <row r="3296" spans="2:4" x14ac:dyDescent="0.2">
      <c r="B3296" s="30">
        <v>3292</v>
      </c>
      <c r="C3296" s="36">
        <f t="shared" si="51"/>
        <v>48825</v>
      </c>
      <c r="D3296" s="61">
        <v>0.14133398010000001</v>
      </c>
    </row>
    <row r="3297" spans="2:4" x14ac:dyDescent="0.2">
      <c r="B3297" s="30">
        <v>3293</v>
      </c>
      <c r="C3297" s="36">
        <f t="shared" si="51"/>
        <v>48826</v>
      </c>
      <c r="D3297" s="61">
        <v>0.14135529520000001</v>
      </c>
    </row>
    <row r="3298" spans="2:4" x14ac:dyDescent="0.2">
      <c r="B3298" s="30">
        <v>3294</v>
      </c>
      <c r="C3298" s="36">
        <f t="shared" si="51"/>
        <v>48827</v>
      </c>
      <c r="D3298" s="61">
        <v>0.1413766145</v>
      </c>
    </row>
    <row r="3299" spans="2:4" x14ac:dyDescent="0.2">
      <c r="B3299" s="30">
        <v>3295</v>
      </c>
      <c r="C3299" s="36">
        <f t="shared" si="51"/>
        <v>48828</v>
      </c>
      <c r="D3299" s="61">
        <v>0.141397938</v>
      </c>
    </row>
    <row r="3300" spans="2:4" x14ac:dyDescent="0.2">
      <c r="B3300" s="30">
        <v>3296</v>
      </c>
      <c r="C3300" s="36">
        <f t="shared" si="51"/>
        <v>48829</v>
      </c>
      <c r="D3300" s="61">
        <v>0.14141926560000001</v>
      </c>
    </row>
    <row r="3301" spans="2:4" x14ac:dyDescent="0.2">
      <c r="B3301" s="30">
        <v>3297</v>
      </c>
      <c r="C3301" s="36">
        <f t="shared" si="51"/>
        <v>48830</v>
      </c>
      <c r="D3301" s="61">
        <v>0.1414405973</v>
      </c>
    </row>
    <row r="3302" spans="2:4" x14ac:dyDescent="0.2">
      <c r="B3302" s="30">
        <v>3298</v>
      </c>
      <c r="C3302" s="36">
        <f t="shared" si="51"/>
        <v>48831</v>
      </c>
      <c r="D3302" s="61">
        <v>0.14146193330000001</v>
      </c>
    </row>
    <row r="3303" spans="2:4" x14ac:dyDescent="0.2">
      <c r="B3303" s="30">
        <v>3299</v>
      </c>
      <c r="C3303" s="36">
        <f t="shared" si="51"/>
        <v>48832</v>
      </c>
      <c r="D3303" s="61">
        <v>0.1414832734</v>
      </c>
    </row>
    <row r="3304" spans="2:4" x14ac:dyDescent="0.2">
      <c r="B3304" s="30">
        <v>3300</v>
      </c>
      <c r="C3304" s="36">
        <f t="shared" si="51"/>
        <v>48833</v>
      </c>
      <c r="D3304" s="61">
        <v>0.1415046177</v>
      </c>
    </row>
    <row r="3305" spans="2:4" x14ac:dyDescent="0.2">
      <c r="B3305" s="30">
        <v>3301</v>
      </c>
      <c r="C3305" s="36">
        <f t="shared" si="51"/>
        <v>48834</v>
      </c>
      <c r="D3305" s="61">
        <v>0.14152596619999999</v>
      </c>
    </row>
    <row r="3306" spans="2:4" x14ac:dyDescent="0.2">
      <c r="B3306" s="30">
        <v>3302</v>
      </c>
      <c r="C3306" s="36">
        <f t="shared" si="51"/>
        <v>48835</v>
      </c>
      <c r="D3306" s="61">
        <v>0.14154731879999999</v>
      </c>
    </row>
    <row r="3307" spans="2:4" x14ac:dyDescent="0.2">
      <c r="B3307" s="30">
        <v>3303</v>
      </c>
      <c r="C3307" s="36">
        <f t="shared" si="51"/>
        <v>48836</v>
      </c>
      <c r="D3307" s="61">
        <v>0.1415686756</v>
      </c>
    </row>
    <row r="3308" spans="2:4" x14ac:dyDescent="0.2">
      <c r="B3308" s="30">
        <v>3304</v>
      </c>
      <c r="C3308" s="36">
        <f t="shared" si="51"/>
        <v>48837</v>
      </c>
      <c r="D3308" s="61">
        <v>0.1415900366</v>
      </c>
    </row>
    <row r="3309" spans="2:4" x14ac:dyDescent="0.2">
      <c r="B3309" s="30">
        <v>3305</v>
      </c>
      <c r="C3309" s="36">
        <f t="shared" si="51"/>
        <v>48838</v>
      </c>
      <c r="D3309" s="61">
        <v>0.14161140180000001</v>
      </c>
    </row>
    <row r="3310" spans="2:4" x14ac:dyDescent="0.2">
      <c r="B3310" s="30">
        <v>3306</v>
      </c>
      <c r="C3310" s="36">
        <f t="shared" si="51"/>
        <v>48839</v>
      </c>
      <c r="D3310" s="61">
        <v>0.1416327711</v>
      </c>
    </row>
    <row r="3311" spans="2:4" x14ac:dyDescent="0.2">
      <c r="B3311" s="30">
        <v>3307</v>
      </c>
      <c r="C3311" s="36">
        <f t="shared" si="51"/>
        <v>48840</v>
      </c>
      <c r="D3311" s="61">
        <v>0.1416541446</v>
      </c>
    </row>
    <row r="3312" spans="2:4" x14ac:dyDescent="0.2">
      <c r="B3312" s="30">
        <v>3308</v>
      </c>
      <c r="C3312" s="36">
        <f t="shared" si="51"/>
        <v>48841</v>
      </c>
      <c r="D3312" s="61">
        <v>0.1416755223</v>
      </c>
    </row>
    <row r="3313" spans="2:4" x14ac:dyDescent="0.2">
      <c r="B3313" s="30">
        <v>3309</v>
      </c>
      <c r="C3313" s="36">
        <f t="shared" si="51"/>
        <v>48842</v>
      </c>
      <c r="D3313" s="61">
        <v>0.1416969042</v>
      </c>
    </row>
    <row r="3314" spans="2:4" x14ac:dyDescent="0.2">
      <c r="B3314" s="30">
        <v>3310</v>
      </c>
      <c r="C3314" s="36">
        <f t="shared" si="51"/>
        <v>48843</v>
      </c>
      <c r="D3314" s="61">
        <v>0.14171829029999999</v>
      </c>
    </row>
    <row r="3315" spans="2:4" x14ac:dyDescent="0.2">
      <c r="B3315" s="30">
        <v>3311</v>
      </c>
      <c r="C3315" s="36">
        <f t="shared" si="51"/>
        <v>48844</v>
      </c>
      <c r="D3315" s="61">
        <v>0.14173968049999999</v>
      </c>
    </row>
    <row r="3316" spans="2:4" x14ac:dyDescent="0.2">
      <c r="B3316" s="30">
        <v>3312</v>
      </c>
      <c r="C3316" s="36">
        <f t="shared" si="51"/>
        <v>48845</v>
      </c>
      <c r="D3316" s="61">
        <v>0.14176107490000001</v>
      </c>
    </row>
    <row r="3317" spans="2:4" x14ac:dyDescent="0.2">
      <c r="B3317" s="30">
        <v>3313</v>
      </c>
      <c r="C3317" s="36">
        <f t="shared" si="51"/>
        <v>48846</v>
      </c>
      <c r="D3317" s="61">
        <v>0.14178247350000001</v>
      </c>
    </row>
    <row r="3318" spans="2:4" x14ac:dyDescent="0.2">
      <c r="B3318" s="30">
        <v>3314</v>
      </c>
      <c r="C3318" s="36">
        <f t="shared" si="51"/>
        <v>48847</v>
      </c>
      <c r="D3318" s="61">
        <v>0.14180387629999999</v>
      </c>
    </row>
    <row r="3319" spans="2:4" x14ac:dyDescent="0.2">
      <c r="B3319" s="30">
        <v>3315</v>
      </c>
      <c r="C3319" s="36">
        <f t="shared" si="51"/>
        <v>48848</v>
      </c>
      <c r="D3319" s="61">
        <v>0.14182528329999999</v>
      </c>
    </row>
    <row r="3320" spans="2:4" x14ac:dyDescent="0.2">
      <c r="B3320" s="30">
        <v>3316</v>
      </c>
      <c r="C3320" s="36">
        <f t="shared" si="51"/>
        <v>48849</v>
      </c>
      <c r="D3320" s="61">
        <v>0.14184669450000001</v>
      </c>
    </row>
    <row r="3321" spans="2:4" x14ac:dyDescent="0.2">
      <c r="B3321" s="30">
        <v>3317</v>
      </c>
      <c r="C3321" s="36">
        <f t="shared" si="51"/>
        <v>48850</v>
      </c>
      <c r="D3321" s="61">
        <v>0.14186810990000001</v>
      </c>
    </row>
    <row r="3322" spans="2:4" x14ac:dyDescent="0.2">
      <c r="B3322" s="30">
        <v>3318</v>
      </c>
      <c r="C3322" s="36">
        <f t="shared" si="51"/>
        <v>48851</v>
      </c>
      <c r="D3322" s="61">
        <v>0.14188952939999999</v>
      </c>
    </row>
    <row r="3323" spans="2:4" x14ac:dyDescent="0.2">
      <c r="B3323" s="30">
        <v>3319</v>
      </c>
      <c r="C3323" s="36">
        <f t="shared" si="51"/>
        <v>48852</v>
      </c>
      <c r="D3323" s="61">
        <v>0.14191095309999999</v>
      </c>
    </row>
    <row r="3324" spans="2:4" x14ac:dyDescent="0.2">
      <c r="B3324" s="30">
        <v>3320</v>
      </c>
      <c r="C3324" s="36">
        <f t="shared" si="51"/>
        <v>48853</v>
      </c>
      <c r="D3324" s="61">
        <v>0.1419323811</v>
      </c>
    </row>
    <row r="3325" spans="2:4" x14ac:dyDescent="0.2">
      <c r="B3325" s="30">
        <v>3321</v>
      </c>
      <c r="C3325" s="36">
        <f t="shared" si="51"/>
        <v>48854</v>
      </c>
      <c r="D3325" s="61">
        <v>0.1419538132</v>
      </c>
    </row>
    <row r="3326" spans="2:4" x14ac:dyDescent="0.2">
      <c r="B3326" s="30">
        <v>3322</v>
      </c>
      <c r="C3326" s="36">
        <f t="shared" si="51"/>
        <v>48855</v>
      </c>
      <c r="D3326" s="61">
        <v>0.14197524950000001</v>
      </c>
    </row>
    <row r="3327" spans="2:4" x14ac:dyDescent="0.2">
      <c r="B3327" s="30">
        <v>3323</v>
      </c>
      <c r="C3327" s="36">
        <f t="shared" si="51"/>
        <v>48856</v>
      </c>
      <c r="D3327" s="61">
        <v>0.14199669000000001</v>
      </c>
    </row>
    <row r="3328" spans="2:4" x14ac:dyDescent="0.2">
      <c r="B3328" s="30">
        <v>3324</v>
      </c>
      <c r="C3328" s="36">
        <f t="shared" si="51"/>
        <v>48857</v>
      </c>
      <c r="D3328" s="61">
        <v>0.14201813469999999</v>
      </c>
    </row>
    <row r="3329" spans="2:4" x14ac:dyDescent="0.2">
      <c r="B3329" s="30">
        <v>3325</v>
      </c>
      <c r="C3329" s="36">
        <f t="shared" si="51"/>
        <v>48858</v>
      </c>
      <c r="D3329" s="61">
        <v>0.14203958359999999</v>
      </c>
    </row>
    <row r="3330" spans="2:4" x14ac:dyDescent="0.2">
      <c r="B3330" s="30">
        <v>3326</v>
      </c>
      <c r="C3330" s="36">
        <f t="shared" si="51"/>
        <v>48859</v>
      </c>
      <c r="D3330" s="61">
        <v>0.1420610367</v>
      </c>
    </row>
    <row r="3331" spans="2:4" x14ac:dyDescent="0.2">
      <c r="B3331" s="30">
        <v>3327</v>
      </c>
      <c r="C3331" s="36">
        <f t="shared" si="51"/>
        <v>48860</v>
      </c>
      <c r="D3331" s="61">
        <v>0.142082494</v>
      </c>
    </row>
    <row r="3332" spans="2:4" x14ac:dyDescent="0.2">
      <c r="B3332" s="30">
        <v>3328</v>
      </c>
      <c r="C3332" s="36">
        <f t="shared" si="51"/>
        <v>48861</v>
      </c>
      <c r="D3332" s="61">
        <v>0.14210395540000001</v>
      </c>
    </row>
    <row r="3333" spans="2:4" x14ac:dyDescent="0.2">
      <c r="B3333" s="30">
        <v>3329</v>
      </c>
      <c r="C3333" s="36">
        <f t="shared" si="51"/>
        <v>48862</v>
      </c>
      <c r="D3333" s="61">
        <v>0.14212542110000001</v>
      </c>
    </row>
    <row r="3334" spans="2:4" x14ac:dyDescent="0.2">
      <c r="B3334" s="30">
        <v>3330</v>
      </c>
      <c r="C3334" s="36">
        <f t="shared" ref="C3334:C3397" si="52">C3333+1</f>
        <v>48863</v>
      </c>
      <c r="D3334" s="61">
        <v>0.142146891</v>
      </c>
    </row>
    <row r="3335" spans="2:4" x14ac:dyDescent="0.2">
      <c r="B3335" s="30">
        <v>3331</v>
      </c>
      <c r="C3335" s="36">
        <f t="shared" si="52"/>
        <v>48864</v>
      </c>
      <c r="D3335" s="61">
        <v>0.1421683651</v>
      </c>
    </row>
    <row r="3336" spans="2:4" x14ac:dyDescent="0.2">
      <c r="B3336" s="30">
        <v>3332</v>
      </c>
      <c r="C3336" s="36">
        <f t="shared" si="52"/>
        <v>48865</v>
      </c>
      <c r="D3336" s="61">
        <v>0.14218984339999999</v>
      </c>
    </row>
    <row r="3337" spans="2:4" x14ac:dyDescent="0.2">
      <c r="B3337" s="30">
        <v>3333</v>
      </c>
      <c r="C3337" s="36">
        <f t="shared" si="52"/>
        <v>48866</v>
      </c>
      <c r="D3337" s="61">
        <v>0.14221132589999999</v>
      </c>
    </row>
    <row r="3338" spans="2:4" x14ac:dyDescent="0.2">
      <c r="B3338" s="30">
        <v>3334</v>
      </c>
      <c r="C3338" s="36">
        <f t="shared" si="52"/>
        <v>48867</v>
      </c>
      <c r="D3338" s="61">
        <v>0.14223281260000001</v>
      </c>
    </row>
    <row r="3339" spans="2:4" x14ac:dyDescent="0.2">
      <c r="B3339" s="30">
        <v>3335</v>
      </c>
      <c r="C3339" s="36">
        <f t="shared" si="52"/>
        <v>48868</v>
      </c>
      <c r="D3339" s="61">
        <v>0.14225430350000001</v>
      </c>
    </row>
    <row r="3340" spans="2:4" x14ac:dyDescent="0.2">
      <c r="B3340" s="30">
        <v>3336</v>
      </c>
      <c r="C3340" s="36">
        <f t="shared" si="52"/>
        <v>48869</v>
      </c>
      <c r="D3340" s="61">
        <v>0.1422757986</v>
      </c>
    </row>
    <row r="3341" spans="2:4" x14ac:dyDescent="0.2">
      <c r="B3341" s="30">
        <v>3337</v>
      </c>
      <c r="C3341" s="36">
        <f t="shared" si="52"/>
        <v>48870</v>
      </c>
      <c r="D3341" s="61">
        <v>0.14229729790000001</v>
      </c>
    </row>
    <row r="3342" spans="2:4" x14ac:dyDescent="0.2">
      <c r="B3342" s="30">
        <v>3338</v>
      </c>
      <c r="C3342" s="36">
        <f t="shared" si="52"/>
        <v>48871</v>
      </c>
      <c r="D3342" s="61">
        <v>0.1423188014</v>
      </c>
    </row>
    <row r="3343" spans="2:4" x14ac:dyDescent="0.2">
      <c r="B3343" s="30">
        <v>3339</v>
      </c>
      <c r="C3343" s="36">
        <f t="shared" si="52"/>
        <v>48872</v>
      </c>
      <c r="D3343" s="61">
        <v>0.14234030910000001</v>
      </c>
    </row>
    <row r="3344" spans="2:4" x14ac:dyDescent="0.2">
      <c r="B3344" s="30">
        <v>3340</v>
      </c>
      <c r="C3344" s="36">
        <f t="shared" si="52"/>
        <v>48873</v>
      </c>
      <c r="D3344" s="61">
        <v>0.142361821</v>
      </c>
    </row>
    <row r="3345" spans="2:4" x14ac:dyDescent="0.2">
      <c r="B3345" s="30">
        <v>3341</v>
      </c>
      <c r="C3345" s="36">
        <f t="shared" si="52"/>
        <v>48874</v>
      </c>
      <c r="D3345" s="61">
        <v>0.14238333719999999</v>
      </c>
    </row>
    <row r="3346" spans="2:4" x14ac:dyDescent="0.2">
      <c r="B3346" s="30">
        <v>3342</v>
      </c>
      <c r="C3346" s="36">
        <f t="shared" si="52"/>
        <v>48875</v>
      </c>
      <c r="D3346" s="61">
        <v>0.14240485750000001</v>
      </c>
    </row>
    <row r="3347" spans="2:4" x14ac:dyDescent="0.2">
      <c r="B3347" s="30">
        <v>3343</v>
      </c>
      <c r="C3347" s="36">
        <f t="shared" si="52"/>
        <v>48876</v>
      </c>
      <c r="D3347" s="61">
        <v>0.1424263821</v>
      </c>
    </row>
    <row r="3348" spans="2:4" x14ac:dyDescent="0.2">
      <c r="B3348" s="30">
        <v>3344</v>
      </c>
      <c r="C3348" s="36">
        <f t="shared" si="52"/>
        <v>48877</v>
      </c>
      <c r="D3348" s="61">
        <v>0.1424479109</v>
      </c>
    </row>
    <row r="3349" spans="2:4" x14ac:dyDescent="0.2">
      <c r="B3349" s="30">
        <v>3345</v>
      </c>
      <c r="C3349" s="36">
        <f t="shared" si="52"/>
        <v>48878</v>
      </c>
      <c r="D3349" s="61">
        <v>0.14246944389999999</v>
      </c>
    </row>
    <row r="3350" spans="2:4" x14ac:dyDescent="0.2">
      <c r="B3350" s="30">
        <v>3346</v>
      </c>
      <c r="C3350" s="36">
        <f t="shared" si="52"/>
        <v>48879</v>
      </c>
      <c r="D3350" s="61">
        <v>0.1424909811</v>
      </c>
    </row>
    <row r="3351" spans="2:4" x14ac:dyDescent="0.2">
      <c r="B3351" s="30">
        <v>3347</v>
      </c>
      <c r="C3351" s="36">
        <f t="shared" si="52"/>
        <v>48880</v>
      </c>
      <c r="D3351" s="61">
        <v>0.14251252249999999</v>
      </c>
    </row>
    <row r="3352" spans="2:4" x14ac:dyDescent="0.2">
      <c r="B3352" s="30">
        <v>3348</v>
      </c>
      <c r="C3352" s="36">
        <f t="shared" si="52"/>
        <v>48881</v>
      </c>
      <c r="D3352" s="61">
        <v>0.1425340682</v>
      </c>
    </row>
    <row r="3353" spans="2:4" x14ac:dyDescent="0.2">
      <c r="B3353" s="30">
        <v>3349</v>
      </c>
      <c r="C3353" s="36">
        <f t="shared" si="52"/>
        <v>48882</v>
      </c>
      <c r="D3353" s="61">
        <v>0.142555618</v>
      </c>
    </row>
    <row r="3354" spans="2:4" x14ac:dyDescent="0.2">
      <c r="B3354" s="30">
        <v>3350</v>
      </c>
      <c r="C3354" s="36">
        <f t="shared" si="52"/>
        <v>48883</v>
      </c>
      <c r="D3354" s="61">
        <v>0.14257717210000001</v>
      </c>
    </row>
    <row r="3355" spans="2:4" x14ac:dyDescent="0.2">
      <c r="B3355" s="30">
        <v>3351</v>
      </c>
      <c r="C3355" s="36">
        <f t="shared" si="52"/>
        <v>48884</v>
      </c>
      <c r="D3355" s="61">
        <v>0.14259873040000001</v>
      </c>
    </row>
    <row r="3356" spans="2:4" x14ac:dyDescent="0.2">
      <c r="B3356" s="30">
        <v>3352</v>
      </c>
      <c r="C3356" s="36">
        <f t="shared" si="52"/>
        <v>48885</v>
      </c>
      <c r="D3356" s="61">
        <v>0.1426202929</v>
      </c>
    </row>
    <row r="3357" spans="2:4" x14ac:dyDescent="0.2">
      <c r="B3357" s="30">
        <v>3353</v>
      </c>
      <c r="C3357" s="36">
        <f t="shared" si="52"/>
        <v>48886</v>
      </c>
      <c r="D3357" s="61">
        <v>0.14264185970000001</v>
      </c>
    </row>
    <row r="3358" spans="2:4" x14ac:dyDescent="0.2">
      <c r="B3358" s="30">
        <v>3354</v>
      </c>
      <c r="C3358" s="36">
        <f t="shared" si="52"/>
        <v>48887</v>
      </c>
      <c r="D3358" s="61">
        <v>0.1426634306</v>
      </c>
    </row>
    <row r="3359" spans="2:4" x14ac:dyDescent="0.2">
      <c r="B3359" s="30">
        <v>3355</v>
      </c>
      <c r="C3359" s="36">
        <f t="shared" si="52"/>
        <v>48888</v>
      </c>
      <c r="D3359" s="61">
        <v>0.14268500579999999</v>
      </c>
    </row>
    <row r="3360" spans="2:4" x14ac:dyDescent="0.2">
      <c r="B3360" s="30">
        <v>3356</v>
      </c>
      <c r="C3360" s="36">
        <f t="shared" si="52"/>
        <v>48889</v>
      </c>
      <c r="D3360" s="61">
        <v>0.14270658520000001</v>
      </c>
    </row>
    <row r="3361" spans="2:4" x14ac:dyDescent="0.2">
      <c r="B3361" s="30">
        <v>3357</v>
      </c>
      <c r="C3361" s="36">
        <f t="shared" si="52"/>
        <v>48890</v>
      </c>
      <c r="D3361" s="61">
        <v>0.1427281688</v>
      </c>
    </row>
    <row r="3362" spans="2:4" x14ac:dyDescent="0.2">
      <c r="B3362" s="30">
        <v>3358</v>
      </c>
      <c r="C3362" s="36">
        <f t="shared" si="52"/>
        <v>48891</v>
      </c>
      <c r="D3362" s="61">
        <v>0.14274975670000001</v>
      </c>
    </row>
    <row r="3363" spans="2:4" x14ac:dyDescent="0.2">
      <c r="B3363" s="30">
        <v>3359</v>
      </c>
      <c r="C3363" s="36">
        <f t="shared" si="52"/>
        <v>48892</v>
      </c>
      <c r="D3363" s="61">
        <v>0.1427713488</v>
      </c>
    </row>
    <row r="3364" spans="2:4" x14ac:dyDescent="0.2">
      <c r="B3364" s="30">
        <v>3360</v>
      </c>
      <c r="C3364" s="36">
        <f t="shared" si="52"/>
        <v>48893</v>
      </c>
      <c r="D3364" s="61">
        <v>0.14279294510000001</v>
      </c>
    </row>
    <row r="3365" spans="2:4" x14ac:dyDescent="0.2">
      <c r="B3365" s="30">
        <v>3361</v>
      </c>
      <c r="C3365" s="36">
        <f t="shared" si="52"/>
        <v>48894</v>
      </c>
      <c r="D3365" s="61">
        <v>0.14281454560000001</v>
      </c>
    </row>
    <row r="3366" spans="2:4" x14ac:dyDescent="0.2">
      <c r="B3366" s="30">
        <v>3362</v>
      </c>
      <c r="C3366" s="36">
        <f t="shared" si="52"/>
        <v>48895</v>
      </c>
      <c r="D3366" s="61">
        <v>0.1428361504</v>
      </c>
    </row>
    <row r="3367" spans="2:4" x14ac:dyDescent="0.2">
      <c r="B3367" s="30">
        <v>3363</v>
      </c>
      <c r="C3367" s="36">
        <f t="shared" si="52"/>
        <v>48896</v>
      </c>
      <c r="D3367" s="61">
        <v>0.14285775940000001</v>
      </c>
    </row>
    <row r="3368" spans="2:4" x14ac:dyDescent="0.2">
      <c r="B3368" s="30">
        <v>3364</v>
      </c>
      <c r="C3368" s="36">
        <f t="shared" si="52"/>
        <v>48897</v>
      </c>
      <c r="D3368" s="61">
        <v>0.14287937270000001</v>
      </c>
    </row>
    <row r="3369" spans="2:4" x14ac:dyDescent="0.2">
      <c r="B3369" s="30">
        <v>3365</v>
      </c>
      <c r="C3369" s="36">
        <f t="shared" si="52"/>
        <v>48898</v>
      </c>
      <c r="D3369" s="61">
        <v>0.14290099010000001</v>
      </c>
    </row>
    <row r="3370" spans="2:4" x14ac:dyDescent="0.2">
      <c r="B3370" s="30">
        <v>3366</v>
      </c>
      <c r="C3370" s="36">
        <f t="shared" si="52"/>
        <v>48899</v>
      </c>
      <c r="D3370" s="61">
        <v>0.14292261179999999</v>
      </c>
    </row>
    <row r="3371" spans="2:4" x14ac:dyDescent="0.2">
      <c r="B3371" s="30">
        <v>3367</v>
      </c>
      <c r="C3371" s="36">
        <f t="shared" si="52"/>
        <v>48900</v>
      </c>
      <c r="D3371" s="61">
        <v>0.14294423780000001</v>
      </c>
    </row>
    <row r="3372" spans="2:4" x14ac:dyDescent="0.2">
      <c r="B3372" s="30">
        <v>3368</v>
      </c>
      <c r="C3372" s="36">
        <f t="shared" si="52"/>
        <v>48901</v>
      </c>
      <c r="D3372" s="61">
        <v>0.14296586789999999</v>
      </c>
    </row>
    <row r="3373" spans="2:4" x14ac:dyDescent="0.2">
      <c r="B3373" s="30">
        <v>3369</v>
      </c>
      <c r="C3373" s="36">
        <f t="shared" si="52"/>
        <v>48902</v>
      </c>
      <c r="D3373" s="61">
        <v>0.14298750230000001</v>
      </c>
    </row>
    <row r="3374" spans="2:4" x14ac:dyDescent="0.2">
      <c r="B3374" s="30">
        <v>3370</v>
      </c>
      <c r="C3374" s="36">
        <f t="shared" si="52"/>
        <v>48903</v>
      </c>
      <c r="D3374" s="61">
        <v>0.14300914100000001</v>
      </c>
    </row>
    <row r="3375" spans="2:4" x14ac:dyDescent="0.2">
      <c r="B3375" s="30">
        <v>3371</v>
      </c>
      <c r="C3375" s="36">
        <f t="shared" si="52"/>
        <v>48904</v>
      </c>
      <c r="D3375" s="61">
        <v>0.14303078390000001</v>
      </c>
    </row>
    <row r="3376" spans="2:4" x14ac:dyDescent="0.2">
      <c r="B3376" s="30">
        <v>3372</v>
      </c>
      <c r="C3376" s="36">
        <f t="shared" si="52"/>
        <v>48905</v>
      </c>
      <c r="D3376" s="61">
        <v>0.14305243100000001</v>
      </c>
    </row>
    <row r="3377" spans="2:4" x14ac:dyDescent="0.2">
      <c r="B3377" s="30">
        <v>3373</v>
      </c>
      <c r="C3377" s="36">
        <f t="shared" si="52"/>
        <v>48906</v>
      </c>
      <c r="D3377" s="61">
        <v>0.1430740824</v>
      </c>
    </row>
    <row r="3378" spans="2:4" x14ac:dyDescent="0.2">
      <c r="B3378" s="30">
        <v>3374</v>
      </c>
      <c r="C3378" s="36">
        <f t="shared" si="52"/>
        <v>48907</v>
      </c>
      <c r="D3378" s="61">
        <v>0.143095738</v>
      </c>
    </row>
    <row r="3379" spans="2:4" x14ac:dyDescent="0.2">
      <c r="B3379" s="30">
        <v>3375</v>
      </c>
      <c r="C3379" s="36">
        <f t="shared" si="52"/>
        <v>48908</v>
      </c>
      <c r="D3379" s="61">
        <v>0.14311739779999999</v>
      </c>
    </row>
    <row r="3380" spans="2:4" x14ac:dyDescent="0.2">
      <c r="B3380" s="30">
        <v>3376</v>
      </c>
      <c r="C3380" s="36">
        <f t="shared" si="52"/>
        <v>48909</v>
      </c>
      <c r="D3380" s="61">
        <v>0.1431390619</v>
      </c>
    </row>
    <row r="3381" spans="2:4" x14ac:dyDescent="0.2">
      <c r="B3381" s="30">
        <v>3377</v>
      </c>
      <c r="C3381" s="36">
        <f t="shared" si="52"/>
        <v>48910</v>
      </c>
      <c r="D3381" s="61">
        <v>0.1431607302</v>
      </c>
    </row>
    <row r="3382" spans="2:4" x14ac:dyDescent="0.2">
      <c r="B3382" s="30">
        <v>3378</v>
      </c>
      <c r="C3382" s="36">
        <f t="shared" si="52"/>
        <v>48911</v>
      </c>
      <c r="D3382" s="61">
        <v>0.1431824028</v>
      </c>
    </row>
    <row r="3383" spans="2:4" x14ac:dyDescent="0.2">
      <c r="B3383" s="30">
        <v>3379</v>
      </c>
      <c r="C3383" s="36">
        <f t="shared" si="52"/>
        <v>48912</v>
      </c>
      <c r="D3383" s="61">
        <v>0.14320407960000001</v>
      </c>
    </row>
    <row r="3384" spans="2:4" x14ac:dyDescent="0.2">
      <c r="B3384" s="30">
        <v>3380</v>
      </c>
      <c r="C3384" s="36">
        <f t="shared" si="52"/>
        <v>48913</v>
      </c>
      <c r="D3384" s="61">
        <v>0.14322576070000001</v>
      </c>
    </row>
    <row r="3385" spans="2:4" x14ac:dyDescent="0.2">
      <c r="B3385" s="30">
        <v>3381</v>
      </c>
      <c r="C3385" s="36">
        <f t="shared" si="52"/>
        <v>48914</v>
      </c>
      <c r="D3385" s="61">
        <v>0.143247446</v>
      </c>
    </row>
    <row r="3386" spans="2:4" x14ac:dyDescent="0.2">
      <c r="B3386" s="30">
        <v>3382</v>
      </c>
      <c r="C3386" s="36">
        <f t="shared" si="52"/>
        <v>48915</v>
      </c>
      <c r="D3386" s="61">
        <v>0.14326913560000001</v>
      </c>
    </row>
    <row r="3387" spans="2:4" x14ac:dyDescent="0.2">
      <c r="B3387" s="30">
        <v>3383</v>
      </c>
      <c r="C3387" s="36">
        <f t="shared" si="52"/>
        <v>48916</v>
      </c>
      <c r="D3387" s="61">
        <v>0.14329082940000001</v>
      </c>
    </row>
    <row r="3388" spans="2:4" x14ac:dyDescent="0.2">
      <c r="B3388" s="30">
        <v>3384</v>
      </c>
      <c r="C3388" s="36">
        <f t="shared" si="52"/>
        <v>48917</v>
      </c>
      <c r="D3388" s="61">
        <v>0.14331252750000001</v>
      </c>
    </row>
    <row r="3389" spans="2:4" x14ac:dyDescent="0.2">
      <c r="B3389" s="30">
        <v>3385</v>
      </c>
      <c r="C3389" s="36">
        <f t="shared" si="52"/>
        <v>48918</v>
      </c>
      <c r="D3389" s="61">
        <v>0.14333422979999999</v>
      </c>
    </row>
    <row r="3390" spans="2:4" x14ac:dyDescent="0.2">
      <c r="B3390" s="30">
        <v>3386</v>
      </c>
      <c r="C3390" s="36">
        <f t="shared" si="52"/>
        <v>48919</v>
      </c>
      <c r="D3390" s="61">
        <v>0.14335593639999999</v>
      </c>
    </row>
    <row r="3391" spans="2:4" x14ac:dyDescent="0.2">
      <c r="B3391" s="30">
        <v>3387</v>
      </c>
      <c r="C3391" s="36">
        <f t="shared" si="52"/>
        <v>48920</v>
      </c>
      <c r="D3391" s="61">
        <v>0.14337764720000001</v>
      </c>
    </row>
    <row r="3392" spans="2:4" x14ac:dyDescent="0.2">
      <c r="B3392" s="30">
        <v>3388</v>
      </c>
      <c r="C3392" s="36">
        <f t="shared" si="52"/>
        <v>48921</v>
      </c>
      <c r="D3392" s="61">
        <v>0.1433993623</v>
      </c>
    </row>
    <row r="3393" spans="2:4" x14ac:dyDescent="0.2">
      <c r="B3393" s="30">
        <v>3389</v>
      </c>
      <c r="C3393" s="36">
        <f t="shared" si="52"/>
        <v>48922</v>
      </c>
      <c r="D3393" s="61">
        <v>0.1434210816</v>
      </c>
    </row>
    <row r="3394" spans="2:4" x14ac:dyDescent="0.2">
      <c r="B3394" s="30">
        <v>3390</v>
      </c>
      <c r="C3394" s="36">
        <f t="shared" si="52"/>
        <v>48923</v>
      </c>
      <c r="D3394" s="61">
        <v>0.1434428052</v>
      </c>
    </row>
    <row r="3395" spans="2:4" x14ac:dyDescent="0.2">
      <c r="B3395" s="30">
        <v>3391</v>
      </c>
      <c r="C3395" s="36">
        <f t="shared" si="52"/>
        <v>48924</v>
      </c>
      <c r="D3395" s="61">
        <v>0.14346453300000001</v>
      </c>
    </row>
    <row r="3396" spans="2:4" x14ac:dyDescent="0.2">
      <c r="B3396" s="30">
        <v>3392</v>
      </c>
      <c r="C3396" s="36">
        <f t="shared" si="52"/>
        <v>48925</v>
      </c>
      <c r="D3396" s="61">
        <v>0.14348626510000001</v>
      </c>
    </row>
    <row r="3397" spans="2:4" x14ac:dyDescent="0.2">
      <c r="B3397" s="30">
        <v>3393</v>
      </c>
      <c r="C3397" s="36">
        <f t="shared" si="52"/>
        <v>48926</v>
      </c>
      <c r="D3397" s="61">
        <v>0.14350800150000001</v>
      </c>
    </row>
    <row r="3398" spans="2:4" x14ac:dyDescent="0.2">
      <c r="B3398" s="30">
        <v>3394</v>
      </c>
      <c r="C3398" s="36">
        <f t="shared" ref="C3398:C3461" si="53">C3397+1</f>
        <v>48927</v>
      </c>
      <c r="D3398" s="61">
        <v>0.1435297421</v>
      </c>
    </row>
    <row r="3399" spans="2:4" x14ac:dyDescent="0.2">
      <c r="B3399" s="30">
        <v>3395</v>
      </c>
      <c r="C3399" s="36">
        <f t="shared" si="53"/>
        <v>48928</v>
      </c>
      <c r="D3399" s="61">
        <v>0.14355148700000001</v>
      </c>
    </row>
    <row r="3400" spans="2:4" x14ac:dyDescent="0.2">
      <c r="B3400" s="30">
        <v>3396</v>
      </c>
      <c r="C3400" s="36">
        <f t="shared" si="53"/>
        <v>48929</v>
      </c>
      <c r="D3400" s="61">
        <v>0.1435732361</v>
      </c>
    </row>
    <row r="3401" spans="2:4" x14ac:dyDescent="0.2">
      <c r="B3401" s="30">
        <v>3397</v>
      </c>
      <c r="C3401" s="36">
        <f t="shared" si="53"/>
        <v>48930</v>
      </c>
      <c r="D3401" s="61">
        <v>0.14359498949999999</v>
      </c>
    </row>
    <row r="3402" spans="2:4" x14ac:dyDescent="0.2">
      <c r="B3402" s="30">
        <v>3398</v>
      </c>
      <c r="C3402" s="36">
        <f t="shared" si="53"/>
        <v>48931</v>
      </c>
      <c r="D3402" s="61">
        <v>0.14361674720000001</v>
      </c>
    </row>
    <row r="3403" spans="2:4" x14ac:dyDescent="0.2">
      <c r="B3403" s="30">
        <v>3399</v>
      </c>
      <c r="C3403" s="36">
        <f t="shared" si="53"/>
        <v>48932</v>
      </c>
      <c r="D3403" s="61">
        <v>0.14363850919999999</v>
      </c>
    </row>
    <row r="3404" spans="2:4" x14ac:dyDescent="0.2">
      <c r="B3404" s="30">
        <v>3400</v>
      </c>
      <c r="C3404" s="36">
        <f t="shared" si="53"/>
        <v>48933</v>
      </c>
      <c r="D3404" s="61">
        <v>0.14366027540000001</v>
      </c>
    </row>
    <row r="3405" spans="2:4" x14ac:dyDescent="0.2">
      <c r="B3405" s="30">
        <v>3401</v>
      </c>
      <c r="C3405" s="36">
        <f t="shared" si="53"/>
        <v>48934</v>
      </c>
      <c r="D3405" s="61">
        <v>0.14368204579999999</v>
      </c>
    </row>
    <row r="3406" spans="2:4" x14ac:dyDescent="0.2">
      <c r="B3406" s="30">
        <v>3402</v>
      </c>
      <c r="C3406" s="36">
        <f t="shared" si="53"/>
        <v>48935</v>
      </c>
      <c r="D3406" s="61">
        <v>0.1437038206</v>
      </c>
    </row>
    <row r="3407" spans="2:4" x14ac:dyDescent="0.2">
      <c r="B3407" s="30">
        <v>3403</v>
      </c>
      <c r="C3407" s="36">
        <f t="shared" si="53"/>
        <v>48936</v>
      </c>
      <c r="D3407" s="61">
        <v>0.1437255996</v>
      </c>
    </row>
    <row r="3408" spans="2:4" x14ac:dyDescent="0.2">
      <c r="B3408" s="30">
        <v>3404</v>
      </c>
      <c r="C3408" s="36">
        <f t="shared" si="53"/>
        <v>48937</v>
      </c>
      <c r="D3408" s="61">
        <v>0.14374738279999999</v>
      </c>
    </row>
    <row r="3409" spans="2:4" x14ac:dyDescent="0.2">
      <c r="B3409" s="30">
        <v>3405</v>
      </c>
      <c r="C3409" s="36">
        <f t="shared" si="53"/>
        <v>48938</v>
      </c>
      <c r="D3409" s="61">
        <v>0.14376917040000001</v>
      </c>
    </row>
    <row r="3410" spans="2:4" x14ac:dyDescent="0.2">
      <c r="B3410" s="30">
        <v>3406</v>
      </c>
      <c r="C3410" s="36">
        <f t="shared" si="53"/>
        <v>48939</v>
      </c>
      <c r="D3410" s="61">
        <v>0.14379096220000001</v>
      </c>
    </row>
    <row r="3411" spans="2:4" x14ac:dyDescent="0.2">
      <c r="B3411" s="30">
        <v>3407</v>
      </c>
      <c r="C3411" s="36">
        <f t="shared" si="53"/>
        <v>48940</v>
      </c>
      <c r="D3411" s="61">
        <v>0.14381275830000001</v>
      </c>
    </row>
    <row r="3412" spans="2:4" x14ac:dyDescent="0.2">
      <c r="B3412" s="30">
        <v>3408</v>
      </c>
      <c r="C3412" s="36">
        <f t="shared" si="53"/>
        <v>48941</v>
      </c>
      <c r="D3412" s="61">
        <v>0.1438345586</v>
      </c>
    </row>
    <row r="3413" spans="2:4" x14ac:dyDescent="0.2">
      <c r="B3413" s="30">
        <v>3409</v>
      </c>
      <c r="C3413" s="36">
        <f t="shared" si="53"/>
        <v>48942</v>
      </c>
      <c r="D3413" s="61">
        <v>0.14385636330000001</v>
      </c>
    </row>
    <row r="3414" spans="2:4" x14ac:dyDescent="0.2">
      <c r="B3414" s="30">
        <v>3410</v>
      </c>
      <c r="C3414" s="36">
        <f t="shared" si="53"/>
        <v>48943</v>
      </c>
      <c r="D3414" s="61">
        <v>0.14387817219999999</v>
      </c>
    </row>
    <row r="3415" spans="2:4" x14ac:dyDescent="0.2">
      <c r="B3415" s="30">
        <v>3411</v>
      </c>
      <c r="C3415" s="36">
        <f t="shared" si="53"/>
        <v>48944</v>
      </c>
      <c r="D3415" s="61">
        <v>0.14389998540000001</v>
      </c>
    </row>
    <row r="3416" spans="2:4" x14ac:dyDescent="0.2">
      <c r="B3416" s="30">
        <v>3412</v>
      </c>
      <c r="C3416" s="36">
        <f t="shared" si="53"/>
        <v>48945</v>
      </c>
      <c r="D3416" s="61">
        <v>0.1439218028</v>
      </c>
    </row>
    <row r="3417" spans="2:4" x14ac:dyDescent="0.2">
      <c r="B3417" s="30">
        <v>3413</v>
      </c>
      <c r="C3417" s="36">
        <f t="shared" si="53"/>
        <v>48946</v>
      </c>
      <c r="D3417" s="61">
        <v>0.14394362459999999</v>
      </c>
    </row>
    <row r="3418" spans="2:4" x14ac:dyDescent="0.2">
      <c r="B3418" s="30">
        <v>3414</v>
      </c>
      <c r="C3418" s="36">
        <f t="shared" si="53"/>
        <v>48947</v>
      </c>
      <c r="D3418" s="61">
        <v>0.14396545059999999</v>
      </c>
    </row>
    <row r="3419" spans="2:4" x14ac:dyDescent="0.2">
      <c r="B3419" s="30">
        <v>3415</v>
      </c>
      <c r="C3419" s="36">
        <f t="shared" si="53"/>
        <v>48948</v>
      </c>
      <c r="D3419" s="61">
        <v>0.14398728089999999</v>
      </c>
    </row>
    <row r="3420" spans="2:4" x14ac:dyDescent="0.2">
      <c r="B3420" s="30">
        <v>3416</v>
      </c>
      <c r="C3420" s="36">
        <f t="shared" si="53"/>
        <v>48949</v>
      </c>
      <c r="D3420" s="61">
        <v>0.14400911550000001</v>
      </c>
    </row>
    <row r="3421" spans="2:4" x14ac:dyDescent="0.2">
      <c r="B3421" s="30">
        <v>3417</v>
      </c>
      <c r="C3421" s="36">
        <f t="shared" si="53"/>
        <v>48950</v>
      </c>
      <c r="D3421" s="61">
        <v>0.14403095430000001</v>
      </c>
    </row>
    <row r="3422" spans="2:4" x14ac:dyDescent="0.2">
      <c r="B3422" s="30">
        <v>3418</v>
      </c>
      <c r="C3422" s="36">
        <f t="shared" si="53"/>
        <v>48951</v>
      </c>
      <c r="D3422" s="61">
        <v>0.1440527975</v>
      </c>
    </row>
    <row r="3423" spans="2:4" x14ac:dyDescent="0.2">
      <c r="B3423" s="30">
        <v>3419</v>
      </c>
      <c r="C3423" s="36">
        <f t="shared" si="53"/>
        <v>48952</v>
      </c>
      <c r="D3423" s="61">
        <v>0.14407464489999999</v>
      </c>
    </row>
    <row r="3424" spans="2:4" x14ac:dyDescent="0.2">
      <c r="B3424" s="30">
        <v>3420</v>
      </c>
      <c r="C3424" s="36">
        <f t="shared" si="53"/>
        <v>48953</v>
      </c>
      <c r="D3424" s="61">
        <v>0.14409649660000001</v>
      </c>
    </row>
    <row r="3425" spans="2:4" x14ac:dyDescent="0.2">
      <c r="B3425" s="30">
        <v>3421</v>
      </c>
      <c r="C3425" s="36">
        <f t="shared" si="53"/>
        <v>48954</v>
      </c>
      <c r="D3425" s="61">
        <v>0.1441183526</v>
      </c>
    </row>
    <row r="3426" spans="2:4" x14ac:dyDescent="0.2">
      <c r="B3426" s="30">
        <v>3422</v>
      </c>
      <c r="C3426" s="36">
        <f t="shared" si="53"/>
        <v>48955</v>
      </c>
      <c r="D3426" s="61">
        <v>0.14414021290000001</v>
      </c>
    </row>
    <row r="3427" spans="2:4" x14ac:dyDescent="0.2">
      <c r="B3427" s="30">
        <v>3423</v>
      </c>
      <c r="C3427" s="36">
        <f t="shared" si="53"/>
        <v>48956</v>
      </c>
      <c r="D3427" s="61">
        <v>0.14416207750000001</v>
      </c>
    </row>
    <row r="3428" spans="2:4" x14ac:dyDescent="0.2">
      <c r="B3428" s="30">
        <v>3424</v>
      </c>
      <c r="C3428" s="36">
        <f t="shared" si="53"/>
        <v>48957</v>
      </c>
      <c r="D3428" s="61">
        <v>0.1441839463</v>
      </c>
    </row>
    <row r="3429" spans="2:4" x14ac:dyDescent="0.2">
      <c r="B3429" s="30">
        <v>3425</v>
      </c>
      <c r="C3429" s="36">
        <f t="shared" si="53"/>
        <v>48958</v>
      </c>
      <c r="D3429" s="61">
        <v>0.1442058195</v>
      </c>
    </row>
    <row r="3430" spans="2:4" x14ac:dyDescent="0.2">
      <c r="B3430" s="30">
        <v>3426</v>
      </c>
      <c r="C3430" s="36">
        <f t="shared" si="53"/>
        <v>48959</v>
      </c>
      <c r="D3430" s="61">
        <v>0.14422769690000001</v>
      </c>
    </row>
    <row r="3431" spans="2:4" x14ac:dyDescent="0.2">
      <c r="B3431" s="30">
        <v>3427</v>
      </c>
      <c r="C3431" s="36">
        <f t="shared" si="53"/>
        <v>48960</v>
      </c>
      <c r="D3431" s="61">
        <v>0.14424957869999999</v>
      </c>
    </row>
    <row r="3432" spans="2:4" x14ac:dyDescent="0.2">
      <c r="B3432" s="30">
        <v>3428</v>
      </c>
      <c r="C3432" s="36">
        <f t="shared" si="53"/>
        <v>48961</v>
      </c>
      <c r="D3432" s="61">
        <v>0.14427146469999999</v>
      </c>
    </row>
    <row r="3433" spans="2:4" x14ac:dyDescent="0.2">
      <c r="B3433" s="30">
        <v>3429</v>
      </c>
      <c r="C3433" s="36">
        <f t="shared" si="53"/>
        <v>48962</v>
      </c>
      <c r="D3433" s="61">
        <v>0.14429335500000001</v>
      </c>
    </row>
    <row r="3434" spans="2:4" x14ac:dyDescent="0.2">
      <c r="B3434" s="30">
        <v>3430</v>
      </c>
      <c r="C3434" s="36">
        <f t="shared" si="53"/>
        <v>48963</v>
      </c>
      <c r="D3434" s="61">
        <v>0.1443152496</v>
      </c>
    </row>
    <row r="3435" spans="2:4" x14ac:dyDescent="0.2">
      <c r="B3435" s="30">
        <v>3431</v>
      </c>
      <c r="C3435" s="36">
        <f t="shared" si="53"/>
        <v>48964</v>
      </c>
      <c r="D3435" s="61">
        <v>0.14433714850000001</v>
      </c>
    </row>
    <row r="3436" spans="2:4" x14ac:dyDescent="0.2">
      <c r="B3436" s="30">
        <v>3432</v>
      </c>
      <c r="C3436" s="36">
        <f t="shared" si="53"/>
        <v>48965</v>
      </c>
      <c r="D3436" s="61">
        <v>0.14435905169999999</v>
      </c>
    </row>
    <row r="3437" spans="2:4" x14ac:dyDescent="0.2">
      <c r="B3437" s="30">
        <v>3433</v>
      </c>
      <c r="C3437" s="36">
        <f t="shared" si="53"/>
        <v>48966</v>
      </c>
      <c r="D3437" s="61">
        <v>0.14438095919999999</v>
      </c>
    </row>
    <row r="3438" spans="2:4" x14ac:dyDescent="0.2">
      <c r="B3438" s="30">
        <v>3434</v>
      </c>
      <c r="C3438" s="36">
        <f t="shared" si="53"/>
        <v>48967</v>
      </c>
      <c r="D3438" s="61">
        <v>0.14440287099999999</v>
      </c>
    </row>
    <row r="3439" spans="2:4" x14ac:dyDescent="0.2">
      <c r="B3439" s="30">
        <v>3435</v>
      </c>
      <c r="C3439" s="36">
        <f t="shared" si="53"/>
        <v>48968</v>
      </c>
      <c r="D3439" s="61">
        <v>0.14442478710000001</v>
      </c>
    </row>
    <row r="3440" spans="2:4" x14ac:dyDescent="0.2">
      <c r="B3440" s="30">
        <v>3436</v>
      </c>
      <c r="C3440" s="36">
        <f t="shared" si="53"/>
        <v>48969</v>
      </c>
      <c r="D3440" s="61">
        <v>0.14444670749999999</v>
      </c>
    </row>
    <row r="3441" spans="2:4" x14ac:dyDescent="0.2">
      <c r="B3441" s="30">
        <v>3437</v>
      </c>
      <c r="C3441" s="36">
        <f t="shared" si="53"/>
        <v>48970</v>
      </c>
      <c r="D3441" s="61">
        <v>0.1444686322</v>
      </c>
    </row>
    <row r="3442" spans="2:4" x14ac:dyDescent="0.2">
      <c r="B3442" s="30">
        <v>3438</v>
      </c>
      <c r="C3442" s="36">
        <f t="shared" si="53"/>
        <v>48971</v>
      </c>
      <c r="D3442" s="61">
        <v>0.14449056120000001</v>
      </c>
    </row>
    <row r="3443" spans="2:4" x14ac:dyDescent="0.2">
      <c r="B3443" s="30">
        <v>3439</v>
      </c>
      <c r="C3443" s="36">
        <f t="shared" si="53"/>
        <v>48972</v>
      </c>
      <c r="D3443" s="61">
        <v>0.1445124945</v>
      </c>
    </row>
    <row r="3444" spans="2:4" x14ac:dyDescent="0.2">
      <c r="B3444" s="30">
        <v>3440</v>
      </c>
      <c r="C3444" s="36">
        <f t="shared" si="53"/>
        <v>48973</v>
      </c>
      <c r="D3444" s="61">
        <v>0.1445344321</v>
      </c>
    </row>
    <row r="3445" spans="2:4" x14ac:dyDescent="0.2">
      <c r="B3445" s="30">
        <v>3441</v>
      </c>
      <c r="C3445" s="36">
        <f t="shared" si="53"/>
        <v>48974</v>
      </c>
      <c r="D3445" s="61">
        <v>0.14455637399999999</v>
      </c>
    </row>
    <row r="3446" spans="2:4" x14ac:dyDescent="0.2">
      <c r="B3446" s="30">
        <v>3442</v>
      </c>
      <c r="C3446" s="36">
        <f t="shared" si="53"/>
        <v>48975</v>
      </c>
      <c r="D3446" s="61">
        <v>0.1445783202</v>
      </c>
    </row>
    <row r="3447" spans="2:4" x14ac:dyDescent="0.2">
      <c r="B3447" s="30">
        <v>3443</v>
      </c>
      <c r="C3447" s="36">
        <f t="shared" si="53"/>
        <v>48976</v>
      </c>
      <c r="D3447" s="61">
        <v>0.14460027080000001</v>
      </c>
    </row>
    <row r="3448" spans="2:4" x14ac:dyDescent="0.2">
      <c r="B3448" s="30">
        <v>3444</v>
      </c>
      <c r="C3448" s="36">
        <f t="shared" si="53"/>
        <v>48977</v>
      </c>
      <c r="D3448" s="61">
        <v>0.14462222559999999</v>
      </c>
    </row>
    <row r="3449" spans="2:4" x14ac:dyDescent="0.2">
      <c r="B3449" s="30">
        <v>3445</v>
      </c>
      <c r="C3449" s="36">
        <f t="shared" si="53"/>
        <v>48978</v>
      </c>
      <c r="D3449" s="61">
        <v>0.14464418470000001</v>
      </c>
    </row>
    <row r="3450" spans="2:4" x14ac:dyDescent="0.2">
      <c r="B3450" s="30">
        <v>3446</v>
      </c>
      <c r="C3450" s="36">
        <f t="shared" si="53"/>
        <v>48979</v>
      </c>
      <c r="D3450" s="61">
        <v>0.14466614820000001</v>
      </c>
    </row>
    <row r="3451" spans="2:4" x14ac:dyDescent="0.2">
      <c r="B3451" s="30">
        <v>3447</v>
      </c>
      <c r="C3451" s="36">
        <f t="shared" si="53"/>
        <v>48980</v>
      </c>
      <c r="D3451" s="61">
        <v>0.1446881159</v>
      </c>
    </row>
    <row r="3452" spans="2:4" x14ac:dyDescent="0.2">
      <c r="B3452" s="30">
        <v>3448</v>
      </c>
      <c r="C3452" s="36">
        <f t="shared" si="53"/>
        <v>48981</v>
      </c>
      <c r="D3452" s="61">
        <v>0.14471008799999999</v>
      </c>
    </row>
    <row r="3453" spans="2:4" x14ac:dyDescent="0.2">
      <c r="B3453" s="30">
        <v>3449</v>
      </c>
      <c r="C3453" s="36">
        <f t="shared" si="53"/>
        <v>48982</v>
      </c>
      <c r="D3453" s="61">
        <v>0.1447320644</v>
      </c>
    </row>
    <row r="3454" spans="2:4" x14ac:dyDescent="0.2">
      <c r="B3454" s="30">
        <v>3450</v>
      </c>
      <c r="C3454" s="36">
        <f t="shared" si="53"/>
        <v>48983</v>
      </c>
      <c r="D3454" s="61">
        <v>0.14475404510000001</v>
      </c>
    </row>
    <row r="3455" spans="2:4" x14ac:dyDescent="0.2">
      <c r="B3455" s="30">
        <v>3451</v>
      </c>
      <c r="C3455" s="36">
        <f t="shared" si="53"/>
        <v>48984</v>
      </c>
      <c r="D3455" s="61">
        <v>0.14477603010000001</v>
      </c>
    </row>
    <row r="3456" spans="2:4" x14ac:dyDescent="0.2">
      <c r="B3456" s="30">
        <v>3452</v>
      </c>
      <c r="C3456" s="36">
        <f t="shared" si="53"/>
        <v>48985</v>
      </c>
      <c r="D3456" s="61">
        <v>0.14479801940000001</v>
      </c>
    </row>
    <row r="3457" spans="2:4" x14ac:dyDescent="0.2">
      <c r="B3457" s="30">
        <v>3453</v>
      </c>
      <c r="C3457" s="36">
        <f t="shared" si="53"/>
        <v>48986</v>
      </c>
      <c r="D3457" s="61">
        <v>0.144820013</v>
      </c>
    </row>
    <row r="3458" spans="2:4" x14ac:dyDescent="0.2">
      <c r="B3458" s="30">
        <v>3454</v>
      </c>
      <c r="C3458" s="36">
        <f t="shared" si="53"/>
        <v>48987</v>
      </c>
      <c r="D3458" s="61">
        <v>0.14484201099999999</v>
      </c>
    </row>
    <row r="3459" spans="2:4" x14ac:dyDescent="0.2">
      <c r="B3459" s="30">
        <v>3455</v>
      </c>
      <c r="C3459" s="36">
        <f t="shared" si="53"/>
        <v>48988</v>
      </c>
      <c r="D3459" s="61">
        <v>0.14486401330000001</v>
      </c>
    </row>
    <row r="3460" spans="2:4" x14ac:dyDescent="0.2">
      <c r="B3460" s="30">
        <v>3456</v>
      </c>
      <c r="C3460" s="36">
        <f t="shared" si="53"/>
        <v>48989</v>
      </c>
      <c r="D3460" s="61">
        <v>0.14488601979999999</v>
      </c>
    </row>
    <row r="3461" spans="2:4" x14ac:dyDescent="0.2">
      <c r="B3461" s="30">
        <v>3457</v>
      </c>
      <c r="C3461" s="36">
        <f t="shared" si="53"/>
        <v>48990</v>
      </c>
      <c r="D3461" s="61">
        <v>0.1449080308</v>
      </c>
    </row>
    <row r="3462" spans="2:4" x14ac:dyDescent="0.2">
      <c r="B3462" s="30">
        <v>3458</v>
      </c>
      <c r="C3462" s="36">
        <f t="shared" ref="C3462:C3525" si="54">C3461+1</f>
        <v>48991</v>
      </c>
      <c r="D3462" s="61">
        <v>0.14493004600000001</v>
      </c>
    </row>
    <row r="3463" spans="2:4" x14ac:dyDescent="0.2">
      <c r="B3463" s="30">
        <v>3459</v>
      </c>
      <c r="C3463" s="36">
        <f t="shared" si="54"/>
        <v>48992</v>
      </c>
      <c r="D3463" s="61">
        <v>0.1449520655</v>
      </c>
    </row>
    <row r="3464" spans="2:4" x14ac:dyDescent="0.2">
      <c r="B3464" s="30">
        <v>3460</v>
      </c>
      <c r="C3464" s="36">
        <f t="shared" si="54"/>
        <v>48993</v>
      </c>
      <c r="D3464" s="61">
        <v>0.14497408940000001</v>
      </c>
    </row>
    <row r="3465" spans="2:4" x14ac:dyDescent="0.2">
      <c r="B3465" s="30">
        <v>3461</v>
      </c>
      <c r="C3465" s="36">
        <f t="shared" si="54"/>
        <v>48994</v>
      </c>
      <c r="D3465" s="61">
        <v>0.1449961176</v>
      </c>
    </row>
    <row r="3466" spans="2:4" x14ac:dyDescent="0.2">
      <c r="B3466" s="30">
        <v>3462</v>
      </c>
      <c r="C3466" s="36">
        <f t="shared" si="54"/>
        <v>48995</v>
      </c>
      <c r="D3466" s="61">
        <v>0.14501815009999999</v>
      </c>
    </row>
    <row r="3467" spans="2:4" x14ac:dyDescent="0.2">
      <c r="B3467" s="30">
        <v>3463</v>
      </c>
      <c r="C3467" s="36">
        <f t="shared" si="54"/>
        <v>48996</v>
      </c>
      <c r="D3467" s="61">
        <v>0.14504018699999999</v>
      </c>
    </row>
    <row r="3468" spans="2:4" x14ac:dyDescent="0.2">
      <c r="B3468" s="30">
        <v>3464</v>
      </c>
      <c r="C3468" s="36">
        <f t="shared" si="54"/>
        <v>48997</v>
      </c>
      <c r="D3468" s="61">
        <v>0.1450622282</v>
      </c>
    </row>
    <row r="3469" spans="2:4" x14ac:dyDescent="0.2">
      <c r="B3469" s="30">
        <v>3465</v>
      </c>
      <c r="C3469" s="36">
        <f t="shared" si="54"/>
        <v>48998</v>
      </c>
      <c r="D3469" s="61">
        <v>0.14508427369999999</v>
      </c>
    </row>
    <row r="3470" spans="2:4" x14ac:dyDescent="0.2">
      <c r="B3470" s="30">
        <v>3466</v>
      </c>
      <c r="C3470" s="36">
        <f t="shared" si="54"/>
        <v>48999</v>
      </c>
      <c r="D3470" s="61">
        <v>0.1451063235</v>
      </c>
    </row>
    <row r="3471" spans="2:4" x14ac:dyDescent="0.2">
      <c r="B3471" s="30">
        <v>3467</v>
      </c>
      <c r="C3471" s="36">
        <f t="shared" si="54"/>
        <v>49000</v>
      </c>
      <c r="D3471" s="61">
        <v>0.14512837770000001</v>
      </c>
    </row>
    <row r="3472" spans="2:4" x14ac:dyDescent="0.2">
      <c r="B3472" s="30">
        <v>3468</v>
      </c>
      <c r="C3472" s="36">
        <f t="shared" si="54"/>
        <v>49001</v>
      </c>
      <c r="D3472" s="61">
        <v>0.14515043620000001</v>
      </c>
    </row>
    <row r="3473" spans="2:4" x14ac:dyDescent="0.2">
      <c r="B3473" s="30">
        <v>3469</v>
      </c>
      <c r="C3473" s="36">
        <f t="shared" si="54"/>
        <v>49002</v>
      </c>
      <c r="D3473" s="61">
        <v>0.14517249900000001</v>
      </c>
    </row>
    <row r="3474" spans="2:4" x14ac:dyDescent="0.2">
      <c r="B3474" s="30">
        <v>3470</v>
      </c>
      <c r="C3474" s="36">
        <f t="shared" si="54"/>
        <v>49003</v>
      </c>
      <c r="D3474" s="61">
        <v>0.14519456620000001</v>
      </c>
    </row>
    <row r="3475" spans="2:4" x14ac:dyDescent="0.2">
      <c r="B3475" s="30">
        <v>3471</v>
      </c>
      <c r="C3475" s="36">
        <f t="shared" si="54"/>
        <v>49004</v>
      </c>
      <c r="D3475" s="61">
        <v>0.1452166376</v>
      </c>
    </row>
    <row r="3476" spans="2:4" x14ac:dyDescent="0.2">
      <c r="B3476" s="30">
        <v>3472</v>
      </c>
      <c r="C3476" s="36">
        <f t="shared" si="54"/>
        <v>49005</v>
      </c>
      <c r="D3476" s="61">
        <v>0.14523871350000001</v>
      </c>
    </row>
    <row r="3477" spans="2:4" x14ac:dyDescent="0.2">
      <c r="B3477" s="30">
        <v>3473</v>
      </c>
      <c r="C3477" s="36">
        <f t="shared" si="54"/>
        <v>49006</v>
      </c>
      <c r="D3477" s="61">
        <v>0.14526079359999999</v>
      </c>
    </row>
    <row r="3478" spans="2:4" x14ac:dyDescent="0.2">
      <c r="B3478" s="30">
        <v>3474</v>
      </c>
      <c r="C3478" s="36">
        <f t="shared" si="54"/>
        <v>49007</v>
      </c>
      <c r="D3478" s="61">
        <v>0.14528287810000001</v>
      </c>
    </row>
    <row r="3479" spans="2:4" x14ac:dyDescent="0.2">
      <c r="B3479" s="30">
        <v>3475</v>
      </c>
      <c r="C3479" s="36">
        <f t="shared" si="54"/>
        <v>49008</v>
      </c>
      <c r="D3479" s="61">
        <v>0.14530496700000001</v>
      </c>
    </row>
    <row r="3480" spans="2:4" x14ac:dyDescent="0.2">
      <c r="B3480" s="30">
        <v>3476</v>
      </c>
      <c r="C3480" s="36">
        <f t="shared" si="54"/>
        <v>49009</v>
      </c>
      <c r="D3480" s="61">
        <v>0.14532706009999999</v>
      </c>
    </row>
    <row r="3481" spans="2:4" x14ac:dyDescent="0.2">
      <c r="B3481" s="30">
        <v>3477</v>
      </c>
      <c r="C3481" s="36">
        <f t="shared" si="54"/>
        <v>49010</v>
      </c>
      <c r="D3481" s="61">
        <v>0.1453491576</v>
      </c>
    </row>
    <row r="3482" spans="2:4" x14ac:dyDescent="0.2">
      <c r="B3482" s="30">
        <v>3478</v>
      </c>
      <c r="C3482" s="36">
        <f t="shared" si="54"/>
        <v>49011</v>
      </c>
      <c r="D3482" s="61">
        <v>0.14537125949999999</v>
      </c>
    </row>
    <row r="3483" spans="2:4" x14ac:dyDescent="0.2">
      <c r="B3483" s="30">
        <v>3479</v>
      </c>
      <c r="C3483" s="36">
        <f t="shared" si="54"/>
        <v>49012</v>
      </c>
      <c r="D3483" s="61">
        <v>0.1453933657</v>
      </c>
    </row>
    <row r="3484" spans="2:4" x14ac:dyDescent="0.2">
      <c r="B3484" s="30">
        <v>3480</v>
      </c>
      <c r="C3484" s="36">
        <f t="shared" si="54"/>
        <v>49013</v>
      </c>
      <c r="D3484" s="61">
        <v>0.1454154762</v>
      </c>
    </row>
    <row r="3485" spans="2:4" x14ac:dyDescent="0.2">
      <c r="B3485" s="30">
        <v>3481</v>
      </c>
      <c r="C3485" s="36">
        <f t="shared" si="54"/>
        <v>49014</v>
      </c>
      <c r="D3485" s="61">
        <v>0.14543759110000001</v>
      </c>
    </row>
    <row r="3486" spans="2:4" x14ac:dyDescent="0.2">
      <c r="B3486" s="30">
        <v>3482</v>
      </c>
      <c r="C3486" s="36">
        <f t="shared" si="54"/>
        <v>49015</v>
      </c>
      <c r="D3486" s="61">
        <v>0.14545971029999999</v>
      </c>
    </row>
    <row r="3487" spans="2:4" x14ac:dyDescent="0.2">
      <c r="B3487" s="30">
        <v>3483</v>
      </c>
      <c r="C3487" s="36">
        <f t="shared" si="54"/>
        <v>49016</v>
      </c>
      <c r="D3487" s="61">
        <v>0.1454818339</v>
      </c>
    </row>
    <row r="3488" spans="2:4" x14ac:dyDescent="0.2">
      <c r="B3488" s="30">
        <v>3484</v>
      </c>
      <c r="C3488" s="36">
        <f t="shared" si="54"/>
        <v>49017</v>
      </c>
      <c r="D3488" s="61">
        <v>0.1455039618</v>
      </c>
    </row>
    <row r="3489" spans="2:4" x14ac:dyDescent="0.2">
      <c r="B3489" s="30">
        <v>3485</v>
      </c>
      <c r="C3489" s="36">
        <f t="shared" si="54"/>
        <v>49018</v>
      </c>
      <c r="D3489" s="61">
        <v>0.1455260941</v>
      </c>
    </row>
    <row r="3490" spans="2:4" x14ac:dyDescent="0.2">
      <c r="B3490" s="30">
        <v>3486</v>
      </c>
      <c r="C3490" s="36">
        <f t="shared" si="54"/>
        <v>49019</v>
      </c>
      <c r="D3490" s="61">
        <v>0.1455482307</v>
      </c>
    </row>
    <row r="3491" spans="2:4" x14ac:dyDescent="0.2">
      <c r="B3491" s="30">
        <v>3487</v>
      </c>
      <c r="C3491" s="36">
        <f t="shared" si="54"/>
        <v>49020</v>
      </c>
      <c r="D3491" s="61">
        <v>0.1455703716</v>
      </c>
    </row>
    <row r="3492" spans="2:4" x14ac:dyDescent="0.2">
      <c r="B3492" s="30">
        <v>3488</v>
      </c>
      <c r="C3492" s="36">
        <f t="shared" si="54"/>
        <v>49021</v>
      </c>
      <c r="D3492" s="61">
        <v>0.1455925169</v>
      </c>
    </row>
    <row r="3493" spans="2:4" x14ac:dyDescent="0.2">
      <c r="B3493" s="30">
        <v>3489</v>
      </c>
      <c r="C3493" s="36">
        <f t="shared" si="54"/>
        <v>49022</v>
      </c>
      <c r="D3493" s="61">
        <v>0.1456146666</v>
      </c>
    </row>
    <row r="3494" spans="2:4" x14ac:dyDescent="0.2">
      <c r="B3494" s="30">
        <v>3490</v>
      </c>
      <c r="C3494" s="36">
        <f t="shared" si="54"/>
        <v>49023</v>
      </c>
      <c r="D3494" s="61">
        <v>0.14563682059999999</v>
      </c>
    </row>
    <row r="3495" spans="2:4" x14ac:dyDescent="0.2">
      <c r="B3495" s="30">
        <v>3491</v>
      </c>
      <c r="C3495" s="36">
        <f t="shared" si="54"/>
        <v>49024</v>
      </c>
      <c r="D3495" s="61">
        <v>0.14565897899999999</v>
      </c>
    </row>
    <row r="3496" spans="2:4" x14ac:dyDescent="0.2">
      <c r="B3496" s="30">
        <v>3492</v>
      </c>
      <c r="C3496" s="36">
        <f t="shared" si="54"/>
        <v>49025</v>
      </c>
      <c r="D3496" s="61">
        <v>0.14568114169999999</v>
      </c>
    </row>
    <row r="3497" spans="2:4" x14ac:dyDescent="0.2">
      <c r="B3497" s="30">
        <v>3493</v>
      </c>
      <c r="C3497" s="36">
        <f t="shared" si="54"/>
        <v>49026</v>
      </c>
      <c r="D3497" s="61">
        <v>0.14570330870000001</v>
      </c>
    </row>
    <row r="3498" spans="2:4" x14ac:dyDescent="0.2">
      <c r="B3498" s="30">
        <v>3494</v>
      </c>
      <c r="C3498" s="36">
        <f t="shared" si="54"/>
        <v>49027</v>
      </c>
      <c r="D3498" s="61">
        <v>0.14572548020000001</v>
      </c>
    </row>
    <row r="3499" spans="2:4" x14ac:dyDescent="0.2">
      <c r="B3499" s="30">
        <v>3495</v>
      </c>
      <c r="C3499" s="36">
        <f t="shared" si="54"/>
        <v>49028</v>
      </c>
      <c r="D3499" s="61">
        <v>0.14574765589999999</v>
      </c>
    </row>
    <row r="3500" spans="2:4" x14ac:dyDescent="0.2">
      <c r="B3500" s="30">
        <v>3496</v>
      </c>
      <c r="C3500" s="36">
        <f t="shared" si="54"/>
        <v>49029</v>
      </c>
      <c r="D3500" s="61">
        <v>0.14576983609999999</v>
      </c>
    </row>
    <row r="3501" spans="2:4" x14ac:dyDescent="0.2">
      <c r="B3501" s="30">
        <v>3497</v>
      </c>
      <c r="C3501" s="36">
        <f t="shared" si="54"/>
        <v>49030</v>
      </c>
      <c r="D3501" s="61">
        <v>0.14579202059999999</v>
      </c>
    </row>
    <row r="3502" spans="2:4" x14ac:dyDescent="0.2">
      <c r="B3502" s="30">
        <v>3498</v>
      </c>
      <c r="C3502" s="36">
        <f t="shared" si="54"/>
        <v>49031</v>
      </c>
      <c r="D3502" s="61">
        <v>0.14581420940000001</v>
      </c>
    </row>
    <row r="3503" spans="2:4" x14ac:dyDescent="0.2">
      <c r="B3503" s="30">
        <v>3499</v>
      </c>
      <c r="C3503" s="36">
        <f t="shared" si="54"/>
        <v>49032</v>
      </c>
      <c r="D3503" s="61">
        <v>0.1458364026</v>
      </c>
    </row>
    <row r="3504" spans="2:4" x14ac:dyDescent="0.2">
      <c r="B3504" s="30">
        <v>3500</v>
      </c>
      <c r="C3504" s="36">
        <f t="shared" si="54"/>
        <v>49033</v>
      </c>
      <c r="D3504" s="61">
        <v>0.14585860019999999</v>
      </c>
    </row>
    <row r="3505" spans="2:4" x14ac:dyDescent="0.2">
      <c r="B3505" s="30">
        <v>3501</v>
      </c>
      <c r="C3505" s="36">
        <f t="shared" si="54"/>
        <v>49034</v>
      </c>
      <c r="D3505" s="61">
        <v>0.14588080219999999</v>
      </c>
    </row>
    <row r="3506" spans="2:4" x14ac:dyDescent="0.2">
      <c r="B3506" s="30">
        <v>3502</v>
      </c>
      <c r="C3506" s="36">
        <f t="shared" si="54"/>
        <v>49035</v>
      </c>
      <c r="D3506" s="61">
        <v>0.14590300849999999</v>
      </c>
    </row>
    <row r="3507" spans="2:4" x14ac:dyDescent="0.2">
      <c r="B3507" s="30">
        <v>3503</v>
      </c>
      <c r="C3507" s="36">
        <f t="shared" si="54"/>
        <v>49036</v>
      </c>
      <c r="D3507" s="61">
        <v>0.1459252191</v>
      </c>
    </row>
    <row r="3508" spans="2:4" x14ac:dyDescent="0.2">
      <c r="B3508" s="30">
        <v>3504</v>
      </c>
      <c r="C3508" s="36">
        <f t="shared" si="54"/>
        <v>49037</v>
      </c>
      <c r="D3508" s="61">
        <v>0.1459474342</v>
      </c>
    </row>
    <row r="3509" spans="2:4" x14ac:dyDescent="0.2">
      <c r="B3509" s="30">
        <v>3505</v>
      </c>
      <c r="C3509" s="36">
        <f t="shared" si="54"/>
        <v>49038</v>
      </c>
      <c r="D3509" s="61">
        <v>0.1459696536</v>
      </c>
    </row>
    <row r="3510" spans="2:4" x14ac:dyDescent="0.2">
      <c r="B3510" s="30">
        <v>3506</v>
      </c>
      <c r="C3510" s="36">
        <f t="shared" si="54"/>
        <v>49039</v>
      </c>
      <c r="D3510" s="61">
        <v>0.14599187729999999</v>
      </c>
    </row>
    <row r="3511" spans="2:4" x14ac:dyDescent="0.2">
      <c r="B3511" s="30">
        <v>3507</v>
      </c>
      <c r="C3511" s="36">
        <f t="shared" si="54"/>
        <v>49040</v>
      </c>
      <c r="D3511" s="61">
        <v>0.14601410549999999</v>
      </c>
    </row>
    <row r="3512" spans="2:4" x14ac:dyDescent="0.2">
      <c r="B3512" s="30">
        <v>3508</v>
      </c>
      <c r="C3512" s="36">
        <f t="shared" si="54"/>
        <v>49041</v>
      </c>
      <c r="D3512" s="61">
        <v>0.14603633799999999</v>
      </c>
    </row>
    <row r="3513" spans="2:4" x14ac:dyDescent="0.2">
      <c r="B3513" s="30">
        <v>3509</v>
      </c>
      <c r="C3513" s="36">
        <f t="shared" si="54"/>
        <v>49042</v>
      </c>
      <c r="D3513" s="61">
        <v>0.14605857480000001</v>
      </c>
    </row>
    <row r="3514" spans="2:4" x14ac:dyDescent="0.2">
      <c r="B3514" s="30">
        <v>3510</v>
      </c>
      <c r="C3514" s="36">
        <f t="shared" si="54"/>
        <v>49043</v>
      </c>
      <c r="D3514" s="61">
        <v>0.14608081610000001</v>
      </c>
    </row>
    <row r="3515" spans="2:4" x14ac:dyDescent="0.2">
      <c r="B3515" s="30">
        <v>3511</v>
      </c>
      <c r="C3515" s="36">
        <f t="shared" si="54"/>
        <v>49044</v>
      </c>
      <c r="D3515" s="61">
        <v>0.14610306170000001</v>
      </c>
    </row>
    <row r="3516" spans="2:4" x14ac:dyDescent="0.2">
      <c r="B3516" s="30">
        <v>3512</v>
      </c>
      <c r="C3516" s="36">
        <f t="shared" si="54"/>
        <v>49045</v>
      </c>
      <c r="D3516" s="61">
        <v>0.14612531170000001</v>
      </c>
    </row>
    <row r="3517" spans="2:4" x14ac:dyDescent="0.2">
      <c r="B3517" s="30">
        <v>3513</v>
      </c>
      <c r="C3517" s="36">
        <f t="shared" si="54"/>
        <v>49046</v>
      </c>
      <c r="D3517" s="61">
        <v>0.14614756609999999</v>
      </c>
    </row>
    <row r="3518" spans="2:4" x14ac:dyDescent="0.2">
      <c r="B3518" s="30">
        <v>3514</v>
      </c>
      <c r="C3518" s="36">
        <f t="shared" si="54"/>
        <v>49047</v>
      </c>
      <c r="D3518" s="61">
        <v>0.14616982479999999</v>
      </c>
    </row>
    <row r="3519" spans="2:4" x14ac:dyDescent="0.2">
      <c r="B3519" s="30">
        <v>3515</v>
      </c>
      <c r="C3519" s="36">
        <f t="shared" si="54"/>
        <v>49048</v>
      </c>
      <c r="D3519" s="61">
        <v>0.14619208789999999</v>
      </c>
    </row>
    <row r="3520" spans="2:4" x14ac:dyDescent="0.2">
      <c r="B3520" s="30">
        <v>3516</v>
      </c>
      <c r="C3520" s="36">
        <f t="shared" si="54"/>
        <v>49049</v>
      </c>
      <c r="D3520" s="61">
        <v>0.1462143554</v>
      </c>
    </row>
    <row r="3521" spans="2:4" x14ac:dyDescent="0.2">
      <c r="B3521" s="30">
        <v>3517</v>
      </c>
      <c r="C3521" s="36">
        <f t="shared" si="54"/>
        <v>49050</v>
      </c>
      <c r="D3521" s="61">
        <v>0.1462366273</v>
      </c>
    </row>
    <row r="3522" spans="2:4" x14ac:dyDescent="0.2">
      <c r="B3522" s="30">
        <v>3518</v>
      </c>
      <c r="C3522" s="36">
        <f t="shared" si="54"/>
        <v>49051</v>
      </c>
      <c r="D3522" s="61">
        <v>0.14625890350000001</v>
      </c>
    </row>
    <row r="3523" spans="2:4" x14ac:dyDescent="0.2">
      <c r="B3523" s="30">
        <v>3519</v>
      </c>
      <c r="C3523" s="36">
        <f t="shared" si="54"/>
        <v>49052</v>
      </c>
      <c r="D3523" s="61">
        <v>0.14628118409999999</v>
      </c>
    </row>
    <row r="3524" spans="2:4" x14ac:dyDescent="0.2">
      <c r="B3524" s="30">
        <v>3520</v>
      </c>
      <c r="C3524" s="36">
        <f t="shared" si="54"/>
        <v>49053</v>
      </c>
      <c r="D3524" s="61">
        <v>0.1463034691</v>
      </c>
    </row>
    <row r="3525" spans="2:4" x14ac:dyDescent="0.2">
      <c r="B3525" s="30">
        <v>3521</v>
      </c>
      <c r="C3525" s="36">
        <f t="shared" si="54"/>
        <v>49054</v>
      </c>
      <c r="D3525" s="61">
        <v>0.14632575850000001</v>
      </c>
    </row>
    <row r="3526" spans="2:4" x14ac:dyDescent="0.2">
      <c r="B3526" s="30">
        <v>3522</v>
      </c>
      <c r="C3526" s="36">
        <f t="shared" ref="C3526:C3589" si="55">C3525+1</f>
        <v>49055</v>
      </c>
      <c r="D3526" s="61">
        <v>0.1463480523</v>
      </c>
    </row>
    <row r="3527" spans="2:4" x14ac:dyDescent="0.2">
      <c r="B3527" s="30">
        <v>3523</v>
      </c>
      <c r="C3527" s="36">
        <f t="shared" si="55"/>
        <v>49056</v>
      </c>
      <c r="D3527" s="61">
        <v>0.1463703505</v>
      </c>
    </row>
    <row r="3528" spans="2:4" x14ac:dyDescent="0.2">
      <c r="B3528" s="30">
        <v>3524</v>
      </c>
      <c r="C3528" s="36">
        <f t="shared" si="55"/>
        <v>49057</v>
      </c>
      <c r="D3528" s="61">
        <v>0.14639265300000001</v>
      </c>
    </row>
    <row r="3529" spans="2:4" x14ac:dyDescent="0.2">
      <c r="B3529" s="30">
        <v>3525</v>
      </c>
      <c r="C3529" s="36">
        <f t="shared" si="55"/>
        <v>49058</v>
      </c>
      <c r="D3529" s="61">
        <v>0.1464149599</v>
      </c>
    </row>
    <row r="3530" spans="2:4" x14ac:dyDescent="0.2">
      <c r="B3530" s="30">
        <v>3526</v>
      </c>
      <c r="C3530" s="36">
        <f t="shared" si="55"/>
        <v>49059</v>
      </c>
      <c r="D3530" s="61">
        <v>0.1464372713</v>
      </c>
    </row>
    <row r="3531" spans="2:4" x14ac:dyDescent="0.2">
      <c r="B3531" s="30">
        <v>3527</v>
      </c>
      <c r="C3531" s="36">
        <f t="shared" si="55"/>
        <v>49060</v>
      </c>
      <c r="D3531" s="61">
        <v>0.146459587</v>
      </c>
    </row>
    <row r="3532" spans="2:4" x14ac:dyDescent="0.2">
      <c r="B3532" s="30">
        <v>3528</v>
      </c>
      <c r="C3532" s="36">
        <f t="shared" si="55"/>
        <v>49061</v>
      </c>
      <c r="D3532" s="61">
        <v>0.14648190699999999</v>
      </c>
    </row>
    <row r="3533" spans="2:4" x14ac:dyDescent="0.2">
      <c r="B3533" s="30">
        <v>3529</v>
      </c>
      <c r="C3533" s="36">
        <f t="shared" si="55"/>
        <v>49062</v>
      </c>
      <c r="D3533" s="61">
        <v>0.1465042315</v>
      </c>
    </row>
    <row r="3534" spans="2:4" x14ac:dyDescent="0.2">
      <c r="B3534" s="30">
        <v>3530</v>
      </c>
      <c r="C3534" s="36">
        <f t="shared" si="55"/>
        <v>49063</v>
      </c>
      <c r="D3534" s="61">
        <v>0.14652656040000001</v>
      </c>
    </row>
    <row r="3535" spans="2:4" x14ac:dyDescent="0.2">
      <c r="B3535" s="30">
        <v>3531</v>
      </c>
      <c r="C3535" s="36">
        <f t="shared" si="55"/>
        <v>49064</v>
      </c>
      <c r="D3535" s="61">
        <v>0.14654889369999999</v>
      </c>
    </row>
    <row r="3536" spans="2:4" x14ac:dyDescent="0.2">
      <c r="B3536" s="30">
        <v>3532</v>
      </c>
      <c r="C3536" s="36">
        <f t="shared" si="55"/>
        <v>49065</v>
      </c>
      <c r="D3536" s="61">
        <v>0.14657123129999999</v>
      </c>
    </row>
    <row r="3537" spans="2:4" x14ac:dyDescent="0.2">
      <c r="B3537" s="30">
        <v>3533</v>
      </c>
      <c r="C3537" s="36">
        <f t="shared" si="55"/>
        <v>49066</v>
      </c>
      <c r="D3537" s="61">
        <v>0.14659357340000001</v>
      </c>
    </row>
    <row r="3538" spans="2:4" x14ac:dyDescent="0.2">
      <c r="B3538" s="30">
        <v>3534</v>
      </c>
      <c r="C3538" s="36">
        <f t="shared" si="55"/>
        <v>49067</v>
      </c>
      <c r="D3538" s="61">
        <v>0.14661591979999999</v>
      </c>
    </row>
    <row r="3539" spans="2:4" x14ac:dyDescent="0.2">
      <c r="B3539" s="30">
        <v>3535</v>
      </c>
      <c r="C3539" s="36">
        <f t="shared" si="55"/>
        <v>49068</v>
      </c>
      <c r="D3539" s="61">
        <v>0.14663827060000001</v>
      </c>
    </row>
    <row r="3540" spans="2:4" x14ac:dyDescent="0.2">
      <c r="B3540" s="30">
        <v>3536</v>
      </c>
      <c r="C3540" s="36">
        <f t="shared" si="55"/>
        <v>49069</v>
      </c>
      <c r="D3540" s="61">
        <v>0.14666062590000001</v>
      </c>
    </row>
    <row r="3541" spans="2:4" x14ac:dyDescent="0.2">
      <c r="B3541" s="30">
        <v>3537</v>
      </c>
      <c r="C3541" s="36">
        <f t="shared" si="55"/>
        <v>49070</v>
      </c>
      <c r="D3541" s="61">
        <v>0.1466829855</v>
      </c>
    </row>
    <row r="3542" spans="2:4" x14ac:dyDescent="0.2">
      <c r="B3542" s="30">
        <v>3538</v>
      </c>
      <c r="C3542" s="36">
        <f t="shared" si="55"/>
        <v>49071</v>
      </c>
      <c r="D3542" s="61">
        <v>0.1467053495</v>
      </c>
    </row>
    <row r="3543" spans="2:4" x14ac:dyDescent="0.2">
      <c r="B3543" s="30">
        <v>3539</v>
      </c>
      <c r="C3543" s="36">
        <f t="shared" si="55"/>
        <v>49072</v>
      </c>
      <c r="D3543" s="61">
        <v>0.14672771800000001</v>
      </c>
    </row>
    <row r="3544" spans="2:4" x14ac:dyDescent="0.2">
      <c r="B3544" s="30">
        <v>3540</v>
      </c>
      <c r="C3544" s="36">
        <f t="shared" si="55"/>
        <v>49073</v>
      </c>
      <c r="D3544" s="61">
        <v>0.14675009080000001</v>
      </c>
    </row>
    <row r="3545" spans="2:4" x14ac:dyDescent="0.2">
      <c r="B3545" s="30">
        <v>3541</v>
      </c>
      <c r="C3545" s="36">
        <f t="shared" si="55"/>
        <v>49074</v>
      </c>
      <c r="D3545" s="61">
        <v>0.14677246799999999</v>
      </c>
    </row>
    <row r="3546" spans="2:4" x14ac:dyDescent="0.2">
      <c r="B3546" s="30">
        <v>3542</v>
      </c>
      <c r="C3546" s="36">
        <f t="shared" si="55"/>
        <v>49075</v>
      </c>
      <c r="D3546" s="61">
        <v>0.1467948496</v>
      </c>
    </row>
    <row r="3547" spans="2:4" x14ac:dyDescent="0.2">
      <c r="B3547" s="30">
        <v>3543</v>
      </c>
      <c r="C3547" s="36">
        <f t="shared" si="55"/>
        <v>49076</v>
      </c>
      <c r="D3547" s="61">
        <v>0.14681723569999999</v>
      </c>
    </row>
    <row r="3548" spans="2:4" x14ac:dyDescent="0.2">
      <c r="B3548" s="30">
        <v>3544</v>
      </c>
      <c r="C3548" s="36">
        <f t="shared" si="55"/>
        <v>49077</v>
      </c>
      <c r="D3548" s="61">
        <v>0.14683962610000001</v>
      </c>
    </row>
    <row r="3549" spans="2:4" x14ac:dyDescent="0.2">
      <c r="B3549" s="30">
        <v>3545</v>
      </c>
      <c r="C3549" s="36">
        <f t="shared" si="55"/>
        <v>49078</v>
      </c>
      <c r="D3549" s="61">
        <v>0.14686202100000001</v>
      </c>
    </row>
    <row r="3550" spans="2:4" x14ac:dyDescent="0.2">
      <c r="B3550" s="30">
        <v>3546</v>
      </c>
      <c r="C3550" s="36">
        <f t="shared" si="55"/>
        <v>49079</v>
      </c>
      <c r="D3550" s="61">
        <v>0.1468844202</v>
      </c>
    </row>
    <row r="3551" spans="2:4" x14ac:dyDescent="0.2">
      <c r="B3551" s="30">
        <v>3547</v>
      </c>
      <c r="C3551" s="36">
        <f t="shared" si="55"/>
        <v>49080</v>
      </c>
      <c r="D3551" s="61">
        <v>0.14690682390000001</v>
      </c>
    </row>
    <row r="3552" spans="2:4" x14ac:dyDescent="0.2">
      <c r="B3552" s="30">
        <v>3548</v>
      </c>
      <c r="C3552" s="36">
        <f t="shared" si="55"/>
        <v>49081</v>
      </c>
      <c r="D3552" s="61">
        <v>0.14692923190000001</v>
      </c>
    </row>
    <row r="3553" spans="2:4" x14ac:dyDescent="0.2">
      <c r="B3553" s="30">
        <v>3549</v>
      </c>
      <c r="C3553" s="36">
        <f t="shared" si="55"/>
        <v>49082</v>
      </c>
      <c r="D3553" s="61">
        <v>0.1469516444</v>
      </c>
    </row>
    <row r="3554" spans="2:4" x14ac:dyDescent="0.2">
      <c r="B3554" s="30">
        <v>3550</v>
      </c>
      <c r="C3554" s="36">
        <f t="shared" si="55"/>
        <v>49083</v>
      </c>
      <c r="D3554" s="61">
        <v>0.14697406129999999</v>
      </c>
    </row>
    <row r="3555" spans="2:4" x14ac:dyDescent="0.2">
      <c r="B3555" s="30">
        <v>3551</v>
      </c>
      <c r="C3555" s="36">
        <f t="shared" si="55"/>
        <v>49084</v>
      </c>
      <c r="D3555" s="61">
        <v>0.14699648260000001</v>
      </c>
    </row>
    <row r="3556" spans="2:4" x14ac:dyDescent="0.2">
      <c r="B3556" s="30">
        <v>3552</v>
      </c>
      <c r="C3556" s="36">
        <f t="shared" si="55"/>
        <v>49085</v>
      </c>
      <c r="D3556" s="61">
        <v>0.1470189083</v>
      </c>
    </row>
    <row r="3557" spans="2:4" x14ac:dyDescent="0.2">
      <c r="B3557" s="30">
        <v>3553</v>
      </c>
      <c r="C3557" s="36">
        <f t="shared" si="55"/>
        <v>49086</v>
      </c>
      <c r="D3557" s="61">
        <v>0.1470413384</v>
      </c>
    </row>
    <row r="3558" spans="2:4" x14ac:dyDescent="0.2">
      <c r="B3558" s="30">
        <v>3554</v>
      </c>
      <c r="C3558" s="36">
        <f t="shared" si="55"/>
        <v>49087</v>
      </c>
      <c r="D3558" s="61">
        <v>0.14706377300000001</v>
      </c>
    </row>
    <row r="3559" spans="2:4" x14ac:dyDescent="0.2">
      <c r="B3559" s="30">
        <v>3555</v>
      </c>
      <c r="C3559" s="36">
        <f t="shared" si="55"/>
        <v>49088</v>
      </c>
      <c r="D3559" s="61">
        <v>0.14708621190000001</v>
      </c>
    </row>
    <row r="3560" spans="2:4" x14ac:dyDescent="0.2">
      <c r="B3560" s="30">
        <v>3556</v>
      </c>
      <c r="C3560" s="36">
        <f t="shared" si="55"/>
        <v>49089</v>
      </c>
      <c r="D3560" s="61">
        <v>0.1471086553</v>
      </c>
    </row>
    <row r="3561" spans="2:4" x14ac:dyDescent="0.2">
      <c r="B3561" s="30">
        <v>3557</v>
      </c>
      <c r="C3561" s="36">
        <f t="shared" si="55"/>
        <v>49090</v>
      </c>
      <c r="D3561" s="61">
        <v>0.14713110309999999</v>
      </c>
    </row>
    <row r="3562" spans="2:4" x14ac:dyDescent="0.2">
      <c r="B3562" s="30">
        <v>3558</v>
      </c>
      <c r="C3562" s="36">
        <f t="shared" si="55"/>
        <v>49091</v>
      </c>
      <c r="D3562" s="61">
        <v>0.14715355529999999</v>
      </c>
    </row>
    <row r="3563" spans="2:4" x14ac:dyDescent="0.2">
      <c r="B3563" s="30">
        <v>3559</v>
      </c>
      <c r="C3563" s="36">
        <f t="shared" si="55"/>
        <v>49092</v>
      </c>
      <c r="D3563" s="61">
        <v>0.14717601189999999</v>
      </c>
    </row>
    <row r="3564" spans="2:4" x14ac:dyDescent="0.2">
      <c r="B3564" s="30">
        <v>3560</v>
      </c>
      <c r="C3564" s="36">
        <f t="shared" si="55"/>
        <v>49093</v>
      </c>
      <c r="D3564" s="61">
        <v>0.14719847289999999</v>
      </c>
    </row>
    <row r="3565" spans="2:4" x14ac:dyDescent="0.2">
      <c r="B3565" s="30">
        <v>3561</v>
      </c>
      <c r="C3565" s="36">
        <f t="shared" si="55"/>
        <v>49094</v>
      </c>
      <c r="D3565" s="61">
        <v>0.1472209384</v>
      </c>
    </row>
    <row r="3566" spans="2:4" x14ac:dyDescent="0.2">
      <c r="B3566" s="30">
        <v>3562</v>
      </c>
      <c r="C3566" s="36">
        <f t="shared" si="55"/>
        <v>49095</v>
      </c>
      <c r="D3566" s="61">
        <v>0.14724340829999999</v>
      </c>
    </row>
    <row r="3567" spans="2:4" x14ac:dyDescent="0.2">
      <c r="B3567" s="30">
        <v>3563</v>
      </c>
      <c r="C3567" s="36">
        <f t="shared" si="55"/>
        <v>49096</v>
      </c>
      <c r="D3567" s="61">
        <v>0.14726588260000001</v>
      </c>
    </row>
    <row r="3568" spans="2:4" x14ac:dyDescent="0.2">
      <c r="B3568" s="30">
        <v>3564</v>
      </c>
      <c r="C3568" s="36">
        <f t="shared" si="55"/>
        <v>49097</v>
      </c>
      <c r="D3568" s="61">
        <v>0.1472883613</v>
      </c>
    </row>
    <row r="3569" spans="2:4" x14ac:dyDescent="0.2">
      <c r="B3569" s="30">
        <v>3565</v>
      </c>
      <c r="C3569" s="36">
        <f t="shared" si="55"/>
        <v>49098</v>
      </c>
      <c r="D3569" s="61">
        <v>0.14731084450000001</v>
      </c>
    </row>
    <row r="3570" spans="2:4" x14ac:dyDescent="0.2">
      <c r="B3570" s="30">
        <v>3566</v>
      </c>
      <c r="C3570" s="36">
        <f t="shared" si="55"/>
        <v>49099</v>
      </c>
      <c r="D3570" s="61">
        <v>0.14733333209999999</v>
      </c>
    </row>
    <row r="3571" spans="2:4" x14ac:dyDescent="0.2">
      <c r="B3571" s="30">
        <v>3567</v>
      </c>
      <c r="C3571" s="36">
        <f t="shared" si="55"/>
        <v>49100</v>
      </c>
      <c r="D3571" s="61">
        <v>0.1473558241</v>
      </c>
    </row>
    <row r="3572" spans="2:4" x14ac:dyDescent="0.2">
      <c r="B3572" s="30">
        <v>3568</v>
      </c>
      <c r="C3572" s="36">
        <f t="shared" si="55"/>
        <v>49101</v>
      </c>
      <c r="D3572" s="61">
        <v>0.14737832049999999</v>
      </c>
    </row>
    <row r="3573" spans="2:4" x14ac:dyDescent="0.2">
      <c r="B3573" s="30">
        <v>3569</v>
      </c>
      <c r="C3573" s="36">
        <f t="shared" si="55"/>
        <v>49102</v>
      </c>
      <c r="D3573" s="61">
        <v>0.14740082139999999</v>
      </c>
    </row>
    <row r="3574" spans="2:4" x14ac:dyDescent="0.2">
      <c r="B3574" s="30">
        <v>3570</v>
      </c>
      <c r="C3574" s="36">
        <f t="shared" si="55"/>
        <v>49103</v>
      </c>
      <c r="D3574" s="61">
        <v>0.1474233267</v>
      </c>
    </row>
    <row r="3575" spans="2:4" x14ac:dyDescent="0.2">
      <c r="B3575" s="30">
        <v>3571</v>
      </c>
      <c r="C3575" s="36">
        <f t="shared" si="55"/>
        <v>49104</v>
      </c>
      <c r="D3575" s="61">
        <v>0.1474458364</v>
      </c>
    </row>
    <row r="3576" spans="2:4" x14ac:dyDescent="0.2">
      <c r="B3576" s="30">
        <v>3572</v>
      </c>
      <c r="C3576" s="36">
        <f t="shared" si="55"/>
        <v>49105</v>
      </c>
      <c r="D3576" s="61">
        <v>0.14746835050000001</v>
      </c>
    </row>
    <row r="3577" spans="2:4" x14ac:dyDescent="0.2">
      <c r="B3577" s="30">
        <v>3573</v>
      </c>
      <c r="C3577" s="36">
        <f t="shared" si="55"/>
        <v>49106</v>
      </c>
      <c r="D3577" s="61">
        <v>0.1474908691</v>
      </c>
    </row>
    <row r="3578" spans="2:4" x14ac:dyDescent="0.2">
      <c r="B3578" s="30">
        <v>3574</v>
      </c>
      <c r="C3578" s="36">
        <f t="shared" si="55"/>
        <v>49107</v>
      </c>
      <c r="D3578" s="61">
        <v>0.1475133921</v>
      </c>
    </row>
    <row r="3579" spans="2:4" x14ac:dyDescent="0.2">
      <c r="B3579" s="30">
        <v>3575</v>
      </c>
      <c r="C3579" s="36">
        <f t="shared" si="55"/>
        <v>49108</v>
      </c>
      <c r="D3579" s="61">
        <v>0.14753591960000001</v>
      </c>
    </row>
    <row r="3580" spans="2:4" x14ac:dyDescent="0.2">
      <c r="B3580" s="30">
        <v>3576</v>
      </c>
      <c r="C3580" s="36">
        <f t="shared" si="55"/>
        <v>49109</v>
      </c>
      <c r="D3580" s="61">
        <v>0.14755845149999999</v>
      </c>
    </row>
    <row r="3581" spans="2:4" x14ac:dyDescent="0.2">
      <c r="B3581" s="30">
        <v>3577</v>
      </c>
      <c r="C3581" s="36">
        <f t="shared" si="55"/>
        <v>49110</v>
      </c>
      <c r="D3581" s="61">
        <v>0.14758098780000001</v>
      </c>
    </row>
    <row r="3582" spans="2:4" x14ac:dyDescent="0.2">
      <c r="B3582" s="30">
        <v>3578</v>
      </c>
      <c r="C3582" s="36">
        <f t="shared" si="55"/>
        <v>49111</v>
      </c>
      <c r="D3582" s="61">
        <v>0.14760352860000001</v>
      </c>
    </row>
    <row r="3583" spans="2:4" x14ac:dyDescent="0.2">
      <c r="B3583" s="30">
        <v>3579</v>
      </c>
      <c r="C3583" s="36">
        <f t="shared" si="55"/>
        <v>49112</v>
      </c>
      <c r="D3583" s="61">
        <v>0.14762607380000001</v>
      </c>
    </row>
    <row r="3584" spans="2:4" x14ac:dyDescent="0.2">
      <c r="B3584" s="30">
        <v>3580</v>
      </c>
      <c r="C3584" s="36">
        <f t="shared" si="55"/>
        <v>49113</v>
      </c>
      <c r="D3584" s="61">
        <v>0.14764862349999999</v>
      </c>
    </row>
    <row r="3585" spans="2:4" x14ac:dyDescent="0.2">
      <c r="B3585" s="30">
        <v>3581</v>
      </c>
      <c r="C3585" s="36">
        <f t="shared" si="55"/>
        <v>49114</v>
      </c>
      <c r="D3585" s="61">
        <v>0.1476711775</v>
      </c>
    </row>
    <row r="3586" spans="2:4" x14ac:dyDescent="0.2">
      <c r="B3586" s="30">
        <v>3582</v>
      </c>
      <c r="C3586" s="36">
        <f t="shared" si="55"/>
        <v>49115</v>
      </c>
      <c r="D3586" s="61">
        <v>0.1476937361</v>
      </c>
    </row>
    <row r="3587" spans="2:4" x14ac:dyDescent="0.2">
      <c r="B3587" s="30">
        <v>3583</v>
      </c>
      <c r="C3587" s="36">
        <f t="shared" si="55"/>
        <v>49116</v>
      </c>
      <c r="D3587" s="61">
        <v>0.147716299</v>
      </c>
    </row>
    <row r="3588" spans="2:4" x14ac:dyDescent="0.2">
      <c r="B3588" s="30">
        <v>3584</v>
      </c>
      <c r="C3588" s="36">
        <f t="shared" si="55"/>
        <v>49117</v>
      </c>
      <c r="D3588" s="61">
        <v>0.14773886650000001</v>
      </c>
    </row>
    <row r="3589" spans="2:4" x14ac:dyDescent="0.2">
      <c r="B3589" s="30">
        <v>3585</v>
      </c>
      <c r="C3589" s="36">
        <f t="shared" si="55"/>
        <v>49118</v>
      </c>
      <c r="D3589" s="61">
        <v>0.14776143829999999</v>
      </c>
    </row>
    <row r="3590" spans="2:4" x14ac:dyDescent="0.2">
      <c r="B3590" s="30">
        <v>3586</v>
      </c>
      <c r="C3590" s="36">
        <f t="shared" ref="C3590:C3653" si="56">C3589+1</f>
        <v>49119</v>
      </c>
      <c r="D3590" s="61">
        <v>0.14778401460000001</v>
      </c>
    </row>
    <row r="3591" spans="2:4" x14ac:dyDescent="0.2">
      <c r="B3591" s="30">
        <v>3587</v>
      </c>
      <c r="C3591" s="36">
        <f t="shared" si="56"/>
        <v>49120</v>
      </c>
      <c r="D3591" s="61">
        <v>0.14780659539999999</v>
      </c>
    </row>
    <row r="3592" spans="2:4" x14ac:dyDescent="0.2">
      <c r="B3592" s="30">
        <v>3588</v>
      </c>
      <c r="C3592" s="36">
        <f t="shared" si="56"/>
        <v>49121</v>
      </c>
      <c r="D3592" s="61">
        <v>0.1478291806</v>
      </c>
    </row>
    <row r="3593" spans="2:4" x14ac:dyDescent="0.2">
      <c r="B3593" s="30">
        <v>3589</v>
      </c>
      <c r="C3593" s="36">
        <f t="shared" si="56"/>
        <v>49122</v>
      </c>
      <c r="D3593" s="61">
        <v>0.14785177020000001</v>
      </c>
    </row>
    <row r="3594" spans="2:4" x14ac:dyDescent="0.2">
      <c r="B3594" s="30">
        <v>3590</v>
      </c>
      <c r="C3594" s="36">
        <f t="shared" si="56"/>
        <v>49123</v>
      </c>
      <c r="D3594" s="61">
        <v>0.14787436430000001</v>
      </c>
    </row>
    <row r="3595" spans="2:4" x14ac:dyDescent="0.2">
      <c r="B3595" s="30">
        <v>3591</v>
      </c>
      <c r="C3595" s="36">
        <f t="shared" si="56"/>
        <v>49124</v>
      </c>
      <c r="D3595" s="61">
        <v>0.14789696290000001</v>
      </c>
    </row>
    <row r="3596" spans="2:4" x14ac:dyDescent="0.2">
      <c r="B3596" s="30">
        <v>3592</v>
      </c>
      <c r="C3596" s="36">
        <f t="shared" si="56"/>
        <v>49125</v>
      </c>
      <c r="D3596" s="61">
        <v>0.14791956589999999</v>
      </c>
    </row>
    <row r="3597" spans="2:4" x14ac:dyDescent="0.2">
      <c r="B3597" s="30">
        <v>3593</v>
      </c>
      <c r="C3597" s="36">
        <f t="shared" si="56"/>
        <v>49126</v>
      </c>
      <c r="D3597" s="61">
        <v>0.14794217330000001</v>
      </c>
    </row>
    <row r="3598" spans="2:4" x14ac:dyDescent="0.2">
      <c r="B3598" s="30">
        <v>3594</v>
      </c>
      <c r="C3598" s="36">
        <f t="shared" si="56"/>
        <v>49127</v>
      </c>
      <c r="D3598" s="61">
        <v>0.1479647852</v>
      </c>
    </row>
    <row r="3599" spans="2:4" x14ac:dyDescent="0.2">
      <c r="B3599" s="30">
        <v>3595</v>
      </c>
      <c r="C3599" s="36">
        <f t="shared" si="56"/>
        <v>49128</v>
      </c>
      <c r="D3599" s="61">
        <v>0.14798740160000001</v>
      </c>
    </row>
    <row r="3600" spans="2:4" x14ac:dyDescent="0.2">
      <c r="B3600" s="30">
        <v>3596</v>
      </c>
      <c r="C3600" s="36">
        <f t="shared" si="56"/>
        <v>49129</v>
      </c>
      <c r="D3600" s="61">
        <v>0.1480100224</v>
      </c>
    </row>
    <row r="3601" spans="2:4" x14ac:dyDescent="0.2">
      <c r="B3601" s="30">
        <v>3597</v>
      </c>
      <c r="C3601" s="36">
        <f t="shared" si="56"/>
        <v>49130</v>
      </c>
      <c r="D3601" s="61">
        <v>0.14803264769999999</v>
      </c>
    </row>
    <row r="3602" spans="2:4" x14ac:dyDescent="0.2">
      <c r="B3602" s="30">
        <v>3598</v>
      </c>
      <c r="C3602" s="36">
        <f t="shared" si="56"/>
        <v>49131</v>
      </c>
      <c r="D3602" s="61">
        <v>0.14805527739999999</v>
      </c>
    </row>
    <row r="3603" spans="2:4" x14ac:dyDescent="0.2">
      <c r="B3603" s="30">
        <v>3599</v>
      </c>
      <c r="C3603" s="36">
        <f t="shared" si="56"/>
        <v>49132</v>
      </c>
      <c r="D3603" s="61">
        <v>0.1480779116</v>
      </c>
    </row>
    <row r="3604" spans="2:4" x14ac:dyDescent="0.2">
      <c r="B3604" s="30">
        <v>3600</v>
      </c>
      <c r="C3604" s="36">
        <f t="shared" si="56"/>
        <v>49133</v>
      </c>
      <c r="D3604" s="61">
        <v>0.14810055019999999</v>
      </c>
    </row>
    <row r="3605" spans="2:4" x14ac:dyDescent="0.2">
      <c r="B3605" s="30">
        <v>3601</v>
      </c>
      <c r="C3605" s="36">
        <f t="shared" si="56"/>
        <v>49134</v>
      </c>
      <c r="D3605" s="61">
        <v>0.14812319330000001</v>
      </c>
    </row>
    <row r="3606" spans="2:4" x14ac:dyDescent="0.2">
      <c r="B3606" s="30">
        <v>3602</v>
      </c>
      <c r="C3606" s="36">
        <f t="shared" si="56"/>
        <v>49135</v>
      </c>
      <c r="D3606" s="61">
        <v>0.14814584089999999</v>
      </c>
    </row>
    <row r="3607" spans="2:4" x14ac:dyDescent="0.2">
      <c r="B3607" s="30">
        <v>3603</v>
      </c>
      <c r="C3607" s="36">
        <f t="shared" si="56"/>
        <v>49136</v>
      </c>
      <c r="D3607" s="61">
        <v>0.1481684929</v>
      </c>
    </row>
    <row r="3608" spans="2:4" x14ac:dyDescent="0.2">
      <c r="B3608" s="30">
        <v>3604</v>
      </c>
      <c r="C3608" s="36">
        <f t="shared" si="56"/>
        <v>49137</v>
      </c>
      <c r="D3608" s="61">
        <v>0.1481911494</v>
      </c>
    </row>
    <row r="3609" spans="2:4" x14ac:dyDescent="0.2">
      <c r="B3609" s="30">
        <v>3605</v>
      </c>
      <c r="C3609" s="36">
        <f t="shared" si="56"/>
        <v>49138</v>
      </c>
      <c r="D3609" s="61">
        <v>0.14821381040000001</v>
      </c>
    </row>
    <row r="3610" spans="2:4" x14ac:dyDescent="0.2">
      <c r="B3610" s="30">
        <v>3606</v>
      </c>
      <c r="C3610" s="36">
        <f t="shared" si="56"/>
        <v>49139</v>
      </c>
      <c r="D3610" s="61">
        <v>0.14823647579999999</v>
      </c>
    </row>
    <row r="3611" spans="2:4" x14ac:dyDescent="0.2">
      <c r="B3611" s="30">
        <v>3607</v>
      </c>
      <c r="C3611" s="36">
        <f t="shared" si="56"/>
        <v>49140</v>
      </c>
      <c r="D3611" s="61">
        <v>0.14825914570000001</v>
      </c>
    </row>
    <row r="3612" spans="2:4" x14ac:dyDescent="0.2">
      <c r="B3612" s="30">
        <v>3608</v>
      </c>
      <c r="C3612" s="36">
        <f t="shared" si="56"/>
        <v>49141</v>
      </c>
      <c r="D3612" s="61">
        <v>0.14828182009999999</v>
      </c>
    </row>
    <row r="3613" spans="2:4" x14ac:dyDescent="0.2">
      <c r="B3613" s="30">
        <v>3609</v>
      </c>
      <c r="C3613" s="36">
        <f t="shared" si="56"/>
        <v>49142</v>
      </c>
      <c r="D3613" s="61">
        <v>0.1483044989</v>
      </c>
    </row>
    <row r="3614" spans="2:4" x14ac:dyDescent="0.2">
      <c r="B3614" s="30">
        <v>3610</v>
      </c>
      <c r="C3614" s="36">
        <f t="shared" si="56"/>
        <v>49143</v>
      </c>
      <c r="D3614" s="61">
        <v>0.14832718219999999</v>
      </c>
    </row>
    <row r="3615" spans="2:4" x14ac:dyDescent="0.2">
      <c r="B3615" s="30">
        <v>3611</v>
      </c>
      <c r="C3615" s="36">
        <f t="shared" si="56"/>
        <v>49144</v>
      </c>
      <c r="D3615" s="61">
        <v>0.14834986989999999</v>
      </c>
    </row>
    <row r="3616" spans="2:4" x14ac:dyDescent="0.2">
      <c r="B3616" s="30">
        <v>3612</v>
      </c>
      <c r="C3616" s="36">
        <f t="shared" si="56"/>
        <v>49145</v>
      </c>
      <c r="D3616" s="61">
        <v>0.1483725622</v>
      </c>
    </row>
    <row r="3617" spans="2:4" x14ac:dyDescent="0.2">
      <c r="B3617" s="30">
        <v>3613</v>
      </c>
      <c r="C3617" s="36">
        <f t="shared" si="56"/>
        <v>49146</v>
      </c>
      <c r="D3617" s="61">
        <v>0.14839525889999999</v>
      </c>
    </row>
    <row r="3618" spans="2:4" x14ac:dyDescent="0.2">
      <c r="B3618" s="30">
        <v>3614</v>
      </c>
      <c r="C3618" s="36">
        <f t="shared" si="56"/>
        <v>49147</v>
      </c>
      <c r="D3618" s="61">
        <v>0.1484179601</v>
      </c>
    </row>
    <row r="3619" spans="2:4" x14ac:dyDescent="0.2">
      <c r="B3619" s="30">
        <v>3615</v>
      </c>
      <c r="C3619" s="36">
        <f t="shared" si="56"/>
        <v>49148</v>
      </c>
      <c r="D3619" s="61">
        <v>0.1484406657</v>
      </c>
    </row>
    <row r="3620" spans="2:4" x14ac:dyDescent="0.2">
      <c r="B3620" s="30">
        <v>3616</v>
      </c>
      <c r="C3620" s="36">
        <f t="shared" si="56"/>
        <v>49149</v>
      </c>
      <c r="D3620" s="61">
        <v>0.1484633759</v>
      </c>
    </row>
    <row r="3621" spans="2:4" x14ac:dyDescent="0.2">
      <c r="B3621" s="30">
        <v>3617</v>
      </c>
      <c r="C3621" s="36">
        <f t="shared" si="56"/>
        <v>49150</v>
      </c>
      <c r="D3621" s="61">
        <v>0.1484860905</v>
      </c>
    </row>
    <row r="3622" spans="2:4" x14ac:dyDescent="0.2">
      <c r="B3622" s="30">
        <v>3618</v>
      </c>
      <c r="C3622" s="36">
        <f t="shared" si="56"/>
        <v>49151</v>
      </c>
      <c r="D3622" s="61">
        <v>0.14850880960000001</v>
      </c>
    </row>
    <row r="3623" spans="2:4" x14ac:dyDescent="0.2">
      <c r="B3623" s="30">
        <v>3619</v>
      </c>
      <c r="C3623" s="36">
        <f t="shared" si="56"/>
        <v>49152</v>
      </c>
      <c r="D3623" s="61">
        <v>0.1485315331</v>
      </c>
    </row>
    <row r="3624" spans="2:4" x14ac:dyDescent="0.2">
      <c r="B3624" s="30">
        <v>3620</v>
      </c>
      <c r="C3624" s="36">
        <f t="shared" si="56"/>
        <v>49153</v>
      </c>
      <c r="D3624" s="61">
        <v>0.14855426120000001</v>
      </c>
    </row>
    <row r="3625" spans="2:4" x14ac:dyDescent="0.2">
      <c r="B3625" s="30">
        <v>3621</v>
      </c>
      <c r="C3625" s="36">
        <f t="shared" si="56"/>
        <v>49154</v>
      </c>
      <c r="D3625" s="61">
        <v>0.14857699369999999</v>
      </c>
    </row>
    <row r="3626" spans="2:4" x14ac:dyDescent="0.2">
      <c r="B3626" s="30">
        <v>3622</v>
      </c>
      <c r="C3626" s="36">
        <f t="shared" si="56"/>
        <v>49155</v>
      </c>
      <c r="D3626" s="61">
        <v>0.14859973069999999</v>
      </c>
    </row>
    <row r="3627" spans="2:4" x14ac:dyDescent="0.2">
      <c r="B3627" s="30">
        <v>3623</v>
      </c>
      <c r="C3627" s="36">
        <f t="shared" si="56"/>
        <v>49156</v>
      </c>
      <c r="D3627" s="61">
        <v>0.14862247219999999</v>
      </c>
    </row>
    <row r="3628" spans="2:4" x14ac:dyDescent="0.2">
      <c r="B3628" s="30">
        <v>3624</v>
      </c>
      <c r="C3628" s="36">
        <f t="shared" si="56"/>
        <v>49157</v>
      </c>
      <c r="D3628" s="61">
        <v>0.14864521820000001</v>
      </c>
    </row>
    <row r="3629" spans="2:4" x14ac:dyDescent="0.2">
      <c r="B3629" s="30">
        <v>3625</v>
      </c>
      <c r="C3629" s="36">
        <f t="shared" si="56"/>
        <v>49158</v>
      </c>
      <c r="D3629" s="61">
        <v>0.14866796860000001</v>
      </c>
    </row>
    <row r="3630" spans="2:4" x14ac:dyDescent="0.2">
      <c r="B3630" s="30">
        <v>3626</v>
      </c>
      <c r="C3630" s="36">
        <f t="shared" si="56"/>
        <v>49159</v>
      </c>
      <c r="D3630" s="61">
        <v>0.14869072359999999</v>
      </c>
    </row>
    <row r="3631" spans="2:4" x14ac:dyDescent="0.2">
      <c r="B3631" s="30">
        <v>3627</v>
      </c>
      <c r="C3631" s="36">
        <f t="shared" si="56"/>
        <v>49160</v>
      </c>
      <c r="D3631" s="61">
        <v>0.14871348300000001</v>
      </c>
    </row>
    <row r="3632" spans="2:4" x14ac:dyDescent="0.2">
      <c r="B3632" s="30">
        <v>3628</v>
      </c>
      <c r="C3632" s="36">
        <f t="shared" si="56"/>
        <v>49161</v>
      </c>
      <c r="D3632" s="61">
        <v>0.14873624690000001</v>
      </c>
    </row>
    <row r="3633" spans="2:4" x14ac:dyDescent="0.2">
      <c r="B3633" s="30">
        <v>3629</v>
      </c>
      <c r="C3633" s="36">
        <f t="shared" si="56"/>
        <v>49162</v>
      </c>
      <c r="D3633" s="61">
        <v>0.14875901529999999</v>
      </c>
    </row>
    <row r="3634" spans="2:4" x14ac:dyDescent="0.2">
      <c r="B3634" s="30">
        <v>3630</v>
      </c>
      <c r="C3634" s="36">
        <f t="shared" si="56"/>
        <v>49163</v>
      </c>
      <c r="D3634" s="61">
        <v>0.14878178819999999</v>
      </c>
    </row>
    <row r="3635" spans="2:4" x14ac:dyDescent="0.2">
      <c r="B3635" s="30">
        <v>3631</v>
      </c>
      <c r="C3635" s="36">
        <f t="shared" si="56"/>
        <v>49164</v>
      </c>
      <c r="D3635" s="61">
        <v>0.14880456559999999</v>
      </c>
    </row>
    <row r="3636" spans="2:4" x14ac:dyDescent="0.2">
      <c r="B3636" s="30">
        <v>3632</v>
      </c>
      <c r="C3636" s="36">
        <f t="shared" si="56"/>
        <v>49165</v>
      </c>
      <c r="D3636" s="61">
        <v>0.14882734750000001</v>
      </c>
    </row>
    <row r="3637" spans="2:4" x14ac:dyDescent="0.2">
      <c r="B3637" s="30">
        <v>3633</v>
      </c>
      <c r="C3637" s="36">
        <f t="shared" si="56"/>
        <v>49166</v>
      </c>
      <c r="D3637" s="61">
        <v>0.14885013380000001</v>
      </c>
    </row>
    <row r="3638" spans="2:4" x14ac:dyDescent="0.2">
      <c r="B3638" s="30">
        <v>3634</v>
      </c>
      <c r="C3638" s="36">
        <f t="shared" si="56"/>
        <v>49167</v>
      </c>
      <c r="D3638" s="61">
        <v>0.14887292469999999</v>
      </c>
    </row>
    <row r="3639" spans="2:4" x14ac:dyDescent="0.2">
      <c r="B3639" s="30">
        <v>3635</v>
      </c>
      <c r="C3639" s="36">
        <f t="shared" si="56"/>
        <v>49168</v>
      </c>
      <c r="D3639" s="61">
        <v>0.14889572000000001</v>
      </c>
    </row>
    <row r="3640" spans="2:4" x14ac:dyDescent="0.2">
      <c r="B3640" s="30">
        <v>3636</v>
      </c>
      <c r="C3640" s="36">
        <f t="shared" si="56"/>
        <v>49169</v>
      </c>
      <c r="D3640" s="61">
        <v>0.14891851989999999</v>
      </c>
    </row>
    <row r="3641" spans="2:4" x14ac:dyDescent="0.2">
      <c r="B3641" s="30">
        <v>3637</v>
      </c>
      <c r="C3641" s="36">
        <f t="shared" si="56"/>
        <v>49170</v>
      </c>
      <c r="D3641" s="61">
        <v>0.1489413242</v>
      </c>
    </row>
    <row r="3642" spans="2:4" x14ac:dyDescent="0.2">
      <c r="B3642" s="30">
        <v>3638</v>
      </c>
      <c r="C3642" s="36">
        <f t="shared" si="56"/>
        <v>49171</v>
      </c>
      <c r="D3642" s="61">
        <v>0.14896413310000001</v>
      </c>
    </row>
    <row r="3643" spans="2:4" x14ac:dyDescent="0.2">
      <c r="B3643" s="30">
        <v>3639</v>
      </c>
      <c r="C3643" s="36">
        <f t="shared" si="56"/>
        <v>49172</v>
      </c>
      <c r="D3643" s="61">
        <v>0.14898694639999999</v>
      </c>
    </row>
    <row r="3644" spans="2:4" x14ac:dyDescent="0.2">
      <c r="B3644" s="30">
        <v>3640</v>
      </c>
      <c r="C3644" s="36">
        <f t="shared" si="56"/>
        <v>49173</v>
      </c>
      <c r="D3644" s="61">
        <v>0.14900976430000001</v>
      </c>
    </row>
    <row r="3645" spans="2:4" x14ac:dyDescent="0.2">
      <c r="B3645" s="30">
        <v>3641</v>
      </c>
      <c r="C3645" s="36">
        <f t="shared" si="56"/>
        <v>49174</v>
      </c>
      <c r="D3645" s="61">
        <v>0.1490341328</v>
      </c>
    </row>
    <row r="3646" spans="2:4" x14ac:dyDescent="0.2">
      <c r="B3646" s="30">
        <v>3642</v>
      </c>
      <c r="C3646" s="36">
        <f t="shared" si="56"/>
        <v>49175</v>
      </c>
      <c r="D3646" s="61">
        <v>0.14905850670000001</v>
      </c>
    </row>
    <row r="3647" spans="2:4" x14ac:dyDescent="0.2">
      <c r="B3647" s="30">
        <v>3643</v>
      </c>
      <c r="C3647" s="36">
        <f t="shared" si="56"/>
        <v>49176</v>
      </c>
      <c r="D3647" s="61">
        <v>0.14908288589999999</v>
      </c>
    </row>
    <row r="3648" spans="2:4" x14ac:dyDescent="0.2">
      <c r="B3648" s="30">
        <v>3644</v>
      </c>
      <c r="C3648" s="36">
        <f t="shared" si="56"/>
        <v>49177</v>
      </c>
      <c r="D3648" s="61">
        <v>0.14910727039999999</v>
      </c>
    </row>
    <row r="3649" spans="2:4" x14ac:dyDescent="0.2">
      <c r="B3649" s="30">
        <v>3645</v>
      </c>
      <c r="C3649" s="36">
        <f t="shared" si="56"/>
        <v>49178</v>
      </c>
      <c r="D3649" s="61">
        <v>0.14913166019999999</v>
      </c>
    </row>
    <row r="3650" spans="2:4" x14ac:dyDescent="0.2">
      <c r="B3650" s="30">
        <v>3646</v>
      </c>
      <c r="C3650" s="36">
        <f t="shared" si="56"/>
        <v>49179</v>
      </c>
      <c r="D3650" s="61">
        <v>0.14915605530000001</v>
      </c>
    </row>
    <row r="3651" spans="2:4" x14ac:dyDescent="0.2">
      <c r="B3651" s="30">
        <v>3647</v>
      </c>
      <c r="C3651" s="36">
        <f t="shared" si="56"/>
        <v>49180</v>
      </c>
      <c r="D3651" s="61">
        <v>0.14918045569999999</v>
      </c>
    </row>
    <row r="3652" spans="2:4" x14ac:dyDescent="0.2">
      <c r="B3652" s="30">
        <v>3648</v>
      </c>
      <c r="C3652" s="36">
        <f t="shared" si="56"/>
        <v>49181</v>
      </c>
      <c r="D3652" s="61">
        <v>0.1492048614</v>
      </c>
    </row>
    <row r="3653" spans="2:4" x14ac:dyDescent="0.2">
      <c r="B3653" s="30">
        <v>3649</v>
      </c>
      <c r="C3653" s="36">
        <f t="shared" si="56"/>
        <v>49182</v>
      </c>
      <c r="D3653" s="61">
        <v>0.1492292724</v>
      </c>
    </row>
    <row r="3654" spans="2:4" x14ac:dyDescent="0.2">
      <c r="B3654" s="30">
        <v>3650</v>
      </c>
      <c r="C3654" s="36">
        <f t="shared" ref="C3654:C3717" si="57">C3653+1</f>
        <v>49183</v>
      </c>
      <c r="D3654" s="61">
        <v>0.14925368880000001</v>
      </c>
    </row>
    <row r="3655" spans="2:4" x14ac:dyDescent="0.2">
      <c r="B3655" s="30">
        <v>3651</v>
      </c>
      <c r="C3655" s="36">
        <f t="shared" si="57"/>
        <v>49184</v>
      </c>
      <c r="D3655" s="61">
        <v>0.14927811050000001</v>
      </c>
    </row>
    <row r="3656" spans="2:4" x14ac:dyDescent="0.2">
      <c r="B3656" s="30">
        <v>3652</v>
      </c>
      <c r="C3656" s="36">
        <f t="shared" si="57"/>
        <v>49185</v>
      </c>
      <c r="D3656" s="61">
        <v>0.14930253739999999</v>
      </c>
    </row>
    <row r="3657" spans="2:4" x14ac:dyDescent="0.2">
      <c r="B3657" s="30">
        <v>3653</v>
      </c>
      <c r="C3657" s="36">
        <f t="shared" si="57"/>
        <v>49186</v>
      </c>
      <c r="D3657" s="61">
        <v>0.14932696979999999</v>
      </c>
    </row>
    <row r="3658" spans="2:4" x14ac:dyDescent="0.2">
      <c r="B3658" s="30">
        <v>3654</v>
      </c>
      <c r="C3658" s="36">
        <f t="shared" si="57"/>
        <v>49187</v>
      </c>
      <c r="D3658" s="61">
        <v>0.1493514074</v>
      </c>
    </row>
    <row r="3659" spans="2:4" x14ac:dyDescent="0.2">
      <c r="B3659" s="30">
        <v>3655</v>
      </c>
      <c r="C3659" s="36">
        <f t="shared" si="57"/>
        <v>49188</v>
      </c>
      <c r="D3659" s="61">
        <v>0.1493758503</v>
      </c>
    </row>
    <row r="3660" spans="2:4" x14ac:dyDescent="0.2">
      <c r="B3660" s="30">
        <v>3656</v>
      </c>
      <c r="C3660" s="36">
        <f t="shared" si="57"/>
        <v>49189</v>
      </c>
      <c r="D3660" s="61">
        <v>0.14940029860000001</v>
      </c>
    </row>
    <row r="3661" spans="2:4" x14ac:dyDescent="0.2">
      <c r="B3661" s="30">
        <v>3657</v>
      </c>
      <c r="C3661" s="36">
        <f t="shared" si="57"/>
        <v>49190</v>
      </c>
      <c r="D3661" s="61">
        <v>0.14942475220000001</v>
      </c>
    </row>
    <row r="3662" spans="2:4" x14ac:dyDescent="0.2">
      <c r="B3662" s="30">
        <v>3658</v>
      </c>
      <c r="C3662" s="36">
        <f t="shared" si="57"/>
        <v>49191</v>
      </c>
      <c r="D3662" s="61">
        <v>0.14944921110000001</v>
      </c>
    </row>
    <row r="3663" spans="2:4" x14ac:dyDescent="0.2">
      <c r="B3663" s="30">
        <v>3659</v>
      </c>
      <c r="C3663" s="36">
        <f t="shared" si="57"/>
        <v>49192</v>
      </c>
      <c r="D3663" s="61">
        <v>0.14947367540000001</v>
      </c>
    </row>
    <row r="3664" spans="2:4" x14ac:dyDescent="0.2">
      <c r="B3664" s="30">
        <v>3660</v>
      </c>
      <c r="C3664" s="36">
        <f t="shared" si="57"/>
        <v>49193</v>
      </c>
      <c r="D3664" s="61">
        <v>0.14949814489999999</v>
      </c>
    </row>
    <row r="3665" spans="2:4" x14ac:dyDescent="0.2">
      <c r="B3665" s="30">
        <v>3661</v>
      </c>
      <c r="C3665" s="36">
        <f t="shared" si="57"/>
        <v>49194</v>
      </c>
      <c r="D3665" s="61">
        <v>0.14952261980000001</v>
      </c>
    </row>
    <row r="3666" spans="2:4" x14ac:dyDescent="0.2">
      <c r="B3666" s="30">
        <v>3662</v>
      </c>
      <c r="C3666" s="36">
        <f t="shared" si="57"/>
        <v>49195</v>
      </c>
      <c r="D3666" s="61">
        <v>0.1495471001</v>
      </c>
    </row>
    <row r="3667" spans="2:4" x14ac:dyDescent="0.2">
      <c r="B3667" s="30">
        <v>3663</v>
      </c>
      <c r="C3667" s="36">
        <f t="shared" si="57"/>
        <v>49196</v>
      </c>
      <c r="D3667" s="61">
        <v>0.1495715856</v>
      </c>
    </row>
    <row r="3668" spans="2:4" x14ac:dyDescent="0.2">
      <c r="B3668" s="30">
        <v>3664</v>
      </c>
      <c r="C3668" s="36">
        <f t="shared" si="57"/>
        <v>49197</v>
      </c>
      <c r="D3668" s="61">
        <v>0.14959607650000001</v>
      </c>
    </row>
    <row r="3669" spans="2:4" x14ac:dyDescent="0.2">
      <c r="B3669" s="30">
        <v>3665</v>
      </c>
      <c r="C3669" s="36">
        <f t="shared" si="57"/>
        <v>49198</v>
      </c>
      <c r="D3669" s="61">
        <v>0.14962057279999999</v>
      </c>
    </row>
    <row r="3670" spans="2:4" x14ac:dyDescent="0.2">
      <c r="B3670" s="30">
        <v>3666</v>
      </c>
      <c r="C3670" s="36">
        <f t="shared" si="57"/>
        <v>49199</v>
      </c>
      <c r="D3670" s="61">
        <v>0.14964507430000001</v>
      </c>
    </row>
    <row r="3671" spans="2:4" x14ac:dyDescent="0.2">
      <c r="B3671" s="30">
        <v>3667</v>
      </c>
      <c r="C3671" s="36">
        <f t="shared" si="57"/>
        <v>49200</v>
      </c>
      <c r="D3671" s="61">
        <v>0.14966958120000001</v>
      </c>
    </row>
    <row r="3672" spans="2:4" x14ac:dyDescent="0.2">
      <c r="B3672" s="30">
        <v>3668</v>
      </c>
      <c r="C3672" s="36">
        <f t="shared" si="57"/>
        <v>49201</v>
      </c>
      <c r="D3672" s="61">
        <v>0.14969409349999999</v>
      </c>
    </row>
    <row r="3673" spans="2:4" x14ac:dyDescent="0.2">
      <c r="B3673" s="30">
        <v>3669</v>
      </c>
      <c r="C3673" s="36">
        <f t="shared" si="57"/>
        <v>49202</v>
      </c>
      <c r="D3673" s="61">
        <v>0.14971861110000001</v>
      </c>
    </row>
    <row r="3674" spans="2:4" x14ac:dyDescent="0.2">
      <c r="B3674" s="30">
        <v>3670</v>
      </c>
      <c r="C3674" s="36">
        <f t="shared" si="57"/>
        <v>49203</v>
      </c>
      <c r="D3674" s="61">
        <v>0.149743134</v>
      </c>
    </row>
    <row r="3675" spans="2:4" x14ac:dyDescent="0.2">
      <c r="B3675" s="30">
        <v>3671</v>
      </c>
      <c r="C3675" s="36">
        <f t="shared" si="57"/>
        <v>49204</v>
      </c>
      <c r="D3675" s="61">
        <v>0.14976766229999999</v>
      </c>
    </row>
    <row r="3676" spans="2:4" x14ac:dyDescent="0.2">
      <c r="B3676" s="30">
        <v>3672</v>
      </c>
      <c r="C3676" s="36">
        <f t="shared" si="57"/>
        <v>49205</v>
      </c>
      <c r="D3676" s="61">
        <v>0.14979219590000001</v>
      </c>
    </row>
    <row r="3677" spans="2:4" x14ac:dyDescent="0.2">
      <c r="B3677" s="30">
        <v>3673</v>
      </c>
      <c r="C3677" s="36">
        <f t="shared" si="57"/>
        <v>49206</v>
      </c>
      <c r="D3677" s="61">
        <v>0.14981673479999999</v>
      </c>
    </row>
    <row r="3678" spans="2:4" x14ac:dyDescent="0.2">
      <c r="B3678" s="30">
        <v>3674</v>
      </c>
      <c r="C3678" s="36">
        <f t="shared" si="57"/>
        <v>49207</v>
      </c>
      <c r="D3678" s="61">
        <v>0.14984127920000001</v>
      </c>
    </row>
    <row r="3679" spans="2:4" x14ac:dyDescent="0.2">
      <c r="B3679" s="30">
        <v>3675</v>
      </c>
      <c r="C3679" s="36">
        <f t="shared" si="57"/>
        <v>49208</v>
      </c>
      <c r="D3679" s="61">
        <v>0.14986582879999999</v>
      </c>
    </row>
    <row r="3680" spans="2:4" x14ac:dyDescent="0.2">
      <c r="B3680" s="30">
        <v>3676</v>
      </c>
      <c r="C3680" s="36">
        <f t="shared" si="57"/>
        <v>49209</v>
      </c>
      <c r="D3680" s="61">
        <v>0.1498903838</v>
      </c>
    </row>
    <row r="3681" spans="2:4" x14ac:dyDescent="0.2">
      <c r="B3681" s="30">
        <v>3677</v>
      </c>
      <c r="C3681" s="36">
        <f t="shared" si="57"/>
        <v>49210</v>
      </c>
      <c r="D3681" s="61">
        <v>0.14991494420000001</v>
      </c>
    </row>
    <row r="3682" spans="2:4" x14ac:dyDescent="0.2">
      <c r="B3682" s="30">
        <v>3678</v>
      </c>
      <c r="C3682" s="36">
        <f t="shared" si="57"/>
        <v>49211</v>
      </c>
      <c r="D3682" s="61">
        <v>0.14993950989999999</v>
      </c>
    </row>
    <row r="3683" spans="2:4" x14ac:dyDescent="0.2">
      <c r="B3683" s="30">
        <v>3679</v>
      </c>
      <c r="C3683" s="36">
        <f t="shared" si="57"/>
        <v>49212</v>
      </c>
      <c r="D3683" s="61">
        <v>0.149964081</v>
      </c>
    </row>
    <row r="3684" spans="2:4" x14ac:dyDescent="0.2">
      <c r="B3684" s="30">
        <v>3680</v>
      </c>
      <c r="C3684" s="36">
        <f t="shared" si="57"/>
        <v>49213</v>
      </c>
      <c r="D3684" s="61">
        <v>0.1499886574</v>
      </c>
    </row>
    <row r="3685" spans="2:4" x14ac:dyDescent="0.2">
      <c r="B3685" s="30">
        <v>3681</v>
      </c>
      <c r="C3685" s="36">
        <f t="shared" si="57"/>
        <v>49214</v>
      </c>
      <c r="D3685" s="61">
        <v>0.1500132391</v>
      </c>
    </row>
    <row r="3686" spans="2:4" x14ac:dyDescent="0.2">
      <c r="B3686" s="30">
        <v>3682</v>
      </c>
      <c r="C3686" s="36">
        <f t="shared" si="57"/>
        <v>49215</v>
      </c>
      <c r="D3686" s="61">
        <v>0.15003782630000001</v>
      </c>
    </row>
    <row r="3687" spans="2:4" x14ac:dyDescent="0.2">
      <c r="B3687" s="30">
        <v>3683</v>
      </c>
      <c r="C3687" s="36">
        <f t="shared" si="57"/>
        <v>49216</v>
      </c>
      <c r="D3687" s="61">
        <v>0.15006241880000001</v>
      </c>
    </row>
    <row r="3688" spans="2:4" x14ac:dyDescent="0.2">
      <c r="B3688" s="30">
        <v>3684</v>
      </c>
      <c r="C3688" s="36">
        <f t="shared" si="57"/>
        <v>49217</v>
      </c>
      <c r="D3688" s="61">
        <v>0.15008701660000001</v>
      </c>
    </row>
    <row r="3689" spans="2:4" x14ac:dyDescent="0.2">
      <c r="B3689" s="30">
        <v>3685</v>
      </c>
      <c r="C3689" s="36">
        <f t="shared" si="57"/>
        <v>49218</v>
      </c>
      <c r="D3689" s="61">
        <v>0.15011161980000001</v>
      </c>
    </row>
    <row r="3690" spans="2:4" x14ac:dyDescent="0.2">
      <c r="B3690" s="30">
        <v>3686</v>
      </c>
      <c r="C3690" s="36">
        <f t="shared" si="57"/>
        <v>49219</v>
      </c>
      <c r="D3690" s="61">
        <v>0.15013622839999999</v>
      </c>
    </row>
    <row r="3691" spans="2:4" x14ac:dyDescent="0.2">
      <c r="B3691" s="30">
        <v>3687</v>
      </c>
      <c r="C3691" s="36">
        <f t="shared" si="57"/>
        <v>49220</v>
      </c>
      <c r="D3691" s="61">
        <v>0.15016084239999999</v>
      </c>
    </row>
    <row r="3692" spans="2:4" x14ac:dyDescent="0.2">
      <c r="B3692" s="30">
        <v>3688</v>
      </c>
      <c r="C3692" s="36">
        <f t="shared" si="57"/>
        <v>49221</v>
      </c>
      <c r="D3692" s="61">
        <v>0.15018546169999999</v>
      </c>
    </row>
    <row r="3693" spans="2:4" x14ac:dyDescent="0.2">
      <c r="B3693" s="30">
        <v>3689</v>
      </c>
      <c r="C3693" s="36">
        <f t="shared" si="57"/>
        <v>49222</v>
      </c>
      <c r="D3693" s="61">
        <v>0.15021008629999999</v>
      </c>
    </row>
    <row r="3694" spans="2:4" x14ac:dyDescent="0.2">
      <c r="B3694" s="30">
        <v>3690</v>
      </c>
      <c r="C3694" s="36">
        <f t="shared" si="57"/>
        <v>49223</v>
      </c>
      <c r="D3694" s="61">
        <v>0.1502347164</v>
      </c>
    </row>
    <row r="3695" spans="2:4" x14ac:dyDescent="0.2">
      <c r="B3695" s="30">
        <v>3691</v>
      </c>
      <c r="C3695" s="36">
        <f t="shared" si="57"/>
        <v>49224</v>
      </c>
      <c r="D3695" s="61">
        <v>0.1502593518</v>
      </c>
    </row>
    <row r="3696" spans="2:4" x14ac:dyDescent="0.2">
      <c r="B3696" s="30">
        <v>3692</v>
      </c>
      <c r="C3696" s="36">
        <f t="shared" si="57"/>
        <v>49225</v>
      </c>
      <c r="D3696" s="61">
        <v>0.1502839926</v>
      </c>
    </row>
    <row r="3697" spans="2:4" x14ac:dyDescent="0.2">
      <c r="B3697" s="30">
        <v>3693</v>
      </c>
      <c r="C3697" s="36">
        <f t="shared" si="57"/>
        <v>49226</v>
      </c>
      <c r="D3697" s="61">
        <v>0.1503086387</v>
      </c>
    </row>
    <row r="3698" spans="2:4" x14ac:dyDescent="0.2">
      <c r="B3698" s="30">
        <v>3694</v>
      </c>
      <c r="C3698" s="36">
        <f t="shared" si="57"/>
        <v>49227</v>
      </c>
      <c r="D3698" s="61">
        <v>0.15033329030000001</v>
      </c>
    </row>
    <row r="3699" spans="2:4" x14ac:dyDescent="0.2">
      <c r="B3699" s="30">
        <v>3695</v>
      </c>
      <c r="C3699" s="36">
        <f t="shared" si="57"/>
        <v>49228</v>
      </c>
      <c r="D3699" s="61">
        <v>0.15035794720000001</v>
      </c>
    </row>
    <row r="3700" spans="2:4" x14ac:dyDescent="0.2">
      <c r="B3700" s="30">
        <v>3696</v>
      </c>
      <c r="C3700" s="36">
        <f t="shared" si="57"/>
        <v>49229</v>
      </c>
      <c r="D3700" s="61">
        <v>0.15038260949999999</v>
      </c>
    </row>
    <row r="3701" spans="2:4" x14ac:dyDescent="0.2">
      <c r="B3701" s="30">
        <v>3697</v>
      </c>
      <c r="C3701" s="36">
        <f t="shared" si="57"/>
        <v>49230</v>
      </c>
      <c r="D3701" s="61">
        <v>0.15040727709999999</v>
      </c>
    </row>
    <row r="3702" spans="2:4" x14ac:dyDescent="0.2">
      <c r="B3702" s="30">
        <v>3698</v>
      </c>
      <c r="C3702" s="36">
        <f t="shared" si="57"/>
        <v>49231</v>
      </c>
      <c r="D3702" s="61">
        <v>0.1504319502</v>
      </c>
    </row>
    <row r="3703" spans="2:4" x14ac:dyDescent="0.2">
      <c r="B3703" s="30">
        <v>3699</v>
      </c>
      <c r="C3703" s="36">
        <f t="shared" si="57"/>
        <v>49232</v>
      </c>
      <c r="D3703" s="61">
        <v>0.1504566286</v>
      </c>
    </row>
    <row r="3704" spans="2:4" x14ac:dyDescent="0.2">
      <c r="B3704" s="30">
        <v>3700</v>
      </c>
      <c r="C3704" s="36">
        <f t="shared" si="57"/>
        <v>49233</v>
      </c>
      <c r="D3704" s="61">
        <v>0.15048131240000001</v>
      </c>
    </row>
    <row r="3705" spans="2:4" x14ac:dyDescent="0.2">
      <c r="B3705" s="30">
        <v>3701</v>
      </c>
      <c r="C3705" s="36">
        <f t="shared" si="57"/>
        <v>49234</v>
      </c>
      <c r="D3705" s="61">
        <v>0.15050600159999999</v>
      </c>
    </row>
    <row r="3706" spans="2:4" x14ac:dyDescent="0.2">
      <c r="B3706" s="30">
        <v>3702</v>
      </c>
      <c r="C3706" s="36">
        <f t="shared" si="57"/>
        <v>49235</v>
      </c>
      <c r="D3706" s="61">
        <v>0.1505306961</v>
      </c>
    </row>
    <row r="3707" spans="2:4" x14ac:dyDescent="0.2">
      <c r="B3707" s="30">
        <v>3703</v>
      </c>
      <c r="C3707" s="36">
        <f t="shared" si="57"/>
        <v>49236</v>
      </c>
      <c r="D3707" s="61">
        <v>0.15055539609999999</v>
      </c>
    </row>
    <row r="3708" spans="2:4" x14ac:dyDescent="0.2">
      <c r="B3708" s="30">
        <v>3704</v>
      </c>
      <c r="C3708" s="36">
        <f t="shared" si="57"/>
        <v>49237</v>
      </c>
      <c r="D3708" s="61">
        <v>0.1505801014</v>
      </c>
    </row>
    <row r="3709" spans="2:4" x14ac:dyDescent="0.2">
      <c r="B3709" s="30">
        <v>3705</v>
      </c>
      <c r="C3709" s="36">
        <f t="shared" si="57"/>
        <v>49238</v>
      </c>
      <c r="D3709" s="61">
        <v>0.15060481219999999</v>
      </c>
    </row>
    <row r="3710" spans="2:4" x14ac:dyDescent="0.2">
      <c r="B3710" s="30">
        <v>3706</v>
      </c>
      <c r="C3710" s="36">
        <f t="shared" si="57"/>
        <v>49239</v>
      </c>
      <c r="D3710" s="61">
        <v>0.15062952830000001</v>
      </c>
    </row>
    <row r="3711" spans="2:4" x14ac:dyDescent="0.2">
      <c r="B3711" s="30">
        <v>3707</v>
      </c>
      <c r="C3711" s="36">
        <f t="shared" si="57"/>
        <v>49240</v>
      </c>
      <c r="D3711" s="61">
        <v>0.1506542498</v>
      </c>
    </row>
    <row r="3712" spans="2:4" x14ac:dyDescent="0.2">
      <c r="B3712" s="30">
        <v>3708</v>
      </c>
      <c r="C3712" s="36">
        <f t="shared" si="57"/>
        <v>49241</v>
      </c>
      <c r="D3712" s="61">
        <v>0.15067897669999999</v>
      </c>
    </row>
    <row r="3713" spans="2:4" x14ac:dyDescent="0.2">
      <c r="B3713" s="30">
        <v>3709</v>
      </c>
      <c r="C3713" s="36">
        <f t="shared" si="57"/>
        <v>49242</v>
      </c>
      <c r="D3713" s="61">
        <v>0.15070370899999999</v>
      </c>
    </row>
    <row r="3714" spans="2:4" x14ac:dyDescent="0.2">
      <c r="B3714" s="30">
        <v>3710</v>
      </c>
      <c r="C3714" s="36">
        <f t="shared" si="57"/>
        <v>49243</v>
      </c>
      <c r="D3714" s="61">
        <v>0.15072844669999999</v>
      </c>
    </row>
    <row r="3715" spans="2:4" x14ac:dyDescent="0.2">
      <c r="B3715" s="30">
        <v>3711</v>
      </c>
      <c r="C3715" s="36">
        <f t="shared" si="57"/>
        <v>49244</v>
      </c>
      <c r="D3715" s="61">
        <v>0.15075318979999999</v>
      </c>
    </row>
    <row r="3716" spans="2:4" x14ac:dyDescent="0.2">
      <c r="B3716" s="30">
        <v>3712</v>
      </c>
      <c r="C3716" s="36">
        <f t="shared" si="57"/>
        <v>49245</v>
      </c>
      <c r="D3716" s="61">
        <v>0.1507779383</v>
      </c>
    </row>
    <row r="3717" spans="2:4" x14ac:dyDescent="0.2">
      <c r="B3717" s="30">
        <v>3713</v>
      </c>
      <c r="C3717" s="36">
        <f t="shared" si="57"/>
        <v>49246</v>
      </c>
      <c r="D3717" s="61">
        <v>0.1508026922</v>
      </c>
    </row>
    <row r="3718" spans="2:4" x14ac:dyDescent="0.2">
      <c r="B3718" s="30">
        <v>3714</v>
      </c>
      <c r="C3718" s="36">
        <f t="shared" ref="C3718:C3781" si="58">C3717+1</f>
        <v>49247</v>
      </c>
      <c r="D3718" s="61">
        <v>0.15082745149999999</v>
      </c>
    </row>
    <row r="3719" spans="2:4" x14ac:dyDescent="0.2">
      <c r="B3719" s="30">
        <v>3715</v>
      </c>
      <c r="C3719" s="36">
        <f t="shared" si="58"/>
        <v>49248</v>
      </c>
      <c r="D3719" s="61">
        <v>0.1508522162</v>
      </c>
    </row>
    <row r="3720" spans="2:4" x14ac:dyDescent="0.2">
      <c r="B3720" s="30">
        <v>3716</v>
      </c>
      <c r="C3720" s="36">
        <f t="shared" si="58"/>
        <v>49249</v>
      </c>
      <c r="D3720" s="61">
        <v>0.15087698629999999</v>
      </c>
    </row>
    <row r="3721" spans="2:4" x14ac:dyDescent="0.2">
      <c r="B3721" s="30">
        <v>3717</v>
      </c>
      <c r="C3721" s="36">
        <f t="shared" si="58"/>
        <v>49250</v>
      </c>
      <c r="D3721" s="61">
        <v>0.15090176180000001</v>
      </c>
    </row>
    <row r="3722" spans="2:4" x14ac:dyDescent="0.2">
      <c r="B3722" s="30">
        <v>3718</v>
      </c>
      <c r="C3722" s="36">
        <f t="shared" si="58"/>
        <v>49251</v>
      </c>
      <c r="D3722" s="61">
        <v>0.1509265427</v>
      </c>
    </row>
    <row r="3723" spans="2:4" x14ac:dyDescent="0.2">
      <c r="B3723" s="30">
        <v>3719</v>
      </c>
      <c r="C3723" s="36">
        <f t="shared" si="58"/>
        <v>49252</v>
      </c>
      <c r="D3723" s="61">
        <v>0.1509513291</v>
      </c>
    </row>
    <row r="3724" spans="2:4" x14ac:dyDescent="0.2">
      <c r="B3724" s="30">
        <v>3720</v>
      </c>
      <c r="C3724" s="36">
        <f t="shared" si="58"/>
        <v>49253</v>
      </c>
      <c r="D3724" s="61">
        <v>0.1509761208</v>
      </c>
    </row>
    <row r="3725" spans="2:4" x14ac:dyDescent="0.2">
      <c r="B3725" s="30">
        <v>3721</v>
      </c>
      <c r="C3725" s="36">
        <f t="shared" si="58"/>
        <v>49254</v>
      </c>
      <c r="D3725" s="61">
        <v>0.1510009179</v>
      </c>
    </row>
    <row r="3726" spans="2:4" x14ac:dyDescent="0.2">
      <c r="B3726" s="30">
        <v>3722</v>
      </c>
      <c r="C3726" s="36">
        <f t="shared" si="58"/>
        <v>49255</v>
      </c>
      <c r="D3726" s="61">
        <v>0.15102572049999999</v>
      </c>
    </row>
    <row r="3727" spans="2:4" x14ac:dyDescent="0.2">
      <c r="B3727" s="30">
        <v>3723</v>
      </c>
      <c r="C3727" s="36">
        <f t="shared" si="58"/>
        <v>49256</v>
      </c>
      <c r="D3727" s="61">
        <v>0.15105052839999999</v>
      </c>
    </row>
    <row r="3728" spans="2:4" x14ac:dyDescent="0.2">
      <c r="B3728" s="30">
        <v>3724</v>
      </c>
      <c r="C3728" s="36">
        <f t="shared" si="58"/>
        <v>49257</v>
      </c>
      <c r="D3728" s="61">
        <v>0.15107534180000001</v>
      </c>
    </row>
    <row r="3729" spans="2:4" x14ac:dyDescent="0.2">
      <c r="B3729" s="30">
        <v>3725</v>
      </c>
      <c r="C3729" s="36">
        <f t="shared" si="58"/>
        <v>49258</v>
      </c>
      <c r="D3729" s="61">
        <v>0.15110016060000001</v>
      </c>
    </row>
    <row r="3730" spans="2:4" x14ac:dyDescent="0.2">
      <c r="B3730" s="30">
        <v>3726</v>
      </c>
      <c r="C3730" s="36">
        <f t="shared" si="58"/>
        <v>49259</v>
      </c>
      <c r="D3730" s="61">
        <v>0.1511249848</v>
      </c>
    </row>
    <row r="3731" spans="2:4" x14ac:dyDescent="0.2">
      <c r="B3731" s="30">
        <v>3727</v>
      </c>
      <c r="C3731" s="36">
        <f t="shared" si="58"/>
        <v>49260</v>
      </c>
      <c r="D3731" s="61">
        <v>0.15114981450000001</v>
      </c>
    </row>
    <row r="3732" spans="2:4" x14ac:dyDescent="0.2">
      <c r="B3732" s="30">
        <v>3728</v>
      </c>
      <c r="C3732" s="36">
        <f t="shared" si="58"/>
        <v>49261</v>
      </c>
      <c r="D3732" s="61">
        <v>0.15117464950000001</v>
      </c>
    </row>
    <row r="3733" spans="2:4" x14ac:dyDescent="0.2">
      <c r="B3733" s="30">
        <v>3729</v>
      </c>
      <c r="C3733" s="36">
        <f t="shared" si="58"/>
        <v>49262</v>
      </c>
      <c r="D3733" s="61">
        <v>0.15119948999999999</v>
      </c>
    </row>
    <row r="3734" spans="2:4" x14ac:dyDescent="0.2">
      <c r="B3734" s="30">
        <v>3730</v>
      </c>
      <c r="C3734" s="36">
        <f t="shared" si="58"/>
        <v>49263</v>
      </c>
      <c r="D3734" s="61">
        <v>0.15122433590000001</v>
      </c>
    </row>
    <row r="3735" spans="2:4" x14ac:dyDescent="0.2">
      <c r="B3735" s="30">
        <v>3731</v>
      </c>
      <c r="C3735" s="36">
        <f t="shared" si="58"/>
        <v>49264</v>
      </c>
      <c r="D3735" s="61">
        <v>0.1512491872</v>
      </c>
    </row>
    <row r="3736" spans="2:4" x14ac:dyDescent="0.2">
      <c r="B3736" s="30">
        <v>3732</v>
      </c>
      <c r="C3736" s="36">
        <f t="shared" si="58"/>
        <v>49265</v>
      </c>
      <c r="D3736" s="61">
        <v>0.151274044</v>
      </c>
    </row>
    <row r="3737" spans="2:4" x14ac:dyDescent="0.2">
      <c r="B3737" s="30">
        <v>3733</v>
      </c>
      <c r="C3737" s="36">
        <f t="shared" si="58"/>
        <v>49266</v>
      </c>
      <c r="D3737" s="61">
        <v>0.1512989062</v>
      </c>
    </row>
    <row r="3738" spans="2:4" x14ac:dyDescent="0.2">
      <c r="B3738" s="30">
        <v>3734</v>
      </c>
      <c r="C3738" s="36">
        <f t="shared" si="58"/>
        <v>49267</v>
      </c>
      <c r="D3738" s="61">
        <v>0.15132377380000001</v>
      </c>
    </row>
    <row r="3739" spans="2:4" x14ac:dyDescent="0.2">
      <c r="B3739" s="30">
        <v>3735</v>
      </c>
      <c r="C3739" s="36">
        <f t="shared" si="58"/>
        <v>49268</v>
      </c>
      <c r="D3739" s="61">
        <v>0.15134864679999999</v>
      </c>
    </row>
    <row r="3740" spans="2:4" x14ac:dyDescent="0.2">
      <c r="B3740" s="30">
        <v>3736</v>
      </c>
      <c r="C3740" s="36">
        <f t="shared" si="58"/>
        <v>49269</v>
      </c>
      <c r="D3740" s="61">
        <v>0.15137352530000001</v>
      </c>
    </row>
    <row r="3741" spans="2:4" x14ac:dyDescent="0.2">
      <c r="B3741" s="30">
        <v>3737</v>
      </c>
      <c r="C3741" s="36">
        <f t="shared" si="58"/>
        <v>49270</v>
      </c>
      <c r="D3741" s="61">
        <v>0.1513984092</v>
      </c>
    </row>
    <row r="3742" spans="2:4" x14ac:dyDescent="0.2">
      <c r="B3742" s="30">
        <v>3738</v>
      </c>
      <c r="C3742" s="36">
        <f t="shared" si="58"/>
        <v>49271</v>
      </c>
      <c r="D3742" s="61">
        <v>0.1514232985</v>
      </c>
    </row>
    <row r="3743" spans="2:4" x14ac:dyDescent="0.2">
      <c r="B3743" s="30">
        <v>3739</v>
      </c>
      <c r="C3743" s="36">
        <f t="shared" si="58"/>
        <v>49272</v>
      </c>
      <c r="D3743" s="61">
        <v>0.15144819330000001</v>
      </c>
    </row>
    <row r="3744" spans="2:4" x14ac:dyDescent="0.2">
      <c r="B3744" s="30">
        <v>3740</v>
      </c>
      <c r="C3744" s="36">
        <f t="shared" si="58"/>
        <v>49273</v>
      </c>
      <c r="D3744" s="61">
        <v>0.15147309349999999</v>
      </c>
    </row>
    <row r="3745" spans="2:4" x14ac:dyDescent="0.2">
      <c r="B3745" s="30">
        <v>3741</v>
      </c>
      <c r="C3745" s="36">
        <f t="shared" si="58"/>
        <v>49274</v>
      </c>
      <c r="D3745" s="61">
        <v>0.1514979991</v>
      </c>
    </row>
    <row r="3746" spans="2:4" x14ac:dyDescent="0.2">
      <c r="B3746" s="30">
        <v>3742</v>
      </c>
      <c r="C3746" s="36">
        <f t="shared" si="58"/>
        <v>49275</v>
      </c>
      <c r="D3746" s="61">
        <v>0.1515229102</v>
      </c>
    </row>
    <row r="3747" spans="2:4" x14ac:dyDescent="0.2">
      <c r="B3747" s="30">
        <v>3743</v>
      </c>
      <c r="C3747" s="36">
        <f t="shared" si="58"/>
        <v>49276</v>
      </c>
      <c r="D3747" s="61">
        <v>0.1515478267</v>
      </c>
    </row>
    <row r="3748" spans="2:4" x14ac:dyDescent="0.2">
      <c r="B3748" s="30">
        <v>3744</v>
      </c>
      <c r="C3748" s="36">
        <f t="shared" si="58"/>
        <v>49277</v>
      </c>
      <c r="D3748" s="61">
        <v>0.15157274870000001</v>
      </c>
    </row>
    <row r="3749" spans="2:4" x14ac:dyDescent="0.2">
      <c r="B3749" s="30">
        <v>3745</v>
      </c>
      <c r="C3749" s="36">
        <f t="shared" si="58"/>
        <v>49278</v>
      </c>
      <c r="D3749" s="61">
        <v>0.1515976761</v>
      </c>
    </row>
    <row r="3750" spans="2:4" x14ac:dyDescent="0.2">
      <c r="B3750" s="30">
        <v>3746</v>
      </c>
      <c r="C3750" s="36">
        <f t="shared" si="58"/>
        <v>49279</v>
      </c>
      <c r="D3750" s="61">
        <v>0.15162260899999999</v>
      </c>
    </row>
    <row r="3751" spans="2:4" x14ac:dyDescent="0.2">
      <c r="B3751" s="30">
        <v>3747</v>
      </c>
      <c r="C3751" s="36">
        <f t="shared" si="58"/>
        <v>49280</v>
      </c>
      <c r="D3751" s="61">
        <v>0.15164754729999999</v>
      </c>
    </row>
    <row r="3752" spans="2:4" x14ac:dyDescent="0.2">
      <c r="B3752" s="30">
        <v>3748</v>
      </c>
      <c r="C3752" s="36">
        <f t="shared" si="58"/>
        <v>49281</v>
      </c>
      <c r="D3752" s="61">
        <v>0.15167249099999999</v>
      </c>
    </row>
    <row r="3753" spans="2:4" x14ac:dyDescent="0.2">
      <c r="B3753" s="30">
        <v>3749</v>
      </c>
      <c r="C3753" s="36">
        <f t="shared" si="58"/>
        <v>49282</v>
      </c>
      <c r="D3753" s="61">
        <v>0.15169744020000001</v>
      </c>
    </row>
    <row r="3754" spans="2:4" x14ac:dyDescent="0.2">
      <c r="B3754" s="30">
        <v>3750</v>
      </c>
      <c r="C3754" s="36">
        <f t="shared" si="58"/>
        <v>49283</v>
      </c>
      <c r="D3754" s="61">
        <v>0.15172239479999999</v>
      </c>
    </row>
    <row r="3755" spans="2:4" x14ac:dyDescent="0.2">
      <c r="B3755" s="30">
        <v>3751</v>
      </c>
      <c r="C3755" s="36">
        <f t="shared" si="58"/>
        <v>49284</v>
      </c>
      <c r="D3755" s="61">
        <v>0.15174735489999999</v>
      </c>
    </row>
    <row r="3756" spans="2:4" x14ac:dyDescent="0.2">
      <c r="B3756" s="30">
        <v>3752</v>
      </c>
      <c r="C3756" s="36">
        <f t="shared" si="58"/>
        <v>49285</v>
      </c>
      <c r="D3756" s="61">
        <v>0.1517723205</v>
      </c>
    </row>
    <row r="3757" spans="2:4" x14ac:dyDescent="0.2">
      <c r="B3757" s="30">
        <v>3753</v>
      </c>
      <c r="C3757" s="36">
        <f t="shared" si="58"/>
        <v>49286</v>
      </c>
      <c r="D3757" s="61">
        <v>0.15179729149999999</v>
      </c>
    </row>
    <row r="3758" spans="2:4" x14ac:dyDescent="0.2">
      <c r="B3758" s="30">
        <v>3754</v>
      </c>
      <c r="C3758" s="36">
        <f t="shared" si="58"/>
        <v>49287</v>
      </c>
      <c r="D3758" s="61">
        <v>0.15182226800000001</v>
      </c>
    </row>
    <row r="3759" spans="2:4" x14ac:dyDescent="0.2">
      <c r="B3759" s="30">
        <v>3755</v>
      </c>
      <c r="C3759" s="36">
        <f t="shared" si="58"/>
        <v>49288</v>
      </c>
      <c r="D3759" s="61">
        <v>0.15184724990000001</v>
      </c>
    </row>
    <row r="3760" spans="2:4" x14ac:dyDescent="0.2">
      <c r="B3760" s="30">
        <v>3756</v>
      </c>
      <c r="C3760" s="36">
        <f t="shared" si="58"/>
        <v>49289</v>
      </c>
      <c r="D3760" s="61">
        <v>0.15187223729999999</v>
      </c>
    </row>
    <row r="3761" spans="2:4" x14ac:dyDescent="0.2">
      <c r="B3761" s="30">
        <v>3757</v>
      </c>
      <c r="C3761" s="36">
        <f t="shared" si="58"/>
        <v>49290</v>
      </c>
      <c r="D3761" s="61">
        <v>0.1518972301</v>
      </c>
    </row>
    <row r="3762" spans="2:4" x14ac:dyDescent="0.2">
      <c r="B3762" s="30">
        <v>3758</v>
      </c>
      <c r="C3762" s="36">
        <f t="shared" si="58"/>
        <v>49291</v>
      </c>
      <c r="D3762" s="61">
        <v>0.1519222284</v>
      </c>
    </row>
    <row r="3763" spans="2:4" x14ac:dyDescent="0.2">
      <c r="B3763" s="30">
        <v>3759</v>
      </c>
      <c r="C3763" s="36">
        <f t="shared" si="58"/>
        <v>49292</v>
      </c>
      <c r="D3763" s="61">
        <v>0.1519472322</v>
      </c>
    </row>
    <row r="3764" spans="2:4" x14ac:dyDescent="0.2">
      <c r="B3764" s="30">
        <v>3760</v>
      </c>
      <c r="C3764" s="36">
        <f t="shared" si="58"/>
        <v>49293</v>
      </c>
      <c r="D3764" s="61">
        <v>0.15197224140000001</v>
      </c>
    </row>
    <row r="3765" spans="2:4" x14ac:dyDescent="0.2">
      <c r="B3765" s="30">
        <v>3761</v>
      </c>
      <c r="C3765" s="36">
        <f t="shared" si="58"/>
        <v>49294</v>
      </c>
      <c r="D3765" s="61">
        <v>0.15199725610000001</v>
      </c>
    </row>
    <row r="3766" spans="2:4" x14ac:dyDescent="0.2">
      <c r="B3766" s="30">
        <v>3762</v>
      </c>
      <c r="C3766" s="36">
        <f t="shared" si="58"/>
        <v>49295</v>
      </c>
      <c r="D3766" s="61">
        <v>0.15202227630000001</v>
      </c>
    </row>
    <row r="3767" spans="2:4" x14ac:dyDescent="0.2">
      <c r="B3767" s="30">
        <v>3763</v>
      </c>
      <c r="C3767" s="36">
        <f t="shared" si="58"/>
        <v>49296</v>
      </c>
      <c r="D3767" s="61">
        <v>0.15204730189999999</v>
      </c>
    </row>
    <row r="3768" spans="2:4" x14ac:dyDescent="0.2">
      <c r="B3768" s="30">
        <v>3764</v>
      </c>
      <c r="C3768" s="36">
        <f t="shared" si="58"/>
        <v>49297</v>
      </c>
      <c r="D3768" s="61">
        <v>0.152072333</v>
      </c>
    </row>
    <row r="3769" spans="2:4" x14ac:dyDescent="0.2">
      <c r="B3769" s="30">
        <v>3765</v>
      </c>
      <c r="C3769" s="36">
        <f t="shared" si="58"/>
        <v>49298</v>
      </c>
      <c r="D3769" s="61">
        <v>0.1520973695</v>
      </c>
    </row>
    <row r="3770" spans="2:4" x14ac:dyDescent="0.2">
      <c r="B3770" s="30">
        <v>3766</v>
      </c>
      <c r="C3770" s="36">
        <f t="shared" si="58"/>
        <v>49299</v>
      </c>
      <c r="D3770" s="61">
        <v>0.15212241160000001</v>
      </c>
    </row>
    <row r="3771" spans="2:4" x14ac:dyDescent="0.2">
      <c r="B3771" s="30">
        <v>3767</v>
      </c>
      <c r="C3771" s="36">
        <f t="shared" si="58"/>
        <v>49300</v>
      </c>
      <c r="D3771" s="61">
        <v>0.15214745909999999</v>
      </c>
    </row>
    <row r="3772" spans="2:4" x14ac:dyDescent="0.2">
      <c r="B3772" s="30">
        <v>3768</v>
      </c>
      <c r="C3772" s="36">
        <f t="shared" si="58"/>
        <v>49301</v>
      </c>
      <c r="D3772" s="61">
        <v>0.15217251209999999</v>
      </c>
    </row>
    <row r="3773" spans="2:4" x14ac:dyDescent="0.2">
      <c r="B3773" s="30">
        <v>3769</v>
      </c>
      <c r="C3773" s="36">
        <f t="shared" si="58"/>
        <v>49302</v>
      </c>
      <c r="D3773" s="61">
        <v>0.1521975706</v>
      </c>
    </row>
    <row r="3774" spans="2:4" x14ac:dyDescent="0.2">
      <c r="B3774" s="30">
        <v>3770</v>
      </c>
      <c r="C3774" s="36">
        <f t="shared" si="58"/>
        <v>49303</v>
      </c>
      <c r="D3774" s="61">
        <v>0.15222263450000001</v>
      </c>
    </row>
    <row r="3775" spans="2:4" x14ac:dyDescent="0.2">
      <c r="B3775" s="30">
        <v>3771</v>
      </c>
      <c r="C3775" s="36">
        <f t="shared" si="58"/>
        <v>49304</v>
      </c>
      <c r="D3775" s="61">
        <v>0.1522477039</v>
      </c>
    </row>
    <row r="3776" spans="2:4" x14ac:dyDescent="0.2">
      <c r="B3776" s="30">
        <v>3772</v>
      </c>
      <c r="C3776" s="36">
        <f t="shared" si="58"/>
        <v>49305</v>
      </c>
      <c r="D3776" s="61">
        <v>0.15227277880000001</v>
      </c>
    </row>
    <row r="3777" spans="2:4" x14ac:dyDescent="0.2">
      <c r="B3777" s="30">
        <v>3773</v>
      </c>
      <c r="C3777" s="36">
        <f t="shared" si="58"/>
        <v>49306</v>
      </c>
      <c r="D3777" s="61">
        <v>0.1522978592</v>
      </c>
    </row>
    <row r="3778" spans="2:4" x14ac:dyDescent="0.2">
      <c r="B3778" s="30">
        <v>3774</v>
      </c>
      <c r="C3778" s="36">
        <f t="shared" si="58"/>
        <v>49307</v>
      </c>
      <c r="D3778" s="61">
        <v>0.1523229451</v>
      </c>
    </row>
    <row r="3779" spans="2:4" x14ac:dyDescent="0.2">
      <c r="B3779" s="30">
        <v>3775</v>
      </c>
      <c r="C3779" s="36">
        <f t="shared" si="58"/>
        <v>49308</v>
      </c>
      <c r="D3779" s="61">
        <v>0.15234803650000001</v>
      </c>
    </row>
    <row r="3780" spans="2:4" x14ac:dyDescent="0.2">
      <c r="B3780" s="30">
        <v>3776</v>
      </c>
      <c r="C3780" s="36">
        <f t="shared" si="58"/>
        <v>49309</v>
      </c>
      <c r="D3780" s="61">
        <v>0.15237313329999999</v>
      </c>
    </row>
    <row r="3781" spans="2:4" x14ac:dyDescent="0.2">
      <c r="B3781" s="30">
        <v>3777</v>
      </c>
      <c r="C3781" s="36">
        <f t="shared" si="58"/>
        <v>49310</v>
      </c>
      <c r="D3781" s="61">
        <v>0.15239823559999999</v>
      </c>
    </row>
    <row r="3782" spans="2:4" x14ac:dyDescent="0.2">
      <c r="B3782" s="30">
        <v>3778</v>
      </c>
      <c r="C3782" s="36">
        <f t="shared" ref="C3782:C3845" si="59">C3781+1</f>
        <v>49311</v>
      </c>
      <c r="D3782" s="61">
        <v>0.1524233435</v>
      </c>
    </row>
    <row r="3783" spans="2:4" x14ac:dyDescent="0.2">
      <c r="B3783" s="30">
        <v>3779</v>
      </c>
      <c r="C3783" s="36">
        <f t="shared" si="59"/>
        <v>49312</v>
      </c>
      <c r="D3783" s="61">
        <v>0.15244845679999999</v>
      </c>
    </row>
    <row r="3784" spans="2:4" x14ac:dyDescent="0.2">
      <c r="B3784" s="30">
        <v>3780</v>
      </c>
      <c r="C3784" s="36">
        <f t="shared" si="59"/>
        <v>49313</v>
      </c>
      <c r="D3784" s="61">
        <v>0.15247357559999999</v>
      </c>
    </row>
    <row r="3785" spans="2:4" x14ac:dyDescent="0.2">
      <c r="B3785" s="30">
        <v>3781</v>
      </c>
      <c r="C3785" s="36">
        <f t="shared" si="59"/>
        <v>49314</v>
      </c>
      <c r="D3785" s="61">
        <v>0.15249869990000001</v>
      </c>
    </row>
    <row r="3786" spans="2:4" x14ac:dyDescent="0.2">
      <c r="B3786" s="30">
        <v>3782</v>
      </c>
      <c r="C3786" s="36">
        <f t="shared" si="59"/>
        <v>49315</v>
      </c>
      <c r="D3786" s="61">
        <v>0.1525238297</v>
      </c>
    </row>
    <row r="3787" spans="2:4" x14ac:dyDescent="0.2">
      <c r="B3787" s="30">
        <v>3783</v>
      </c>
      <c r="C3787" s="36">
        <f t="shared" si="59"/>
        <v>49316</v>
      </c>
      <c r="D3787" s="61">
        <v>0.1525489649</v>
      </c>
    </row>
    <row r="3788" spans="2:4" x14ac:dyDescent="0.2">
      <c r="B3788" s="30">
        <v>3784</v>
      </c>
      <c r="C3788" s="36">
        <f t="shared" si="59"/>
        <v>49317</v>
      </c>
      <c r="D3788" s="61">
        <v>0.15257410569999999</v>
      </c>
    </row>
    <row r="3789" spans="2:4" x14ac:dyDescent="0.2">
      <c r="B3789" s="30">
        <v>3785</v>
      </c>
      <c r="C3789" s="36">
        <f t="shared" si="59"/>
        <v>49318</v>
      </c>
      <c r="D3789" s="61">
        <v>0.15259925199999999</v>
      </c>
    </row>
    <row r="3790" spans="2:4" x14ac:dyDescent="0.2">
      <c r="B3790" s="30">
        <v>3786</v>
      </c>
      <c r="C3790" s="36">
        <f t="shared" si="59"/>
        <v>49319</v>
      </c>
      <c r="D3790" s="61">
        <v>0.1526244038</v>
      </c>
    </row>
    <row r="3791" spans="2:4" x14ac:dyDescent="0.2">
      <c r="B3791" s="30">
        <v>3787</v>
      </c>
      <c r="C3791" s="36">
        <f t="shared" si="59"/>
        <v>49320</v>
      </c>
      <c r="D3791" s="61">
        <v>0.1526495611</v>
      </c>
    </row>
    <row r="3792" spans="2:4" x14ac:dyDescent="0.2">
      <c r="B3792" s="30">
        <v>3788</v>
      </c>
      <c r="C3792" s="36">
        <f t="shared" si="59"/>
        <v>49321</v>
      </c>
      <c r="D3792" s="61">
        <v>0.1526747239</v>
      </c>
    </row>
    <row r="3793" spans="2:4" x14ac:dyDescent="0.2">
      <c r="B3793" s="30">
        <v>3789</v>
      </c>
      <c r="C3793" s="36">
        <f t="shared" si="59"/>
        <v>49322</v>
      </c>
      <c r="D3793" s="61">
        <v>0.15269989219999999</v>
      </c>
    </row>
    <row r="3794" spans="2:4" x14ac:dyDescent="0.2">
      <c r="B3794" s="30">
        <v>3790</v>
      </c>
      <c r="C3794" s="36">
        <f t="shared" si="59"/>
        <v>49323</v>
      </c>
      <c r="D3794" s="61">
        <v>0.15272506599999999</v>
      </c>
    </row>
    <row r="3795" spans="2:4" x14ac:dyDescent="0.2">
      <c r="B3795" s="30">
        <v>3791</v>
      </c>
      <c r="C3795" s="36">
        <f t="shared" si="59"/>
        <v>49324</v>
      </c>
      <c r="D3795" s="61">
        <v>0.1527502453</v>
      </c>
    </row>
    <row r="3796" spans="2:4" x14ac:dyDescent="0.2">
      <c r="B3796" s="30">
        <v>3792</v>
      </c>
      <c r="C3796" s="36">
        <f t="shared" si="59"/>
        <v>49325</v>
      </c>
      <c r="D3796" s="61">
        <v>0.1527754301</v>
      </c>
    </row>
    <row r="3797" spans="2:4" x14ac:dyDescent="0.2">
      <c r="B3797" s="30">
        <v>3793</v>
      </c>
      <c r="C3797" s="36">
        <f t="shared" si="59"/>
        <v>49326</v>
      </c>
      <c r="D3797" s="61">
        <v>0.1528006204</v>
      </c>
    </row>
    <row r="3798" spans="2:4" x14ac:dyDescent="0.2">
      <c r="B3798" s="30">
        <v>3794</v>
      </c>
      <c r="C3798" s="36">
        <f t="shared" si="59"/>
        <v>49327</v>
      </c>
      <c r="D3798" s="61">
        <v>0.15282581619999999</v>
      </c>
    </row>
    <row r="3799" spans="2:4" x14ac:dyDescent="0.2">
      <c r="B3799" s="30">
        <v>3795</v>
      </c>
      <c r="C3799" s="36">
        <f t="shared" si="59"/>
        <v>49328</v>
      </c>
      <c r="D3799" s="61">
        <v>0.1528510176</v>
      </c>
    </row>
    <row r="3800" spans="2:4" x14ac:dyDescent="0.2">
      <c r="B3800" s="30">
        <v>3796</v>
      </c>
      <c r="C3800" s="36">
        <f t="shared" si="59"/>
        <v>49329</v>
      </c>
      <c r="D3800" s="61">
        <v>0.15287622440000001</v>
      </c>
    </row>
    <row r="3801" spans="2:4" x14ac:dyDescent="0.2">
      <c r="B3801" s="30">
        <v>3797</v>
      </c>
      <c r="C3801" s="36">
        <f t="shared" si="59"/>
        <v>49330</v>
      </c>
      <c r="D3801" s="61">
        <v>0.15290143680000001</v>
      </c>
    </row>
    <row r="3802" spans="2:4" x14ac:dyDescent="0.2">
      <c r="B3802" s="30">
        <v>3798</v>
      </c>
      <c r="C3802" s="36">
        <f t="shared" si="59"/>
        <v>49331</v>
      </c>
      <c r="D3802" s="61">
        <v>0.1529266547</v>
      </c>
    </row>
    <row r="3803" spans="2:4" x14ac:dyDescent="0.2">
      <c r="B3803" s="30">
        <v>3799</v>
      </c>
      <c r="C3803" s="36">
        <f t="shared" si="59"/>
        <v>49332</v>
      </c>
      <c r="D3803" s="61">
        <v>0.15295187809999999</v>
      </c>
    </row>
    <row r="3804" spans="2:4" x14ac:dyDescent="0.2">
      <c r="B3804" s="30">
        <v>3800</v>
      </c>
      <c r="C3804" s="36">
        <f t="shared" si="59"/>
        <v>49333</v>
      </c>
      <c r="D3804" s="61">
        <v>0.15297710710000001</v>
      </c>
    </row>
    <row r="3805" spans="2:4" x14ac:dyDescent="0.2">
      <c r="B3805" s="30">
        <v>3801</v>
      </c>
      <c r="C3805" s="36">
        <f t="shared" si="59"/>
        <v>49334</v>
      </c>
      <c r="D3805" s="61">
        <v>0.1530023415</v>
      </c>
    </row>
    <row r="3806" spans="2:4" x14ac:dyDescent="0.2">
      <c r="B3806" s="30">
        <v>3802</v>
      </c>
      <c r="C3806" s="36">
        <f t="shared" si="59"/>
        <v>49335</v>
      </c>
      <c r="D3806" s="61">
        <v>0.15302758150000001</v>
      </c>
    </row>
    <row r="3807" spans="2:4" x14ac:dyDescent="0.2">
      <c r="B3807" s="30">
        <v>3803</v>
      </c>
      <c r="C3807" s="36">
        <f t="shared" si="59"/>
        <v>49336</v>
      </c>
      <c r="D3807" s="61">
        <v>0.153052827</v>
      </c>
    </row>
    <row r="3808" spans="2:4" x14ac:dyDescent="0.2">
      <c r="B3808" s="30">
        <v>3804</v>
      </c>
      <c r="C3808" s="36">
        <f t="shared" si="59"/>
        <v>49337</v>
      </c>
      <c r="D3808" s="61">
        <v>0.15307807800000001</v>
      </c>
    </row>
    <row r="3809" spans="2:4" x14ac:dyDescent="0.2">
      <c r="B3809" s="30">
        <v>3805</v>
      </c>
      <c r="C3809" s="36">
        <f t="shared" si="59"/>
        <v>49338</v>
      </c>
      <c r="D3809" s="61">
        <v>0.1531033346</v>
      </c>
    </row>
    <row r="3810" spans="2:4" x14ac:dyDescent="0.2">
      <c r="B3810" s="30">
        <v>3806</v>
      </c>
      <c r="C3810" s="36">
        <f t="shared" si="59"/>
        <v>49339</v>
      </c>
      <c r="D3810" s="61">
        <v>0.1531285966</v>
      </c>
    </row>
    <row r="3811" spans="2:4" x14ac:dyDescent="0.2">
      <c r="B3811" s="30">
        <v>3807</v>
      </c>
      <c r="C3811" s="36">
        <f t="shared" si="59"/>
        <v>49340</v>
      </c>
      <c r="D3811" s="61">
        <v>0.1531538643</v>
      </c>
    </row>
    <row r="3812" spans="2:4" x14ac:dyDescent="0.2">
      <c r="B3812" s="30">
        <v>3808</v>
      </c>
      <c r="C3812" s="36">
        <f t="shared" si="59"/>
        <v>49341</v>
      </c>
      <c r="D3812" s="61">
        <v>0.1531791374</v>
      </c>
    </row>
    <row r="3813" spans="2:4" x14ac:dyDescent="0.2">
      <c r="B3813" s="30">
        <v>3809</v>
      </c>
      <c r="C3813" s="36">
        <f t="shared" si="59"/>
        <v>49342</v>
      </c>
      <c r="D3813" s="61">
        <v>0.15320441609999999</v>
      </c>
    </row>
    <row r="3814" spans="2:4" x14ac:dyDescent="0.2">
      <c r="B3814" s="30">
        <v>3810</v>
      </c>
      <c r="C3814" s="36">
        <f t="shared" si="59"/>
        <v>49343</v>
      </c>
      <c r="D3814" s="61">
        <v>0.15322970029999999</v>
      </c>
    </row>
    <row r="3815" spans="2:4" x14ac:dyDescent="0.2">
      <c r="B3815" s="30">
        <v>3811</v>
      </c>
      <c r="C3815" s="36">
        <f t="shared" si="59"/>
        <v>49344</v>
      </c>
      <c r="D3815" s="61">
        <v>0.15325499000000001</v>
      </c>
    </row>
    <row r="3816" spans="2:4" x14ac:dyDescent="0.2">
      <c r="B3816" s="30">
        <v>3812</v>
      </c>
      <c r="C3816" s="36">
        <f t="shared" si="59"/>
        <v>49345</v>
      </c>
      <c r="D3816" s="61">
        <v>0.15328028530000001</v>
      </c>
    </row>
    <row r="3817" spans="2:4" x14ac:dyDescent="0.2">
      <c r="B3817" s="30">
        <v>3813</v>
      </c>
      <c r="C3817" s="36">
        <f t="shared" si="59"/>
        <v>49346</v>
      </c>
      <c r="D3817" s="61">
        <v>0.1533055861</v>
      </c>
    </row>
    <row r="3818" spans="2:4" x14ac:dyDescent="0.2">
      <c r="B3818" s="30">
        <v>3814</v>
      </c>
      <c r="C3818" s="36">
        <f t="shared" si="59"/>
        <v>49347</v>
      </c>
      <c r="D3818" s="61">
        <v>0.15333089250000001</v>
      </c>
    </row>
    <row r="3819" spans="2:4" x14ac:dyDescent="0.2">
      <c r="B3819" s="30">
        <v>3815</v>
      </c>
      <c r="C3819" s="36">
        <f t="shared" si="59"/>
        <v>49348</v>
      </c>
      <c r="D3819" s="61">
        <v>0.1533562044</v>
      </c>
    </row>
    <row r="3820" spans="2:4" x14ac:dyDescent="0.2">
      <c r="B3820" s="30">
        <v>3816</v>
      </c>
      <c r="C3820" s="36">
        <f t="shared" si="59"/>
        <v>49349</v>
      </c>
      <c r="D3820" s="61">
        <v>0.1533815218</v>
      </c>
    </row>
    <row r="3821" spans="2:4" x14ac:dyDescent="0.2">
      <c r="B3821" s="30">
        <v>3817</v>
      </c>
      <c r="C3821" s="36">
        <f t="shared" si="59"/>
        <v>49350</v>
      </c>
      <c r="D3821" s="61">
        <v>0.1534068448</v>
      </c>
    </row>
    <row r="3822" spans="2:4" x14ac:dyDescent="0.2">
      <c r="B3822" s="30">
        <v>3818</v>
      </c>
      <c r="C3822" s="36">
        <f t="shared" si="59"/>
        <v>49351</v>
      </c>
      <c r="D3822" s="61">
        <v>0.1534321733</v>
      </c>
    </row>
    <row r="3823" spans="2:4" x14ac:dyDescent="0.2">
      <c r="B3823" s="30">
        <v>3819</v>
      </c>
      <c r="C3823" s="36">
        <f t="shared" si="59"/>
        <v>49352</v>
      </c>
      <c r="D3823" s="61">
        <v>0.1534575074</v>
      </c>
    </row>
    <row r="3824" spans="2:4" x14ac:dyDescent="0.2">
      <c r="B3824" s="30">
        <v>3820</v>
      </c>
      <c r="C3824" s="36">
        <f t="shared" si="59"/>
        <v>49353</v>
      </c>
      <c r="D3824" s="61">
        <v>0.15348284700000001</v>
      </c>
    </row>
    <row r="3825" spans="2:4" x14ac:dyDescent="0.2">
      <c r="B3825" s="30">
        <v>3821</v>
      </c>
      <c r="C3825" s="36">
        <f t="shared" si="59"/>
        <v>49354</v>
      </c>
      <c r="D3825" s="61">
        <v>0.1535081922</v>
      </c>
    </row>
    <row r="3826" spans="2:4" x14ac:dyDescent="0.2">
      <c r="B3826" s="30">
        <v>3822</v>
      </c>
      <c r="C3826" s="36">
        <f t="shared" si="59"/>
        <v>49355</v>
      </c>
      <c r="D3826" s="61">
        <v>0.15353354289999999</v>
      </c>
    </row>
    <row r="3827" spans="2:4" x14ac:dyDescent="0.2">
      <c r="B3827" s="30">
        <v>3823</v>
      </c>
      <c r="C3827" s="36">
        <f t="shared" si="59"/>
        <v>49356</v>
      </c>
      <c r="D3827" s="61">
        <v>0.15355889919999999</v>
      </c>
    </row>
    <row r="3828" spans="2:4" x14ac:dyDescent="0.2">
      <c r="B3828" s="30">
        <v>3824</v>
      </c>
      <c r="C3828" s="36">
        <f t="shared" si="59"/>
        <v>49357</v>
      </c>
      <c r="D3828" s="61">
        <v>0.153584261</v>
      </c>
    </row>
    <row r="3829" spans="2:4" x14ac:dyDescent="0.2">
      <c r="B3829" s="30">
        <v>3825</v>
      </c>
      <c r="C3829" s="36">
        <f t="shared" si="59"/>
        <v>49358</v>
      </c>
      <c r="D3829" s="61">
        <v>0.1536096284</v>
      </c>
    </row>
    <row r="3830" spans="2:4" x14ac:dyDescent="0.2">
      <c r="B3830" s="30">
        <v>3826</v>
      </c>
      <c r="C3830" s="36">
        <f t="shared" si="59"/>
        <v>49359</v>
      </c>
      <c r="D3830" s="61">
        <v>0.15363500129999999</v>
      </c>
    </row>
    <row r="3831" spans="2:4" x14ac:dyDescent="0.2">
      <c r="B3831" s="30">
        <v>3827</v>
      </c>
      <c r="C3831" s="36">
        <f t="shared" si="59"/>
        <v>49360</v>
      </c>
      <c r="D3831" s="61">
        <v>0.1536603798</v>
      </c>
    </row>
    <row r="3832" spans="2:4" x14ac:dyDescent="0.2">
      <c r="B3832" s="30">
        <v>3828</v>
      </c>
      <c r="C3832" s="36">
        <f t="shared" si="59"/>
        <v>49361</v>
      </c>
      <c r="D3832" s="61">
        <v>0.15368576389999999</v>
      </c>
    </row>
    <row r="3833" spans="2:4" x14ac:dyDescent="0.2">
      <c r="B3833" s="30">
        <v>3829</v>
      </c>
      <c r="C3833" s="36">
        <f t="shared" si="59"/>
        <v>49362</v>
      </c>
      <c r="D3833" s="61">
        <v>0.1537111535</v>
      </c>
    </row>
    <row r="3834" spans="2:4" x14ac:dyDescent="0.2">
      <c r="B3834" s="30">
        <v>3830</v>
      </c>
      <c r="C3834" s="36">
        <f t="shared" si="59"/>
        <v>49363</v>
      </c>
      <c r="D3834" s="61">
        <v>0.1537365487</v>
      </c>
    </row>
    <row r="3835" spans="2:4" x14ac:dyDescent="0.2">
      <c r="B3835" s="30">
        <v>3831</v>
      </c>
      <c r="C3835" s="36">
        <f t="shared" si="59"/>
        <v>49364</v>
      </c>
      <c r="D3835" s="61">
        <v>0.15376194939999999</v>
      </c>
    </row>
    <row r="3836" spans="2:4" x14ac:dyDescent="0.2">
      <c r="B3836" s="30">
        <v>3832</v>
      </c>
      <c r="C3836" s="36">
        <f t="shared" si="59"/>
        <v>49365</v>
      </c>
      <c r="D3836" s="61">
        <v>0.15378735569999999</v>
      </c>
    </row>
    <row r="3837" spans="2:4" x14ac:dyDescent="0.2">
      <c r="B3837" s="30">
        <v>3833</v>
      </c>
      <c r="C3837" s="36">
        <f t="shared" si="59"/>
        <v>49366</v>
      </c>
      <c r="D3837" s="61">
        <v>0.15381276760000001</v>
      </c>
    </row>
    <row r="3838" spans="2:4" x14ac:dyDescent="0.2">
      <c r="B3838" s="30">
        <v>3834</v>
      </c>
      <c r="C3838" s="36">
        <f t="shared" si="59"/>
        <v>49367</v>
      </c>
      <c r="D3838" s="61">
        <v>0.15383818499999999</v>
      </c>
    </row>
    <row r="3839" spans="2:4" x14ac:dyDescent="0.2">
      <c r="B3839" s="30">
        <v>3835</v>
      </c>
      <c r="C3839" s="36">
        <f t="shared" si="59"/>
        <v>49368</v>
      </c>
      <c r="D3839" s="61">
        <v>0.15386360800000001</v>
      </c>
    </row>
    <row r="3840" spans="2:4" x14ac:dyDescent="0.2">
      <c r="B3840" s="30">
        <v>3836</v>
      </c>
      <c r="C3840" s="36">
        <f t="shared" si="59"/>
        <v>49369</v>
      </c>
      <c r="D3840" s="61">
        <v>0.1538890366</v>
      </c>
    </row>
    <row r="3841" spans="2:4" x14ac:dyDescent="0.2">
      <c r="B3841" s="30">
        <v>3837</v>
      </c>
      <c r="C3841" s="36">
        <f t="shared" si="59"/>
        <v>49370</v>
      </c>
      <c r="D3841" s="61">
        <v>0.1539144707</v>
      </c>
    </row>
    <row r="3842" spans="2:4" x14ac:dyDescent="0.2">
      <c r="B3842" s="30">
        <v>3838</v>
      </c>
      <c r="C3842" s="36">
        <f t="shared" si="59"/>
        <v>49371</v>
      </c>
      <c r="D3842" s="61">
        <v>0.15393991039999999</v>
      </c>
    </row>
    <row r="3843" spans="2:4" x14ac:dyDescent="0.2">
      <c r="B3843" s="30">
        <v>3839</v>
      </c>
      <c r="C3843" s="36">
        <f t="shared" si="59"/>
        <v>49372</v>
      </c>
      <c r="D3843" s="61">
        <v>0.1539653557</v>
      </c>
    </row>
    <row r="3844" spans="2:4" x14ac:dyDescent="0.2">
      <c r="B3844" s="30">
        <v>3840</v>
      </c>
      <c r="C3844" s="36">
        <f t="shared" si="59"/>
        <v>49373</v>
      </c>
      <c r="D3844" s="61">
        <v>0.1539908066</v>
      </c>
    </row>
    <row r="3845" spans="2:4" x14ac:dyDescent="0.2">
      <c r="B3845" s="30">
        <v>3841</v>
      </c>
      <c r="C3845" s="36">
        <f t="shared" si="59"/>
        <v>49374</v>
      </c>
      <c r="D3845" s="61">
        <v>0.15401626309999999</v>
      </c>
    </row>
    <row r="3846" spans="2:4" x14ac:dyDescent="0.2">
      <c r="B3846" s="30">
        <v>3842</v>
      </c>
      <c r="C3846" s="36">
        <f t="shared" ref="C3846:C3909" si="60">C3845+1</f>
        <v>49375</v>
      </c>
      <c r="D3846" s="61">
        <v>0.1540417251</v>
      </c>
    </row>
    <row r="3847" spans="2:4" x14ac:dyDescent="0.2">
      <c r="B3847" s="30">
        <v>3843</v>
      </c>
      <c r="C3847" s="36">
        <f t="shared" si="60"/>
        <v>49376</v>
      </c>
      <c r="D3847" s="61">
        <v>0.15406719269999999</v>
      </c>
    </row>
    <row r="3848" spans="2:4" x14ac:dyDescent="0.2">
      <c r="B3848" s="30">
        <v>3844</v>
      </c>
      <c r="C3848" s="36">
        <f t="shared" si="60"/>
        <v>49377</v>
      </c>
      <c r="D3848" s="61">
        <v>0.15409266590000001</v>
      </c>
    </row>
    <row r="3849" spans="2:4" x14ac:dyDescent="0.2">
      <c r="B3849" s="30">
        <v>3845</v>
      </c>
      <c r="C3849" s="36">
        <f t="shared" si="60"/>
        <v>49378</v>
      </c>
      <c r="D3849" s="61">
        <v>0.15411814460000001</v>
      </c>
    </row>
    <row r="3850" spans="2:4" x14ac:dyDescent="0.2">
      <c r="B3850" s="30">
        <v>3846</v>
      </c>
      <c r="C3850" s="36">
        <f t="shared" si="60"/>
        <v>49379</v>
      </c>
      <c r="D3850" s="61">
        <v>0.154143629</v>
      </c>
    </row>
    <row r="3851" spans="2:4" x14ac:dyDescent="0.2">
      <c r="B3851" s="30">
        <v>3847</v>
      </c>
      <c r="C3851" s="36">
        <f t="shared" si="60"/>
        <v>49380</v>
      </c>
      <c r="D3851" s="61">
        <v>0.15416911890000001</v>
      </c>
    </row>
    <row r="3852" spans="2:4" x14ac:dyDescent="0.2">
      <c r="B3852" s="30">
        <v>3848</v>
      </c>
      <c r="C3852" s="36">
        <f t="shared" si="60"/>
        <v>49381</v>
      </c>
      <c r="D3852" s="61">
        <v>0.15419461449999999</v>
      </c>
    </row>
    <row r="3853" spans="2:4" x14ac:dyDescent="0.2">
      <c r="B3853" s="30">
        <v>3849</v>
      </c>
      <c r="C3853" s="36">
        <f t="shared" si="60"/>
        <v>49382</v>
      </c>
      <c r="D3853" s="61">
        <v>0.15422011560000001</v>
      </c>
    </row>
    <row r="3854" spans="2:4" x14ac:dyDescent="0.2">
      <c r="B3854" s="30">
        <v>3850</v>
      </c>
      <c r="C3854" s="36">
        <f t="shared" si="60"/>
        <v>49383</v>
      </c>
      <c r="D3854" s="61">
        <v>0.1542456223</v>
      </c>
    </row>
    <row r="3855" spans="2:4" x14ac:dyDescent="0.2">
      <c r="B3855" s="30">
        <v>3851</v>
      </c>
      <c r="C3855" s="36">
        <f t="shared" si="60"/>
        <v>49384</v>
      </c>
      <c r="D3855" s="61">
        <v>0.1542711346</v>
      </c>
    </row>
    <row r="3856" spans="2:4" x14ac:dyDescent="0.2">
      <c r="B3856" s="30">
        <v>3852</v>
      </c>
      <c r="C3856" s="36">
        <f t="shared" si="60"/>
        <v>49385</v>
      </c>
      <c r="D3856" s="61">
        <v>0.15429665249999999</v>
      </c>
    </row>
    <row r="3857" spans="2:4" x14ac:dyDescent="0.2">
      <c r="B3857" s="30">
        <v>3853</v>
      </c>
      <c r="C3857" s="36">
        <f t="shared" si="60"/>
        <v>49386</v>
      </c>
      <c r="D3857" s="61">
        <v>0.15432217600000001</v>
      </c>
    </row>
    <row r="3858" spans="2:4" x14ac:dyDescent="0.2">
      <c r="B3858" s="30">
        <v>3854</v>
      </c>
      <c r="C3858" s="36">
        <f t="shared" si="60"/>
        <v>49387</v>
      </c>
      <c r="D3858" s="61">
        <v>0.15434770510000001</v>
      </c>
    </row>
    <row r="3859" spans="2:4" x14ac:dyDescent="0.2">
      <c r="B3859" s="30">
        <v>3855</v>
      </c>
      <c r="C3859" s="36">
        <f t="shared" si="60"/>
        <v>49388</v>
      </c>
      <c r="D3859" s="61">
        <v>0.1543732397</v>
      </c>
    </row>
    <row r="3860" spans="2:4" x14ac:dyDescent="0.2">
      <c r="B3860" s="30">
        <v>3856</v>
      </c>
      <c r="C3860" s="36">
        <f t="shared" si="60"/>
        <v>49389</v>
      </c>
      <c r="D3860" s="61">
        <v>0.15439878000000001</v>
      </c>
    </row>
    <row r="3861" spans="2:4" x14ac:dyDescent="0.2">
      <c r="B3861" s="30">
        <v>3857</v>
      </c>
      <c r="C3861" s="36">
        <f t="shared" si="60"/>
        <v>49390</v>
      </c>
      <c r="D3861" s="61">
        <v>0.15442432589999999</v>
      </c>
    </row>
    <row r="3862" spans="2:4" x14ac:dyDescent="0.2">
      <c r="B3862" s="30">
        <v>3858</v>
      </c>
      <c r="C3862" s="36">
        <f t="shared" si="60"/>
        <v>49391</v>
      </c>
      <c r="D3862" s="61">
        <v>0.15444987739999999</v>
      </c>
    </row>
    <row r="3863" spans="2:4" x14ac:dyDescent="0.2">
      <c r="B3863" s="30">
        <v>3859</v>
      </c>
      <c r="C3863" s="36">
        <f t="shared" si="60"/>
        <v>49392</v>
      </c>
      <c r="D3863" s="61">
        <v>0.1544754344</v>
      </c>
    </row>
    <row r="3864" spans="2:4" x14ac:dyDescent="0.2">
      <c r="B3864" s="30">
        <v>3860</v>
      </c>
      <c r="C3864" s="36">
        <f t="shared" si="60"/>
        <v>49393</v>
      </c>
      <c r="D3864" s="61">
        <v>0.15450099710000001</v>
      </c>
    </row>
    <row r="3865" spans="2:4" x14ac:dyDescent="0.2">
      <c r="B3865" s="30">
        <v>3861</v>
      </c>
      <c r="C3865" s="36">
        <f t="shared" si="60"/>
        <v>49394</v>
      </c>
      <c r="D3865" s="61">
        <v>0.15452656540000001</v>
      </c>
    </row>
    <row r="3866" spans="2:4" x14ac:dyDescent="0.2">
      <c r="B3866" s="30">
        <v>3862</v>
      </c>
      <c r="C3866" s="36">
        <f t="shared" si="60"/>
        <v>49395</v>
      </c>
      <c r="D3866" s="61">
        <v>0.1545521393</v>
      </c>
    </row>
    <row r="3867" spans="2:4" x14ac:dyDescent="0.2">
      <c r="B3867" s="30">
        <v>3863</v>
      </c>
      <c r="C3867" s="36">
        <f t="shared" si="60"/>
        <v>49396</v>
      </c>
      <c r="D3867" s="61">
        <v>0.15457771880000001</v>
      </c>
    </row>
    <row r="3868" spans="2:4" x14ac:dyDescent="0.2">
      <c r="B3868" s="30">
        <v>3864</v>
      </c>
      <c r="C3868" s="36">
        <f t="shared" si="60"/>
        <v>49397</v>
      </c>
      <c r="D3868" s="61">
        <v>0.15460330389999999</v>
      </c>
    </row>
    <row r="3869" spans="2:4" x14ac:dyDescent="0.2">
      <c r="B3869" s="30">
        <v>3865</v>
      </c>
      <c r="C3869" s="36">
        <f t="shared" si="60"/>
        <v>49398</v>
      </c>
      <c r="D3869" s="61">
        <v>0.15462889469999999</v>
      </c>
    </row>
    <row r="3870" spans="2:4" x14ac:dyDescent="0.2">
      <c r="B3870" s="30">
        <v>3866</v>
      </c>
      <c r="C3870" s="36">
        <f t="shared" si="60"/>
        <v>49399</v>
      </c>
      <c r="D3870" s="61">
        <v>0.15465449100000001</v>
      </c>
    </row>
    <row r="3871" spans="2:4" x14ac:dyDescent="0.2">
      <c r="B3871" s="30">
        <v>3867</v>
      </c>
      <c r="C3871" s="36">
        <f t="shared" si="60"/>
        <v>49400</v>
      </c>
      <c r="D3871" s="61">
        <v>0.15468009299999999</v>
      </c>
    </row>
    <row r="3872" spans="2:4" x14ac:dyDescent="0.2">
      <c r="B3872" s="30">
        <v>3868</v>
      </c>
      <c r="C3872" s="36">
        <f t="shared" si="60"/>
        <v>49401</v>
      </c>
      <c r="D3872" s="61">
        <v>0.15470570049999999</v>
      </c>
    </row>
    <row r="3873" spans="2:4" x14ac:dyDescent="0.2">
      <c r="B3873" s="30">
        <v>3869</v>
      </c>
      <c r="C3873" s="36">
        <f t="shared" si="60"/>
        <v>49402</v>
      </c>
      <c r="D3873" s="61">
        <v>0.15473131370000001</v>
      </c>
    </row>
    <row r="3874" spans="2:4" x14ac:dyDescent="0.2">
      <c r="B3874" s="30">
        <v>3870</v>
      </c>
      <c r="C3874" s="36">
        <f t="shared" si="60"/>
        <v>49403</v>
      </c>
      <c r="D3874" s="61">
        <v>0.1547569325</v>
      </c>
    </row>
    <row r="3875" spans="2:4" x14ac:dyDescent="0.2">
      <c r="B3875" s="30">
        <v>3871</v>
      </c>
      <c r="C3875" s="36">
        <f t="shared" si="60"/>
        <v>49404</v>
      </c>
      <c r="D3875" s="61">
        <v>0.15478255690000001</v>
      </c>
    </row>
    <row r="3876" spans="2:4" x14ac:dyDescent="0.2">
      <c r="B3876" s="30">
        <v>3872</v>
      </c>
      <c r="C3876" s="36">
        <f t="shared" si="60"/>
        <v>49405</v>
      </c>
      <c r="D3876" s="61">
        <v>0.15480818700000001</v>
      </c>
    </row>
    <row r="3877" spans="2:4" x14ac:dyDescent="0.2">
      <c r="B3877" s="30">
        <v>3873</v>
      </c>
      <c r="C3877" s="36">
        <f t="shared" si="60"/>
        <v>49406</v>
      </c>
      <c r="D3877" s="61">
        <v>0.1548338226</v>
      </c>
    </row>
    <row r="3878" spans="2:4" x14ac:dyDescent="0.2">
      <c r="B3878" s="30">
        <v>3874</v>
      </c>
      <c r="C3878" s="36">
        <f t="shared" si="60"/>
        <v>49407</v>
      </c>
      <c r="D3878" s="61">
        <v>0.15485946389999999</v>
      </c>
    </row>
    <row r="3879" spans="2:4" x14ac:dyDescent="0.2">
      <c r="B3879" s="30">
        <v>3875</v>
      </c>
      <c r="C3879" s="36">
        <f t="shared" si="60"/>
        <v>49408</v>
      </c>
      <c r="D3879" s="61">
        <v>0.15488511090000001</v>
      </c>
    </row>
    <row r="3880" spans="2:4" x14ac:dyDescent="0.2">
      <c r="B3880" s="30">
        <v>3876</v>
      </c>
      <c r="C3880" s="36">
        <f t="shared" si="60"/>
        <v>49409</v>
      </c>
      <c r="D3880" s="61">
        <v>0.15491076340000001</v>
      </c>
    </row>
    <row r="3881" spans="2:4" x14ac:dyDescent="0.2">
      <c r="B3881" s="30">
        <v>3877</v>
      </c>
      <c r="C3881" s="36">
        <f t="shared" si="60"/>
        <v>49410</v>
      </c>
      <c r="D3881" s="61">
        <v>0.15493642160000001</v>
      </c>
    </row>
    <row r="3882" spans="2:4" x14ac:dyDescent="0.2">
      <c r="B3882" s="30">
        <v>3878</v>
      </c>
      <c r="C3882" s="36">
        <f t="shared" si="60"/>
        <v>49411</v>
      </c>
      <c r="D3882" s="61">
        <v>0.1549620854</v>
      </c>
    </row>
    <row r="3883" spans="2:4" x14ac:dyDescent="0.2">
      <c r="B3883" s="30">
        <v>3879</v>
      </c>
      <c r="C3883" s="36">
        <f t="shared" si="60"/>
        <v>49412</v>
      </c>
      <c r="D3883" s="61">
        <v>0.15498775479999999</v>
      </c>
    </row>
    <row r="3884" spans="2:4" x14ac:dyDescent="0.2">
      <c r="B3884" s="30">
        <v>3880</v>
      </c>
      <c r="C3884" s="36">
        <f t="shared" si="60"/>
        <v>49413</v>
      </c>
      <c r="D3884" s="61">
        <v>0.1550134299</v>
      </c>
    </row>
    <row r="3885" spans="2:4" x14ac:dyDescent="0.2">
      <c r="B3885" s="30">
        <v>3881</v>
      </c>
      <c r="C3885" s="36">
        <f t="shared" si="60"/>
        <v>49414</v>
      </c>
      <c r="D3885" s="61">
        <v>0.1550391106</v>
      </c>
    </row>
    <row r="3886" spans="2:4" x14ac:dyDescent="0.2">
      <c r="B3886" s="30">
        <v>3882</v>
      </c>
      <c r="C3886" s="36">
        <f t="shared" si="60"/>
        <v>49415</v>
      </c>
      <c r="D3886" s="61">
        <v>0.1550647969</v>
      </c>
    </row>
    <row r="3887" spans="2:4" x14ac:dyDescent="0.2">
      <c r="B3887" s="30">
        <v>3883</v>
      </c>
      <c r="C3887" s="36">
        <f t="shared" si="60"/>
        <v>49416</v>
      </c>
      <c r="D3887" s="61">
        <v>0.15509048889999999</v>
      </c>
    </row>
    <row r="3888" spans="2:4" x14ac:dyDescent="0.2">
      <c r="B3888" s="30">
        <v>3884</v>
      </c>
      <c r="C3888" s="36">
        <f t="shared" si="60"/>
        <v>49417</v>
      </c>
      <c r="D3888" s="61">
        <v>0.1551161865</v>
      </c>
    </row>
    <row r="3889" spans="2:4" x14ac:dyDescent="0.2">
      <c r="B3889" s="30">
        <v>3885</v>
      </c>
      <c r="C3889" s="36">
        <f t="shared" si="60"/>
        <v>49418</v>
      </c>
      <c r="D3889" s="61">
        <v>0.15514188970000001</v>
      </c>
    </row>
    <row r="3890" spans="2:4" x14ac:dyDescent="0.2">
      <c r="B3890" s="30">
        <v>3886</v>
      </c>
      <c r="C3890" s="36">
        <f t="shared" si="60"/>
        <v>49419</v>
      </c>
      <c r="D3890" s="61">
        <v>0.15516759860000001</v>
      </c>
    </row>
    <row r="3891" spans="2:4" x14ac:dyDescent="0.2">
      <c r="B3891" s="30">
        <v>3887</v>
      </c>
      <c r="C3891" s="36">
        <f t="shared" si="60"/>
        <v>49420</v>
      </c>
      <c r="D3891" s="61">
        <v>0.15519331319999999</v>
      </c>
    </row>
    <row r="3892" spans="2:4" x14ac:dyDescent="0.2">
      <c r="B3892" s="30">
        <v>3888</v>
      </c>
      <c r="C3892" s="36">
        <f t="shared" si="60"/>
        <v>49421</v>
      </c>
      <c r="D3892" s="61">
        <v>0.1552190333</v>
      </c>
    </row>
    <row r="3893" spans="2:4" x14ac:dyDescent="0.2">
      <c r="B3893" s="30">
        <v>3889</v>
      </c>
      <c r="C3893" s="36">
        <f t="shared" si="60"/>
        <v>49422</v>
      </c>
      <c r="D3893" s="61">
        <v>0.1552447592</v>
      </c>
    </row>
    <row r="3894" spans="2:4" x14ac:dyDescent="0.2">
      <c r="B3894" s="30">
        <v>3890</v>
      </c>
      <c r="C3894" s="36">
        <f t="shared" si="60"/>
        <v>49423</v>
      </c>
      <c r="D3894" s="61">
        <v>0.15527049060000001</v>
      </c>
    </row>
    <row r="3895" spans="2:4" x14ac:dyDescent="0.2">
      <c r="B3895" s="30">
        <v>3891</v>
      </c>
      <c r="C3895" s="36">
        <f t="shared" si="60"/>
        <v>49424</v>
      </c>
      <c r="D3895" s="61">
        <v>0.15529622779999999</v>
      </c>
    </row>
    <row r="3896" spans="2:4" x14ac:dyDescent="0.2">
      <c r="B3896" s="30">
        <v>3892</v>
      </c>
      <c r="C3896" s="36">
        <f t="shared" si="60"/>
        <v>49425</v>
      </c>
      <c r="D3896" s="61">
        <v>0.15532197049999999</v>
      </c>
    </row>
    <row r="3897" spans="2:4" x14ac:dyDescent="0.2">
      <c r="B3897" s="30">
        <v>3893</v>
      </c>
      <c r="C3897" s="36">
        <f t="shared" si="60"/>
        <v>49426</v>
      </c>
      <c r="D3897" s="61">
        <v>0.155347719</v>
      </c>
    </row>
    <row r="3898" spans="2:4" x14ac:dyDescent="0.2">
      <c r="B3898" s="30">
        <v>3894</v>
      </c>
      <c r="C3898" s="36">
        <f t="shared" si="60"/>
        <v>49427</v>
      </c>
      <c r="D3898" s="61">
        <v>0.15537347300000001</v>
      </c>
    </row>
    <row r="3899" spans="2:4" x14ac:dyDescent="0.2">
      <c r="B3899" s="30">
        <v>3895</v>
      </c>
      <c r="C3899" s="36">
        <f t="shared" si="60"/>
        <v>49428</v>
      </c>
      <c r="D3899" s="61">
        <v>0.15539923280000001</v>
      </c>
    </row>
    <row r="3900" spans="2:4" x14ac:dyDescent="0.2">
      <c r="B3900" s="30">
        <v>3896</v>
      </c>
      <c r="C3900" s="36">
        <f t="shared" si="60"/>
        <v>49429</v>
      </c>
      <c r="D3900" s="61">
        <v>0.15542499809999999</v>
      </c>
    </row>
    <row r="3901" spans="2:4" x14ac:dyDescent="0.2">
      <c r="B3901" s="30">
        <v>3897</v>
      </c>
      <c r="C3901" s="36">
        <f t="shared" si="60"/>
        <v>49430</v>
      </c>
      <c r="D3901" s="61">
        <v>0.15545076920000001</v>
      </c>
    </row>
    <row r="3902" spans="2:4" x14ac:dyDescent="0.2">
      <c r="B3902" s="30">
        <v>3898</v>
      </c>
      <c r="C3902" s="36">
        <f t="shared" si="60"/>
        <v>49431</v>
      </c>
      <c r="D3902" s="61">
        <v>0.15547654590000001</v>
      </c>
    </row>
    <row r="3903" spans="2:4" x14ac:dyDescent="0.2">
      <c r="B3903" s="30">
        <v>3899</v>
      </c>
      <c r="C3903" s="36">
        <f t="shared" si="60"/>
        <v>49432</v>
      </c>
      <c r="D3903" s="61">
        <v>0.15550232820000001</v>
      </c>
    </row>
    <row r="3904" spans="2:4" x14ac:dyDescent="0.2">
      <c r="B3904" s="30">
        <v>3900</v>
      </c>
      <c r="C3904" s="36">
        <f t="shared" si="60"/>
        <v>49433</v>
      </c>
      <c r="D3904" s="61">
        <v>0.15552811620000001</v>
      </c>
    </row>
    <row r="3905" spans="2:4" x14ac:dyDescent="0.2">
      <c r="B3905" s="30">
        <v>3901</v>
      </c>
      <c r="C3905" s="36">
        <f t="shared" si="60"/>
        <v>49434</v>
      </c>
      <c r="D3905" s="61">
        <v>0.15555390990000001</v>
      </c>
    </row>
    <row r="3906" spans="2:4" x14ac:dyDescent="0.2">
      <c r="B3906" s="30">
        <v>3902</v>
      </c>
      <c r="C3906" s="36">
        <f t="shared" si="60"/>
        <v>49435</v>
      </c>
      <c r="D3906" s="61">
        <v>0.15557970930000001</v>
      </c>
    </row>
    <row r="3907" spans="2:4" x14ac:dyDescent="0.2">
      <c r="B3907" s="30">
        <v>3903</v>
      </c>
      <c r="C3907" s="36">
        <f t="shared" si="60"/>
        <v>49436</v>
      </c>
      <c r="D3907" s="61">
        <v>0.1556055143</v>
      </c>
    </row>
    <row r="3908" spans="2:4" x14ac:dyDescent="0.2">
      <c r="B3908" s="30">
        <v>3904</v>
      </c>
      <c r="C3908" s="36">
        <f t="shared" si="60"/>
        <v>49437</v>
      </c>
      <c r="D3908" s="61">
        <v>0.15563132499999999</v>
      </c>
    </row>
    <row r="3909" spans="2:4" x14ac:dyDescent="0.2">
      <c r="B3909" s="30">
        <v>3905</v>
      </c>
      <c r="C3909" s="36">
        <f t="shared" si="60"/>
        <v>49438</v>
      </c>
      <c r="D3909" s="61">
        <v>0.1556571413</v>
      </c>
    </row>
    <row r="3910" spans="2:4" x14ac:dyDescent="0.2">
      <c r="B3910" s="30">
        <v>3906</v>
      </c>
      <c r="C3910" s="36">
        <f t="shared" ref="C3910:C3973" si="61">C3909+1</f>
        <v>49439</v>
      </c>
      <c r="D3910" s="61">
        <v>0.1556829633</v>
      </c>
    </row>
    <row r="3911" spans="2:4" x14ac:dyDescent="0.2">
      <c r="B3911" s="30">
        <v>3907</v>
      </c>
      <c r="C3911" s="36">
        <f t="shared" si="61"/>
        <v>49440</v>
      </c>
      <c r="D3911" s="61">
        <v>0.15570879100000001</v>
      </c>
    </row>
    <row r="3912" spans="2:4" x14ac:dyDescent="0.2">
      <c r="B3912" s="30">
        <v>3908</v>
      </c>
      <c r="C3912" s="36">
        <f t="shared" si="61"/>
        <v>49441</v>
      </c>
      <c r="D3912" s="61">
        <v>0.15573462439999999</v>
      </c>
    </row>
    <row r="3913" spans="2:4" x14ac:dyDescent="0.2">
      <c r="B3913" s="30">
        <v>3909</v>
      </c>
      <c r="C3913" s="36">
        <f t="shared" si="61"/>
        <v>49442</v>
      </c>
      <c r="D3913" s="61">
        <v>0.15576046339999999</v>
      </c>
    </row>
    <row r="3914" spans="2:4" x14ac:dyDescent="0.2">
      <c r="B3914" s="30">
        <v>3910</v>
      </c>
      <c r="C3914" s="36">
        <f t="shared" si="61"/>
        <v>49443</v>
      </c>
      <c r="D3914" s="61">
        <v>0.15578630809999999</v>
      </c>
    </row>
    <row r="3915" spans="2:4" x14ac:dyDescent="0.2">
      <c r="B3915" s="30">
        <v>3911</v>
      </c>
      <c r="C3915" s="36">
        <f t="shared" si="61"/>
        <v>49444</v>
      </c>
      <c r="D3915" s="61">
        <v>0.15581215849999999</v>
      </c>
    </row>
    <row r="3916" spans="2:4" x14ac:dyDescent="0.2">
      <c r="B3916" s="30">
        <v>3912</v>
      </c>
      <c r="C3916" s="36">
        <f t="shared" si="61"/>
        <v>49445</v>
      </c>
      <c r="D3916" s="61">
        <v>0.15583801459999999</v>
      </c>
    </row>
    <row r="3917" spans="2:4" x14ac:dyDescent="0.2">
      <c r="B3917" s="30">
        <v>3913</v>
      </c>
      <c r="C3917" s="36">
        <f t="shared" si="61"/>
        <v>49446</v>
      </c>
      <c r="D3917" s="61">
        <v>0.15586387630000001</v>
      </c>
    </row>
    <row r="3918" spans="2:4" x14ac:dyDescent="0.2">
      <c r="B3918" s="30">
        <v>3914</v>
      </c>
      <c r="C3918" s="36">
        <f t="shared" si="61"/>
        <v>49447</v>
      </c>
      <c r="D3918" s="61">
        <v>0.1558897437</v>
      </c>
    </row>
    <row r="3919" spans="2:4" x14ac:dyDescent="0.2">
      <c r="B3919" s="30">
        <v>3915</v>
      </c>
      <c r="C3919" s="36">
        <f t="shared" si="61"/>
        <v>49448</v>
      </c>
      <c r="D3919" s="61">
        <v>0.1559156169</v>
      </c>
    </row>
    <row r="3920" spans="2:4" x14ac:dyDescent="0.2">
      <c r="B3920" s="30">
        <v>3916</v>
      </c>
      <c r="C3920" s="36">
        <f t="shared" si="61"/>
        <v>49449</v>
      </c>
      <c r="D3920" s="61">
        <v>0.15594149560000001</v>
      </c>
    </row>
    <row r="3921" spans="2:4" x14ac:dyDescent="0.2">
      <c r="B3921" s="30">
        <v>3917</v>
      </c>
      <c r="C3921" s="36">
        <f t="shared" si="61"/>
        <v>49450</v>
      </c>
      <c r="D3921" s="61">
        <v>0.1559673801</v>
      </c>
    </row>
    <row r="3922" spans="2:4" x14ac:dyDescent="0.2">
      <c r="B3922" s="30">
        <v>3918</v>
      </c>
      <c r="C3922" s="36">
        <f t="shared" si="61"/>
        <v>49451</v>
      </c>
      <c r="D3922" s="61">
        <v>0.15599327029999999</v>
      </c>
    </row>
    <row r="3923" spans="2:4" x14ac:dyDescent="0.2">
      <c r="B3923" s="30">
        <v>3919</v>
      </c>
      <c r="C3923" s="36">
        <f t="shared" si="61"/>
        <v>49452</v>
      </c>
      <c r="D3923" s="61">
        <v>0.1560191661</v>
      </c>
    </row>
    <row r="3924" spans="2:4" x14ac:dyDescent="0.2">
      <c r="B3924" s="30">
        <v>3920</v>
      </c>
      <c r="C3924" s="36">
        <f t="shared" si="61"/>
        <v>49453</v>
      </c>
      <c r="D3924" s="61">
        <v>0.15604506770000001</v>
      </c>
    </row>
    <row r="3925" spans="2:4" x14ac:dyDescent="0.2">
      <c r="B3925" s="30">
        <v>3921</v>
      </c>
      <c r="C3925" s="36">
        <f t="shared" si="61"/>
        <v>49454</v>
      </c>
      <c r="D3925" s="61">
        <v>0.15607097489999999</v>
      </c>
    </row>
    <row r="3926" spans="2:4" x14ac:dyDescent="0.2">
      <c r="B3926" s="30">
        <v>3922</v>
      </c>
      <c r="C3926" s="36">
        <f t="shared" si="61"/>
        <v>49455</v>
      </c>
      <c r="D3926" s="61">
        <v>0.15609688790000001</v>
      </c>
    </row>
    <row r="3927" spans="2:4" x14ac:dyDescent="0.2">
      <c r="B3927" s="30">
        <v>3923</v>
      </c>
      <c r="C3927" s="36">
        <f t="shared" si="61"/>
        <v>49456</v>
      </c>
      <c r="D3927" s="61">
        <v>0.15612280649999999</v>
      </c>
    </row>
    <row r="3928" spans="2:4" x14ac:dyDescent="0.2">
      <c r="B3928" s="30">
        <v>3924</v>
      </c>
      <c r="C3928" s="36">
        <f t="shared" si="61"/>
        <v>49457</v>
      </c>
      <c r="D3928" s="61">
        <v>0.1561487308</v>
      </c>
    </row>
    <row r="3929" spans="2:4" x14ac:dyDescent="0.2">
      <c r="B3929" s="30">
        <v>3925</v>
      </c>
      <c r="C3929" s="36">
        <f t="shared" si="61"/>
        <v>49458</v>
      </c>
      <c r="D3929" s="61">
        <v>0.1561746608</v>
      </c>
    </row>
    <row r="3930" spans="2:4" x14ac:dyDescent="0.2">
      <c r="B3930" s="30">
        <v>3926</v>
      </c>
      <c r="C3930" s="36">
        <f t="shared" si="61"/>
        <v>49459</v>
      </c>
      <c r="D3930" s="61">
        <v>0.15620059650000001</v>
      </c>
    </row>
    <row r="3931" spans="2:4" x14ac:dyDescent="0.2">
      <c r="B3931" s="30">
        <v>3927</v>
      </c>
      <c r="C3931" s="36">
        <f t="shared" si="61"/>
        <v>49460</v>
      </c>
      <c r="D3931" s="61">
        <v>0.156226538</v>
      </c>
    </row>
    <row r="3932" spans="2:4" x14ac:dyDescent="0.2">
      <c r="B3932" s="30">
        <v>3928</v>
      </c>
      <c r="C3932" s="36">
        <f t="shared" si="61"/>
        <v>49461</v>
      </c>
      <c r="D3932" s="61">
        <v>0.1562524851</v>
      </c>
    </row>
    <row r="3933" spans="2:4" x14ac:dyDescent="0.2">
      <c r="B3933" s="30">
        <v>3929</v>
      </c>
      <c r="C3933" s="36">
        <f t="shared" si="61"/>
        <v>49462</v>
      </c>
      <c r="D3933" s="61">
        <v>0.15627843790000001</v>
      </c>
    </row>
    <row r="3934" spans="2:4" x14ac:dyDescent="0.2">
      <c r="B3934" s="30">
        <v>3930</v>
      </c>
      <c r="C3934" s="36">
        <f t="shared" si="61"/>
        <v>49463</v>
      </c>
      <c r="D3934" s="61">
        <v>0.15630439639999999</v>
      </c>
    </row>
    <row r="3935" spans="2:4" x14ac:dyDescent="0.2">
      <c r="B3935" s="30">
        <v>3931</v>
      </c>
      <c r="C3935" s="36">
        <f t="shared" si="61"/>
        <v>49464</v>
      </c>
      <c r="D3935" s="61">
        <v>0.1563303606</v>
      </c>
    </row>
    <row r="3936" spans="2:4" x14ac:dyDescent="0.2">
      <c r="B3936" s="30">
        <v>3932</v>
      </c>
      <c r="C3936" s="36">
        <f t="shared" si="61"/>
        <v>49465</v>
      </c>
      <c r="D3936" s="61">
        <v>0.15635633060000001</v>
      </c>
    </row>
    <row r="3937" spans="2:4" x14ac:dyDescent="0.2">
      <c r="B3937" s="30">
        <v>3933</v>
      </c>
      <c r="C3937" s="36">
        <f t="shared" si="61"/>
        <v>49466</v>
      </c>
      <c r="D3937" s="61">
        <v>0.15638230619999999</v>
      </c>
    </row>
    <row r="3938" spans="2:4" x14ac:dyDescent="0.2">
      <c r="B3938" s="30">
        <v>3934</v>
      </c>
      <c r="C3938" s="36">
        <f t="shared" si="61"/>
        <v>49467</v>
      </c>
      <c r="D3938" s="61">
        <v>0.1564082876</v>
      </c>
    </row>
    <row r="3939" spans="2:4" x14ac:dyDescent="0.2">
      <c r="B3939" s="30">
        <v>3935</v>
      </c>
      <c r="C3939" s="36">
        <f t="shared" si="61"/>
        <v>49468</v>
      </c>
      <c r="D3939" s="61">
        <v>0.15643427469999999</v>
      </c>
    </row>
    <row r="3940" spans="2:4" x14ac:dyDescent="0.2">
      <c r="B3940" s="30">
        <v>3936</v>
      </c>
      <c r="C3940" s="36">
        <f t="shared" si="61"/>
        <v>49469</v>
      </c>
      <c r="D3940" s="61">
        <v>0.15646026739999999</v>
      </c>
    </row>
    <row r="3941" spans="2:4" x14ac:dyDescent="0.2">
      <c r="B3941" s="30">
        <v>3937</v>
      </c>
      <c r="C3941" s="36">
        <f t="shared" si="61"/>
        <v>49470</v>
      </c>
      <c r="D3941" s="61">
        <v>0.1564862659</v>
      </c>
    </row>
    <row r="3942" spans="2:4" x14ac:dyDescent="0.2">
      <c r="B3942" s="30">
        <v>3938</v>
      </c>
      <c r="C3942" s="36">
        <f t="shared" si="61"/>
        <v>49471</v>
      </c>
      <c r="D3942" s="61">
        <v>0.15651227009999999</v>
      </c>
    </row>
    <row r="3943" spans="2:4" x14ac:dyDescent="0.2">
      <c r="B3943" s="30">
        <v>3939</v>
      </c>
      <c r="C3943" s="36">
        <f t="shared" si="61"/>
        <v>49472</v>
      </c>
      <c r="D3943" s="61">
        <v>0.15653828010000001</v>
      </c>
    </row>
    <row r="3944" spans="2:4" x14ac:dyDescent="0.2">
      <c r="B3944" s="30">
        <v>3940</v>
      </c>
      <c r="C3944" s="36">
        <f t="shared" si="61"/>
        <v>49473</v>
      </c>
      <c r="D3944" s="61">
        <v>0.15656429569999999</v>
      </c>
    </row>
    <row r="3945" spans="2:4" x14ac:dyDescent="0.2">
      <c r="B3945" s="30">
        <v>3941</v>
      </c>
      <c r="C3945" s="36">
        <f t="shared" si="61"/>
        <v>49474</v>
      </c>
      <c r="D3945" s="61">
        <v>0.15659031709999999</v>
      </c>
    </row>
    <row r="3946" spans="2:4" x14ac:dyDescent="0.2">
      <c r="B3946" s="30">
        <v>3942</v>
      </c>
      <c r="C3946" s="36">
        <f t="shared" si="61"/>
        <v>49475</v>
      </c>
      <c r="D3946" s="61">
        <v>0.15661634420000001</v>
      </c>
    </row>
    <row r="3947" spans="2:4" x14ac:dyDescent="0.2">
      <c r="B3947" s="30">
        <v>3943</v>
      </c>
      <c r="C3947" s="36">
        <f t="shared" si="61"/>
        <v>49476</v>
      </c>
      <c r="D3947" s="61">
        <v>0.156642377</v>
      </c>
    </row>
    <row r="3948" spans="2:4" x14ac:dyDescent="0.2">
      <c r="B3948" s="30">
        <v>3944</v>
      </c>
      <c r="C3948" s="36">
        <f t="shared" si="61"/>
        <v>49477</v>
      </c>
      <c r="D3948" s="61">
        <v>0.15666841549999999</v>
      </c>
    </row>
    <row r="3949" spans="2:4" x14ac:dyDescent="0.2">
      <c r="B3949" s="30">
        <v>3945</v>
      </c>
      <c r="C3949" s="36">
        <f t="shared" si="61"/>
        <v>49478</v>
      </c>
      <c r="D3949" s="61">
        <v>0.15669445979999999</v>
      </c>
    </row>
    <row r="3950" spans="2:4" x14ac:dyDescent="0.2">
      <c r="B3950" s="30">
        <v>3946</v>
      </c>
      <c r="C3950" s="36">
        <f t="shared" si="61"/>
        <v>49479</v>
      </c>
      <c r="D3950" s="61">
        <v>0.15672050979999999</v>
      </c>
    </row>
    <row r="3951" spans="2:4" x14ac:dyDescent="0.2">
      <c r="B3951" s="30">
        <v>3947</v>
      </c>
      <c r="C3951" s="36">
        <f t="shared" si="61"/>
        <v>49480</v>
      </c>
      <c r="D3951" s="61">
        <v>0.15674656549999999</v>
      </c>
    </row>
    <row r="3952" spans="2:4" x14ac:dyDescent="0.2">
      <c r="B3952" s="30">
        <v>3948</v>
      </c>
      <c r="C3952" s="36">
        <f t="shared" si="61"/>
        <v>49481</v>
      </c>
      <c r="D3952" s="61">
        <v>0.156772627</v>
      </c>
    </row>
    <row r="3953" spans="2:4" x14ac:dyDescent="0.2">
      <c r="B3953" s="30">
        <v>3949</v>
      </c>
      <c r="C3953" s="36">
        <f t="shared" si="61"/>
        <v>49482</v>
      </c>
      <c r="D3953" s="61">
        <v>0.15679869420000001</v>
      </c>
    </row>
    <row r="3954" spans="2:4" x14ac:dyDescent="0.2">
      <c r="B3954" s="30">
        <v>3950</v>
      </c>
      <c r="C3954" s="36">
        <f t="shared" si="61"/>
        <v>49483</v>
      </c>
      <c r="D3954" s="61">
        <v>0.15682476710000001</v>
      </c>
    </row>
    <row r="3955" spans="2:4" x14ac:dyDescent="0.2">
      <c r="B3955" s="30">
        <v>3951</v>
      </c>
      <c r="C3955" s="36">
        <f t="shared" si="61"/>
        <v>49484</v>
      </c>
      <c r="D3955" s="61">
        <v>0.15685084569999999</v>
      </c>
    </row>
    <row r="3956" spans="2:4" x14ac:dyDescent="0.2">
      <c r="B3956" s="30">
        <v>3952</v>
      </c>
      <c r="C3956" s="36">
        <f t="shared" si="61"/>
        <v>49485</v>
      </c>
      <c r="D3956" s="61">
        <v>0.15687693010000001</v>
      </c>
    </row>
    <row r="3957" spans="2:4" x14ac:dyDescent="0.2">
      <c r="B3957" s="30">
        <v>3953</v>
      </c>
      <c r="C3957" s="36">
        <f t="shared" si="61"/>
        <v>49486</v>
      </c>
      <c r="D3957" s="61">
        <v>0.15690302019999999</v>
      </c>
    </row>
    <row r="3958" spans="2:4" x14ac:dyDescent="0.2">
      <c r="B3958" s="30">
        <v>3954</v>
      </c>
      <c r="C3958" s="36">
        <f t="shared" si="61"/>
        <v>49487</v>
      </c>
      <c r="D3958" s="61">
        <v>0.15692911609999999</v>
      </c>
    </row>
    <row r="3959" spans="2:4" x14ac:dyDescent="0.2">
      <c r="B3959" s="30">
        <v>3955</v>
      </c>
      <c r="C3959" s="36">
        <f t="shared" si="61"/>
        <v>49488</v>
      </c>
      <c r="D3959" s="61">
        <v>0.15695521770000001</v>
      </c>
    </row>
    <row r="3960" spans="2:4" x14ac:dyDescent="0.2">
      <c r="B3960" s="30">
        <v>3956</v>
      </c>
      <c r="C3960" s="36">
        <f t="shared" si="61"/>
        <v>49489</v>
      </c>
      <c r="D3960" s="61">
        <v>0.15698132510000001</v>
      </c>
    </row>
    <row r="3961" spans="2:4" x14ac:dyDescent="0.2">
      <c r="B3961" s="30">
        <v>3957</v>
      </c>
      <c r="C3961" s="36">
        <f t="shared" si="61"/>
        <v>49490</v>
      </c>
      <c r="D3961" s="61">
        <v>0.15700743819999999</v>
      </c>
    </row>
    <row r="3962" spans="2:4" x14ac:dyDescent="0.2">
      <c r="B3962" s="30">
        <v>3958</v>
      </c>
      <c r="C3962" s="36">
        <f t="shared" si="61"/>
        <v>49491</v>
      </c>
      <c r="D3962" s="61">
        <v>0.15703355699999999</v>
      </c>
    </row>
    <row r="3963" spans="2:4" x14ac:dyDescent="0.2">
      <c r="B3963" s="30">
        <v>3959</v>
      </c>
      <c r="C3963" s="36">
        <f t="shared" si="61"/>
        <v>49492</v>
      </c>
      <c r="D3963" s="61">
        <v>0.1570596816</v>
      </c>
    </row>
    <row r="3964" spans="2:4" x14ac:dyDescent="0.2">
      <c r="B3964" s="30">
        <v>3960</v>
      </c>
      <c r="C3964" s="36">
        <f t="shared" si="61"/>
        <v>49493</v>
      </c>
      <c r="D3964" s="61">
        <v>0.15708581190000001</v>
      </c>
    </row>
    <row r="3965" spans="2:4" x14ac:dyDescent="0.2">
      <c r="B3965" s="30">
        <v>3961</v>
      </c>
      <c r="C3965" s="36">
        <f t="shared" si="61"/>
        <v>49494</v>
      </c>
      <c r="D3965" s="61">
        <v>0.157111948</v>
      </c>
    </row>
    <row r="3966" spans="2:4" x14ac:dyDescent="0.2">
      <c r="B3966" s="30">
        <v>3962</v>
      </c>
      <c r="C3966" s="36">
        <f t="shared" si="61"/>
        <v>49495</v>
      </c>
      <c r="D3966" s="61">
        <v>0.15713808979999999</v>
      </c>
    </row>
    <row r="3967" spans="2:4" x14ac:dyDescent="0.2">
      <c r="B3967" s="30">
        <v>3963</v>
      </c>
      <c r="C3967" s="36">
        <f t="shared" si="61"/>
        <v>49496</v>
      </c>
      <c r="D3967" s="61">
        <v>0.15716423739999999</v>
      </c>
    </row>
    <row r="3968" spans="2:4" x14ac:dyDescent="0.2">
      <c r="B3968" s="30">
        <v>3964</v>
      </c>
      <c r="C3968" s="36">
        <f t="shared" si="61"/>
        <v>49497</v>
      </c>
      <c r="D3968" s="61">
        <v>0.1571903908</v>
      </c>
    </row>
    <row r="3969" spans="2:4" x14ac:dyDescent="0.2">
      <c r="B3969" s="30">
        <v>3965</v>
      </c>
      <c r="C3969" s="36">
        <f t="shared" si="61"/>
        <v>49498</v>
      </c>
      <c r="D3969" s="61">
        <v>0.1572165499</v>
      </c>
    </row>
    <row r="3970" spans="2:4" x14ac:dyDescent="0.2">
      <c r="B3970" s="30">
        <v>3966</v>
      </c>
      <c r="C3970" s="36">
        <f t="shared" si="61"/>
        <v>49499</v>
      </c>
      <c r="D3970" s="61">
        <v>0.15724271470000001</v>
      </c>
    </row>
    <row r="3971" spans="2:4" x14ac:dyDescent="0.2">
      <c r="B3971" s="30">
        <v>3967</v>
      </c>
      <c r="C3971" s="36">
        <f t="shared" si="61"/>
        <v>49500</v>
      </c>
      <c r="D3971" s="61">
        <v>0.15726888529999999</v>
      </c>
    </row>
    <row r="3972" spans="2:4" x14ac:dyDescent="0.2">
      <c r="B3972" s="30">
        <v>3968</v>
      </c>
      <c r="C3972" s="36">
        <f t="shared" si="61"/>
        <v>49501</v>
      </c>
      <c r="D3972" s="61">
        <v>0.15729506169999999</v>
      </c>
    </row>
    <row r="3973" spans="2:4" x14ac:dyDescent="0.2">
      <c r="B3973" s="30">
        <v>3969</v>
      </c>
      <c r="C3973" s="36">
        <f t="shared" si="61"/>
        <v>49502</v>
      </c>
      <c r="D3973" s="61">
        <v>0.15732124380000001</v>
      </c>
    </row>
    <row r="3974" spans="2:4" x14ac:dyDescent="0.2">
      <c r="B3974" s="30">
        <v>3970</v>
      </c>
      <c r="C3974" s="36">
        <f t="shared" ref="C3974:C4037" si="62">C3973+1</f>
        <v>49503</v>
      </c>
      <c r="D3974" s="61">
        <v>0.15734743170000001</v>
      </c>
    </row>
    <row r="3975" spans="2:4" x14ac:dyDescent="0.2">
      <c r="B3975" s="30">
        <v>3971</v>
      </c>
      <c r="C3975" s="36">
        <f t="shared" si="62"/>
        <v>49504</v>
      </c>
      <c r="D3975" s="61">
        <v>0.15737362539999999</v>
      </c>
    </row>
    <row r="3976" spans="2:4" x14ac:dyDescent="0.2">
      <c r="B3976" s="30">
        <v>3972</v>
      </c>
      <c r="C3976" s="36">
        <f t="shared" si="62"/>
        <v>49505</v>
      </c>
      <c r="D3976" s="61">
        <v>0.1573998248</v>
      </c>
    </row>
    <row r="3977" spans="2:4" x14ac:dyDescent="0.2">
      <c r="B3977" s="30">
        <v>3973</v>
      </c>
      <c r="C3977" s="36">
        <f t="shared" si="62"/>
        <v>49506</v>
      </c>
      <c r="D3977" s="61">
        <v>0.15742602999999999</v>
      </c>
    </row>
    <row r="3978" spans="2:4" x14ac:dyDescent="0.2">
      <c r="B3978" s="30">
        <v>3974</v>
      </c>
      <c r="C3978" s="36">
        <f t="shared" si="62"/>
        <v>49507</v>
      </c>
      <c r="D3978" s="61">
        <v>0.15745224090000001</v>
      </c>
    </row>
    <row r="3979" spans="2:4" x14ac:dyDescent="0.2">
      <c r="B3979" s="30">
        <v>3975</v>
      </c>
      <c r="C3979" s="36">
        <f t="shared" si="62"/>
        <v>49508</v>
      </c>
      <c r="D3979" s="61">
        <v>0.15747845769999999</v>
      </c>
    </row>
    <row r="3980" spans="2:4" x14ac:dyDescent="0.2">
      <c r="B3980" s="30">
        <v>3976</v>
      </c>
      <c r="C3980" s="36">
        <f t="shared" si="62"/>
        <v>49509</v>
      </c>
      <c r="D3980" s="61">
        <v>0.1575046802</v>
      </c>
    </row>
    <row r="3981" spans="2:4" x14ac:dyDescent="0.2">
      <c r="B3981" s="30">
        <v>3977</v>
      </c>
      <c r="C3981" s="36">
        <f t="shared" si="62"/>
        <v>49510</v>
      </c>
      <c r="D3981" s="61">
        <v>0.15753090850000001</v>
      </c>
    </row>
    <row r="3982" spans="2:4" x14ac:dyDescent="0.2">
      <c r="B3982" s="30">
        <v>3978</v>
      </c>
      <c r="C3982" s="36">
        <f t="shared" si="62"/>
        <v>49511</v>
      </c>
      <c r="D3982" s="61">
        <v>0.1575571425</v>
      </c>
    </row>
    <row r="3983" spans="2:4" x14ac:dyDescent="0.2">
      <c r="B3983" s="30">
        <v>3979</v>
      </c>
      <c r="C3983" s="36">
        <f t="shared" si="62"/>
        <v>49512</v>
      </c>
      <c r="D3983" s="61">
        <v>0.15758338229999999</v>
      </c>
    </row>
    <row r="3984" spans="2:4" x14ac:dyDescent="0.2">
      <c r="B3984" s="30">
        <v>3980</v>
      </c>
      <c r="C3984" s="36">
        <f t="shared" si="62"/>
        <v>49513</v>
      </c>
      <c r="D3984" s="61">
        <v>0.15760962789999999</v>
      </c>
    </row>
    <row r="3985" spans="2:4" x14ac:dyDescent="0.2">
      <c r="B3985" s="30">
        <v>3981</v>
      </c>
      <c r="C3985" s="36">
        <f t="shared" si="62"/>
        <v>49514</v>
      </c>
      <c r="D3985" s="61">
        <v>0.1576358793</v>
      </c>
    </row>
    <row r="3986" spans="2:4" x14ac:dyDescent="0.2">
      <c r="B3986" s="30">
        <v>3982</v>
      </c>
      <c r="C3986" s="36">
        <f t="shared" si="62"/>
        <v>49515</v>
      </c>
      <c r="D3986" s="61">
        <v>0.15766213649999999</v>
      </c>
    </row>
    <row r="3987" spans="2:4" x14ac:dyDescent="0.2">
      <c r="B3987" s="30">
        <v>3983</v>
      </c>
      <c r="C3987" s="36">
        <f t="shared" si="62"/>
        <v>49516</v>
      </c>
      <c r="D3987" s="61">
        <v>0.15768839940000001</v>
      </c>
    </row>
    <row r="3988" spans="2:4" x14ac:dyDescent="0.2">
      <c r="B3988" s="30">
        <v>3984</v>
      </c>
      <c r="C3988" s="36">
        <f t="shared" si="62"/>
        <v>49517</v>
      </c>
      <c r="D3988" s="61">
        <v>0.15771466810000001</v>
      </c>
    </row>
    <row r="3989" spans="2:4" x14ac:dyDescent="0.2">
      <c r="B3989" s="30">
        <v>3985</v>
      </c>
      <c r="C3989" s="36">
        <f t="shared" si="62"/>
        <v>49518</v>
      </c>
      <c r="D3989" s="61">
        <v>0.15774094259999999</v>
      </c>
    </row>
    <row r="3990" spans="2:4" x14ac:dyDescent="0.2">
      <c r="B3990" s="30">
        <v>3986</v>
      </c>
      <c r="C3990" s="36">
        <f t="shared" si="62"/>
        <v>49519</v>
      </c>
      <c r="D3990" s="61">
        <v>0.1577672229</v>
      </c>
    </row>
    <row r="3991" spans="2:4" x14ac:dyDescent="0.2">
      <c r="B3991" s="30">
        <v>3987</v>
      </c>
      <c r="C3991" s="36">
        <f t="shared" si="62"/>
        <v>49520</v>
      </c>
      <c r="D3991" s="61">
        <v>0.157793509</v>
      </c>
    </row>
    <row r="3992" spans="2:4" x14ac:dyDescent="0.2">
      <c r="B3992" s="30">
        <v>3988</v>
      </c>
      <c r="C3992" s="36">
        <f t="shared" si="62"/>
        <v>49521</v>
      </c>
      <c r="D3992" s="61">
        <v>0.1578198009</v>
      </c>
    </row>
    <row r="3993" spans="2:4" x14ac:dyDescent="0.2">
      <c r="B3993" s="30">
        <v>3989</v>
      </c>
      <c r="C3993" s="36">
        <f t="shared" si="62"/>
        <v>49522</v>
      </c>
      <c r="D3993" s="61">
        <v>0.15784609860000001</v>
      </c>
    </row>
    <row r="3994" spans="2:4" x14ac:dyDescent="0.2">
      <c r="B3994" s="30">
        <v>3990</v>
      </c>
      <c r="C3994" s="36">
        <f t="shared" si="62"/>
        <v>49523</v>
      </c>
      <c r="D3994" s="61">
        <v>0.157872402</v>
      </c>
    </row>
    <row r="3995" spans="2:4" x14ac:dyDescent="0.2">
      <c r="B3995" s="30">
        <v>3991</v>
      </c>
      <c r="C3995" s="36">
        <f t="shared" si="62"/>
        <v>49524</v>
      </c>
      <c r="D3995" s="61">
        <v>0.15789871129999999</v>
      </c>
    </row>
    <row r="3996" spans="2:4" x14ac:dyDescent="0.2">
      <c r="B3996" s="30">
        <v>3992</v>
      </c>
      <c r="C3996" s="36">
        <f t="shared" si="62"/>
        <v>49525</v>
      </c>
      <c r="D3996" s="61">
        <v>0.15792502629999999</v>
      </c>
    </row>
    <row r="3997" spans="2:4" x14ac:dyDescent="0.2">
      <c r="B3997" s="30">
        <v>3993</v>
      </c>
      <c r="C3997" s="36">
        <f t="shared" si="62"/>
        <v>49526</v>
      </c>
      <c r="D3997" s="61">
        <v>0.1579513471</v>
      </c>
    </row>
    <row r="3998" spans="2:4" x14ac:dyDescent="0.2">
      <c r="B3998" s="30">
        <v>3994</v>
      </c>
      <c r="C3998" s="36">
        <f t="shared" si="62"/>
        <v>49527</v>
      </c>
      <c r="D3998" s="61">
        <v>0.1579776738</v>
      </c>
    </row>
    <row r="3999" spans="2:4" x14ac:dyDescent="0.2">
      <c r="B3999" s="30">
        <v>3995</v>
      </c>
      <c r="C3999" s="36">
        <f t="shared" si="62"/>
        <v>49528</v>
      </c>
      <c r="D3999" s="61">
        <v>0.15800400619999999</v>
      </c>
    </row>
    <row r="4000" spans="2:4" x14ac:dyDescent="0.2">
      <c r="B4000" s="30">
        <v>3996</v>
      </c>
      <c r="C4000" s="36">
        <f t="shared" si="62"/>
        <v>49529</v>
      </c>
      <c r="D4000" s="61">
        <v>0.1580303445</v>
      </c>
    </row>
    <row r="4001" spans="2:4" x14ac:dyDescent="0.2">
      <c r="B4001" s="30">
        <v>3997</v>
      </c>
      <c r="C4001" s="36">
        <f t="shared" si="62"/>
        <v>49530</v>
      </c>
      <c r="D4001" s="61">
        <v>0.15805668849999999</v>
      </c>
    </row>
    <row r="4002" spans="2:4" x14ac:dyDescent="0.2">
      <c r="B4002" s="30">
        <v>3998</v>
      </c>
      <c r="C4002" s="36">
        <f t="shared" si="62"/>
        <v>49531</v>
      </c>
      <c r="D4002" s="61">
        <v>0.15808303830000001</v>
      </c>
    </row>
    <row r="4003" spans="2:4" x14ac:dyDescent="0.2">
      <c r="B4003" s="30">
        <v>3999</v>
      </c>
      <c r="C4003" s="36">
        <f t="shared" si="62"/>
        <v>49532</v>
      </c>
      <c r="D4003" s="61">
        <v>0.15810939399999999</v>
      </c>
    </row>
    <row r="4004" spans="2:4" x14ac:dyDescent="0.2">
      <c r="B4004" s="30">
        <v>4000</v>
      </c>
      <c r="C4004" s="36">
        <f t="shared" si="62"/>
        <v>49533</v>
      </c>
      <c r="D4004" s="61">
        <v>0.1581357555</v>
      </c>
    </row>
    <row r="4005" spans="2:4" x14ac:dyDescent="0.2">
      <c r="B4005" s="30">
        <v>4001</v>
      </c>
      <c r="C4005" s="36">
        <f t="shared" si="62"/>
        <v>49534</v>
      </c>
      <c r="D4005" s="61">
        <v>0.15816212269999999</v>
      </c>
    </row>
    <row r="4006" spans="2:4" x14ac:dyDescent="0.2">
      <c r="B4006" s="30">
        <v>4002</v>
      </c>
      <c r="C4006" s="36">
        <f t="shared" si="62"/>
        <v>49535</v>
      </c>
      <c r="D4006" s="61">
        <v>0.1581884958</v>
      </c>
    </row>
    <row r="4007" spans="2:4" x14ac:dyDescent="0.2">
      <c r="B4007" s="30">
        <v>4003</v>
      </c>
      <c r="C4007" s="36">
        <f t="shared" si="62"/>
        <v>49536</v>
      </c>
      <c r="D4007" s="61">
        <v>0.15821487470000001</v>
      </c>
    </row>
    <row r="4008" spans="2:4" x14ac:dyDescent="0.2">
      <c r="B4008" s="30">
        <v>4004</v>
      </c>
      <c r="C4008" s="36">
        <f t="shared" si="62"/>
        <v>49537</v>
      </c>
      <c r="D4008" s="61">
        <v>0.1582412594</v>
      </c>
    </row>
    <row r="4009" spans="2:4" x14ac:dyDescent="0.2">
      <c r="B4009" s="30">
        <v>4005</v>
      </c>
      <c r="C4009" s="36">
        <f t="shared" si="62"/>
        <v>49538</v>
      </c>
      <c r="D4009" s="61">
        <v>0.1582676499</v>
      </c>
    </row>
    <row r="4010" spans="2:4" x14ac:dyDescent="0.2">
      <c r="B4010" s="30">
        <v>4006</v>
      </c>
      <c r="C4010" s="36">
        <f t="shared" si="62"/>
        <v>49539</v>
      </c>
      <c r="D4010" s="61">
        <v>0.15829404620000001</v>
      </c>
    </row>
    <row r="4011" spans="2:4" x14ac:dyDescent="0.2">
      <c r="B4011" s="30">
        <v>4007</v>
      </c>
      <c r="C4011" s="36">
        <f t="shared" si="62"/>
        <v>49540</v>
      </c>
      <c r="D4011" s="61">
        <v>0.15832044840000001</v>
      </c>
    </row>
    <row r="4012" spans="2:4" x14ac:dyDescent="0.2">
      <c r="B4012" s="30">
        <v>4008</v>
      </c>
      <c r="C4012" s="36">
        <f t="shared" si="62"/>
        <v>49541</v>
      </c>
      <c r="D4012" s="61">
        <v>0.15834685630000001</v>
      </c>
    </row>
    <row r="4013" spans="2:4" x14ac:dyDescent="0.2">
      <c r="B4013" s="30">
        <v>4009</v>
      </c>
      <c r="C4013" s="36">
        <f t="shared" si="62"/>
        <v>49542</v>
      </c>
      <c r="D4013" s="61">
        <v>0.15837327009999999</v>
      </c>
    </row>
    <row r="4014" spans="2:4" x14ac:dyDescent="0.2">
      <c r="B4014" s="30">
        <v>4010</v>
      </c>
      <c r="C4014" s="36">
        <f t="shared" si="62"/>
        <v>49543</v>
      </c>
      <c r="D4014" s="61">
        <v>0.15839968970000001</v>
      </c>
    </row>
    <row r="4015" spans="2:4" x14ac:dyDescent="0.2">
      <c r="B4015" s="30">
        <v>4011</v>
      </c>
      <c r="C4015" s="36">
        <f t="shared" si="62"/>
        <v>49544</v>
      </c>
      <c r="D4015" s="61">
        <v>0.15842611509999999</v>
      </c>
    </row>
    <row r="4016" spans="2:4" x14ac:dyDescent="0.2">
      <c r="B4016" s="30">
        <v>4012</v>
      </c>
      <c r="C4016" s="36">
        <f t="shared" si="62"/>
        <v>49545</v>
      </c>
      <c r="D4016" s="61">
        <v>0.15845254640000001</v>
      </c>
    </row>
    <row r="4017" spans="2:4" x14ac:dyDescent="0.2">
      <c r="B4017" s="30">
        <v>4013</v>
      </c>
      <c r="C4017" s="36">
        <f t="shared" si="62"/>
        <v>49546</v>
      </c>
      <c r="D4017" s="61">
        <v>0.1584789835</v>
      </c>
    </row>
    <row r="4018" spans="2:4" x14ac:dyDescent="0.2">
      <c r="B4018" s="30">
        <v>4014</v>
      </c>
      <c r="C4018" s="36">
        <f t="shared" si="62"/>
        <v>49547</v>
      </c>
      <c r="D4018" s="61">
        <v>0.15850542640000001</v>
      </c>
    </row>
    <row r="4019" spans="2:4" x14ac:dyDescent="0.2">
      <c r="B4019" s="30">
        <v>4015</v>
      </c>
      <c r="C4019" s="36">
        <f t="shared" si="62"/>
        <v>49548</v>
      </c>
      <c r="D4019" s="61">
        <v>0.1585318751</v>
      </c>
    </row>
    <row r="4020" spans="2:4" x14ac:dyDescent="0.2">
      <c r="B4020" s="30">
        <v>4016</v>
      </c>
      <c r="C4020" s="36">
        <f t="shared" si="62"/>
        <v>49549</v>
      </c>
      <c r="D4020" s="61">
        <v>0.1585583297</v>
      </c>
    </row>
    <row r="4021" spans="2:4" x14ac:dyDescent="0.2">
      <c r="B4021" s="30">
        <v>4017</v>
      </c>
      <c r="C4021" s="36">
        <f t="shared" si="62"/>
        <v>49550</v>
      </c>
      <c r="D4021" s="61">
        <v>0.15858479010000001</v>
      </c>
    </row>
    <row r="4022" spans="2:4" x14ac:dyDescent="0.2">
      <c r="B4022" s="30">
        <v>4018</v>
      </c>
      <c r="C4022" s="36">
        <f t="shared" si="62"/>
        <v>49551</v>
      </c>
      <c r="D4022" s="61">
        <v>0.1586112563</v>
      </c>
    </row>
    <row r="4023" spans="2:4" x14ac:dyDescent="0.2">
      <c r="B4023" s="30">
        <v>4019</v>
      </c>
      <c r="C4023" s="36">
        <f t="shared" si="62"/>
        <v>49552</v>
      </c>
      <c r="D4023" s="61">
        <v>0.15863772840000001</v>
      </c>
    </row>
    <row r="4024" spans="2:4" x14ac:dyDescent="0.2">
      <c r="B4024" s="30">
        <v>4020</v>
      </c>
      <c r="C4024" s="36">
        <f t="shared" si="62"/>
        <v>49553</v>
      </c>
      <c r="D4024" s="61">
        <v>0.1586642063</v>
      </c>
    </row>
    <row r="4025" spans="2:4" x14ac:dyDescent="0.2">
      <c r="B4025" s="30">
        <v>4021</v>
      </c>
      <c r="C4025" s="36">
        <f t="shared" si="62"/>
        <v>49554</v>
      </c>
      <c r="D4025" s="61">
        <v>0.15869069</v>
      </c>
    </row>
    <row r="4026" spans="2:4" x14ac:dyDescent="0.2">
      <c r="B4026" s="30">
        <v>4022</v>
      </c>
      <c r="C4026" s="36">
        <f t="shared" si="62"/>
        <v>49555</v>
      </c>
      <c r="D4026" s="61">
        <v>0.15871717960000001</v>
      </c>
    </row>
    <row r="4027" spans="2:4" x14ac:dyDescent="0.2">
      <c r="B4027" s="30">
        <v>4023</v>
      </c>
      <c r="C4027" s="36">
        <f t="shared" si="62"/>
        <v>49556</v>
      </c>
      <c r="D4027" s="61">
        <v>0.158743675</v>
      </c>
    </row>
    <row r="4028" spans="2:4" x14ac:dyDescent="0.2">
      <c r="B4028" s="30">
        <v>4024</v>
      </c>
      <c r="C4028" s="36">
        <f t="shared" si="62"/>
        <v>49557</v>
      </c>
      <c r="D4028" s="61">
        <v>0.15877017630000001</v>
      </c>
    </row>
    <row r="4029" spans="2:4" x14ac:dyDescent="0.2">
      <c r="B4029" s="30">
        <v>4025</v>
      </c>
      <c r="C4029" s="36">
        <f t="shared" si="62"/>
        <v>49558</v>
      </c>
      <c r="D4029" s="61">
        <v>0.1587966834</v>
      </c>
    </row>
    <row r="4030" spans="2:4" x14ac:dyDescent="0.2">
      <c r="B4030" s="30">
        <v>4026</v>
      </c>
      <c r="C4030" s="36">
        <f t="shared" si="62"/>
        <v>49559</v>
      </c>
      <c r="D4030" s="61">
        <v>0.1588231963</v>
      </c>
    </row>
    <row r="4031" spans="2:4" x14ac:dyDescent="0.2">
      <c r="B4031" s="30">
        <v>4027</v>
      </c>
      <c r="C4031" s="36">
        <f t="shared" si="62"/>
        <v>49560</v>
      </c>
      <c r="D4031" s="61">
        <v>0.15884971510000001</v>
      </c>
    </row>
    <row r="4032" spans="2:4" x14ac:dyDescent="0.2">
      <c r="B4032" s="30">
        <v>4028</v>
      </c>
      <c r="C4032" s="36">
        <f t="shared" si="62"/>
        <v>49561</v>
      </c>
      <c r="D4032" s="61">
        <v>0.15887623980000001</v>
      </c>
    </row>
    <row r="4033" spans="2:4" x14ac:dyDescent="0.2">
      <c r="B4033" s="30">
        <v>4029</v>
      </c>
      <c r="C4033" s="36">
        <f t="shared" si="62"/>
        <v>49562</v>
      </c>
      <c r="D4033" s="61">
        <v>0.1589027703</v>
      </c>
    </row>
    <row r="4034" spans="2:4" x14ac:dyDescent="0.2">
      <c r="B4034" s="30">
        <v>4030</v>
      </c>
      <c r="C4034" s="36">
        <f t="shared" si="62"/>
        <v>49563</v>
      </c>
      <c r="D4034" s="61">
        <v>0.15892930659999999</v>
      </c>
    </row>
    <row r="4035" spans="2:4" x14ac:dyDescent="0.2">
      <c r="B4035" s="30">
        <v>4031</v>
      </c>
      <c r="C4035" s="36">
        <f t="shared" si="62"/>
        <v>49564</v>
      </c>
      <c r="D4035" s="61">
        <v>0.15895584879999999</v>
      </c>
    </row>
    <row r="4036" spans="2:4" x14ac:dyDescent="0.2">
      <c r="B4036" s="30">
        <v>4032</v>
      </c>
      <c r="C4036" s="36">
        <f t="shared" si="62"/>
        <v>49565</v>
      </c>
      <c r="D4036" s="61">
        <v>0.15898239689999999</v>
      </c>
    </row>
    <row r="4037" spans="2:4" x14ac:dyDescent="0.2">
      <c r="B4037" s="30">
        <v>4033</v>
      </c>
      <c r="C4037" s="36">
        <f t="shared" si="62"/>
        <v>49566</v>
      </c>
      <c r="D4037" s="61">
        <v>0.15900895079999999</v>
      </c>
    </row>
    <row r="4038" spans="2:4" x14ac:dyDescent="0.2">
      <c r="B4038" s="30">
        <v>4034</v>
      </c>
      <c r="C4038" s="36">
        <f t="shared" ref="C4038:C4101" si="63">C4037+1</f>
        <v>49567</v>
      </c>
      <c r="D4038" s="61">
        <v>0.1590355105</v>
      </c>
    </row>
    <row r="4039" spans="2:4" x14ac:dyDescent="0.2">
      <c r="B4039" s="30">
        <v>4035</v>
      </c>
      <c r="C4039" s="36">
        <f t="shared" si="63"/>
        <v>49568</v>
      </c>
      <c r="D4039" s="61">
        <v>0.15906207620000001</v>
      </c>
    </row>
    <row r="4040" spans="2:4" x14ac:dyDescent="0.2">
      <c r="B4040" s="30">
        <v>4036</v>
      </c>
      <c r="C4040" s="36">
        <f t="shared" si="63"/>
        <v>49569</v>
      </c>
      <c r="D4040" s="61">
        <v>0.15908864759999999</v>
      </c>
    </row>
    <row r="4041" spans="2:4" x14ac:dyDescent="0.2">
      <c r="B4041" s="30">
        <v>4037</v>
      </c>
      <c r="C4041" s="36">
        <f t="shared" si="63"/>
        <v>49570</v>
      </c>
      <c r="D4041" s="61">
        <v>0.159115225</v>
      </c>
    </row>
    <row r="4042" spans="2:4" x14ac:dyDescent="0.2">
      <c r="B4042" s="30">
        <v>4038</v>
      </c>
      <c r="C4042" s="36">
        <f t="shared" si="63"/>
        <v>49571</v>
      </c>
      <c r="D4042" s="61">
        <v>0.15914180820000001</v>
      </c>
    </row>
    <row r="4043" spans="2:4" x14ac:dyDescent="0.2">
      <c r="B4043" s="30">
        <v>4039</v>
      </c>
      <c r="C4043" s="36">
        <f t="shared" si="63"/>
        <v>49572</v>
      </c>
      <c r="D4043" s="61">
        <v>0.15916839729999999</v>
      </c>
    </row>
    <row r="4044" spans="2:4" x14ac:dyDescent="0.2">
      <c r="B4044" s="30">
        <v>4040</v>
      </c>
      <c r="C4044" s="36">
        <f t="shared" si="63"/>
        <v>49573</v>
      </c>
      <c r="D4044" s="61">
        <v>0.1591949922</v>
      </c>
    </row>
    <row r="4045" spans="2:4" x14ac:dyDescent="0.2">
      <c r="B4045" s="30">
        <v>4041</v>
      </c>
      <c r="C4045" s="36">
        <f t="shared" si="63"/>
        <v>49574</v>
      </c>
      <c r="D4045" s="61">
        <v>0.15922159299999999</v>
      </c>
    </row>
    <row r="4046" spans="2:4" x14ac:dyDescent="0.2">
      <c r="B4046" s="30">
        <v>4042</v>
      </c>
      <c r="C4046" s="36">
        <f t="shared" si="63"/>
        <v>49575</v>
      </c>
      <c r="D4046" s="61">
        <v>0.15924819970000001</v>
      </c>
    </row>
    <row r="4047" spans="2:4" x14ac:dyDescent="0.2">
      <c r="B4047" s="30">
        <v>4043</v>
      </c>
      <c r="C4047" s="36">
        <f t="shared" si="63"/>
        <v>49576</v>
      </c>
      <c r="D4047" s="61">
        <v>0.1592748122</v>
      </c>
    </row>
    <row r="4048" spans="2:4" x14ac:dyDescent="0.2">
      <c r="B4048" s="30">
        <v>4044</v>
      </c>
      <c r="C4048" s="36">
        <f t="shared" si="63"/>
        <v>49577</v>
      </c>
      <c r="D4048" s="61">
        <v>0.1593014307</v>
      </c>
    </row>
    <row r="4049" spans="2:4" x14ac:dyDescent="0.2">
      <c r="B4049" s="30">
        <v>4045</v>
      </c>
      <c r="C4049" s="36">
        <f t="shared" si="63"/>
        <v>49578</v>
      </c>
      <c r="D4049" s="61">
        <v>0.159328055</v>
      </c>
    </row>
    <row r="4050" spans="2:4" x14ac:dyDescent="0.2">
      <c r="B4050" s="30">
        <v>4046</v>
      </c>
      <c r="C4050" s="36">
        <f t="shared" si="63"/>
        <v>49579</v>
      </c>
      <c r="D4050" s="61">
        <v>0.1593546851</v>
      </c>
    </row>
    <row r="4051" spans="2:4" x14ac:dyDescent="0.2">
      <c r="B4051" s="30">
        <v>4047</v>
      </c>
      <c r="C4051" s="36">
        <f t="shared" si="63"/>
        <v>49580</v>
      </c>
      <c r="D4051" s="61">
        <v>0.15938132120000001</v>
      </c>
    </row>
    <row r="4052" spans="2:4" x14ac:dyDescent="0.2">
      <c r="B4052" s="30">
        <v>4048</v>
      </c>
      <c r="C4052" s="36">
        <f t="shared" si="63"/>
        <v>49581</v>
      </c>
      <c r="D4052" s="61">
        <v>0.15940796309999999</v>
      </c>
    </row>
    <row r="4053" spans="2:4" x14ac:dyDescent="0.2">
      <c r="B4053" s="30">
        <v>4049</v>
      </c>
      <c r="C4053" s="36">
        <f t="shared" si="63"/>
        <v>49582</v>
      </c>
      <c r="D4053" s="61">
        <v>0.1594346109</v>
      </c>
    </row>
    <row r="4054" spans="2:4" x14ac:dyDescent="0.2">
      <c r="B4054" s="30">
        <v>4050</v>
      </c>
      <c r="C4054" s="36">
        <f t="shared" si="63"/>
        <v>49583</v>
      </c>
      <c r="D4054" s="61">
        <v>0.15946126460000001</v>
      </c>
    </row>
    <row r="4055" spans="2:4" x14ac:dyDescent="0.2">
      <c r="B4055" s="30">
        <v>4051</v>
      </c>
      <c r="C4055" s="36">
        <f t="shared" si="63"/>
        <v>49584</v>
      </c>
      <c r="D4055" s="61">
        <v>0.15948792410000001</v>
      </c>
    </row>
    <row r="4056" spans="2:4" x14ac:dyDescent="0.2">
      <c r="B4056" s="30">
        <v>4052</v>
      </c>
      <c r="C4056" s="36">
        <f t="shared" si="63"/>
        <v>49585</v>
      </c>
      <c r="D4056" s="61">
        <v>0.15951458960000001</v>
      </c>
    </row>
    <row r="4057" spans="2:4" x14ac:dyDescent="0.2">
      <c r="B4057" s="30">
        <v>4053</v>
      </c>
      <c r="C4057" s="36">
        <f t="shared" si="63"/>
        <v>49586</v>
      </c>
      <c r="D4057" s="61">
        <v>0.15954126090000001</v>
      </c>
    </row>
    <row r="4058" spans="2:4" x14ac:dyDescent="0.2">
      <c r="B4058" s="30">
        <v>4054</v>
      </c>
      <c r="C4058" s="36">
        <f t="shared" si="63"/>
        <v>49587</v>
      </c>
      <c r="D4058" s="61">
        <v>0.15956793820000001</v>
      </c>
    </row>
    <row r="4059" spans="2:4" x14ac:dyDescent="0.2">
      <c r="B4059" s="30">
        <v>4055</v>
      </c>
      <c r="C4059" s="36">
        <f t="shared" si="63"/>
        <v>49588</v>
      </c>
      <c r="D4059" s="61">
        <v>0.15959462129999999</v>
      </c>
    </row>
    <row r="4060" spans="2:4" x14ac:dyDescent="0.2">
      <c r="B4060" s="30">
        <v>4056</v>
      </c>
      <c r="C4060" s="36">
        <f t="shared" si="63"/>
        <v>49589</v>
      </c>
      <c r="D4060" s="61">
        <v>0.15962131030000001</v>
      </c>
    </row>
    <row r="4061" spans="2:4" x14ac:dyDescent="0.2">
      <c r="B4061" s="30">
        <v>4057</v>
      </c>
      <c r="C4061" s="36">
        <f t="shared" si="63"/>
        <v>49590</v>
      </c>
      <c r="D4061" s="61">
        <v>0.1596480052</v>
      </c>
    </row>
    <row r="4062" spans="2:4" x14ac:dyDescent="0.2">
      <c r="B4062" s="30">
        <v>4058</v>
      </c>
      <c r="C4062" s="36">
        <f t="shared" si="63"/>
        <v>49591</v>
      </c>
      <c r="D4062" s="61">
        <v>0.15967470589999999</v>
      </c>
    </row>
    <row r="4063" spans="2:4" x14ac:dyDescent="0.2">
      <c r="B4063" s="30">
        <v>4059</v>
      </c>
      <c r="C4063" s="36">
        <f t="shared" si="63"/>
        <v>49592</v>
      </c>
      <c r="D4063" s="61">
        <v>0.15970141260000001</v>
      </c>
    </row>
    <row r="4064" spans="2:4" x14ac:dyDescent="0.2">
      <c r="B4064" s="30">
        <v>4060</v>
      </c>
      <c r="C4064" s="36">
        <f t="shared" si="63"/>
        <v>49593</v>
      </c>
      <c r="D4064" s="61">
        <v>0.15972812519999999</v>
      </c>
    </row>
    <row r="4065" spans="2:4" x14ac:dyDescent="0.2">
      <c r="B4065" s="30">
        <v>4061</v>
      </c>
      <c r="C4065" s="36">
        <f t="shared" si="63"/>
        <v>49594</v>
      </c>
      <c r="D4065" s="61">
        <v>0.15975484370000001</v>
      </c>
    </row>
    <row r="4066" spans="2:4" x14ac:dyDescent="0.2">
      <c r="B4066" s="30">
        <v>4062</v>
      </c>
      <c r="C4066" s="36">
        <f t="shared" si="63"/>
        <v>49595</v>
      </c>
      <c r="D4066" s="61">
        <v>0.15978156809999999</v>
      </c>
    </row>
    <row r="4067" spans="2:4" x14ac:dyDescent="0.2">
      <c r="B4067" s="30">
        <v>4063</v>
      </c>
      <c r="C4067" s="36">
        <f t="shared" si="63"/>
        <v>49596</v>
      </c>
      <c r="D4067" s="61">
        <v>0.15980829830000001</v>
      </c>
    </row>
    <row r="4068" spans="2:4" x14ac:dyDescent="0.2">
      <c r="B4068" s="30">
        <v>4064</v>
      </c>
      <c r="C4068" s="36">
        <f t="shared" si="63"/>
        <v>49597</v>
      </c>
      <c r="D4068" s="61">
        <v>0.1598350345</v>
      </c>
    </row>
    <row r="4069" spans="2:4" x14ac:dyDescent="0.2">
      <c r="B4069" s="30">
        <v>4065</v>
      </c>
      <c r="C4069" s="36">
        <f t="shared" si="63"/>
        <v>49598</v>
      </c>
      <c r="D4069" s="61">
        <v>0.15986177660000001</v>
      </c>
    </row>
    <row r="4070" spans="2:4" x14ac:dyDescent="0.2">
      <c r="B4070" s="30">
        <v>4066</v>
      </c>
      <c r="C4070" s="36">
        <f t="shared" si="63"/>
        <v>49599</v>
      </c>
      <c r="D4070" s="61">
        <v>0.1598885246</v>
      </c>
    </row>
    <row r="4071" spans="2:4" x14ac:dyDescent="0.2">
      <c r="B4071" s="30">
        <v>4067</v>
      </c>
      <c r="C4071" s="36">
        <f t="shared" si="63"/>
        <v>49600</v>
      </c>
      <c r="D4071" s="61">
        <v>0.15991527850000001</v>
      </c>
    </row>
    <row r="4072" spans="2:4" x14ac:dyDescent="0.2">
      <c r="B4072" s="30">
        <v>4068</v>
      </c>
      <c r="C4072" s="36">
        <f t="shared" si="63"/>
        <v>49601</v>
      </c>
      <c r="D4072" s="61">
        <v>0.15994203830000001</v>
      </c>
    </row>
    <row r="4073" spans="2:4" x14ac:dyDescent="0.2">
      <c r="B4073" s="30">
        <v>4069</v>
      </c>
      <c r="C4073" s="36">
        <f t="shared" si="63"/>
        <v>49602</v>
      </c>
      <c r="D4073" s="61">
        <v>0.15996880399999999</v>
      </c>
    </row>
    <row r="4074" spans="2:4" x14ac:dyDescent="0.2">
      <c r="B4074" s="30">
        <v>4070</v>
      </c>
      <c r="C4074" s="36">
        <f t="shared" si="63"/>
        <v>49603</v>
      </c>
      <c r="D4074" s="61">
        <v>0.1599955756</v>
      </c>
    </row>
    <row r="4075" spans="2:4" x14ac:dyDescent="0.2">
      <c r="B4075" s="30">
        <v>4071</v>
      </c>
      <c r="C4075" s="36">
        <f t="shared" si="63"/>
        <v>49604</v>
      </c>
      <c r="D4075" s="61">
        <v>0.16002235309999999</v>
      </c>
    </row>
    <row r="4076" spans="2:4" x14ac:dyDescent="0.2">
      <c r="B4076" s="30">
        <v>4072</v>
      </c>
      <c r="C4076" s="36">
        <f t="shared" si="63"/>
        <v>49605</v>
      </c>
      <c r="D4076" s="61">
        <v>0.1600491366</v>
      </c>
    </row>
    <row r="4077" spans="2:4" x14ac:dyDescent="0.2">
      <c r="B4077" s="30">
        <v>4073</v>
      </c>
      <c r="C4077" s="36">
        <f t="shared" si="63"/>
        <v>49606</v>
      </c>
      <c r="D4077" s="61">
        <v>0.1600759259</v>
      </c>
    </row>
    <row r="4078" spans="2:4" x14ac:dyDescent="0.2">
      <c r="B4078" s="30">
        <v>4074</v>
      </c>
      <c r="C4078" s="36">
        <f t="shared" si="63"/>
        <v>49607</v>
      </c>
      <c r="D4078" s="61">
        <v>0.16010272119999999</v>
      </c>
    </row>
    <row r="4079" spans="2:4" x14ac:dyDescent="0.2">
      <c r="B4079" s="30">
        <v>4075</v>
      </c>
      <c r="C4079" s="36">
        <f t="shared" si="63"/>
        <v>49608</v>
      </c>
      <c r="D4079" s="61">
        <v>0.1601295224</v>
      </c>
    </row>
    <row r="4080" spans="2:4" x14ac:dyDescent="0.2">
      <c r="B4080" s="30">
        <v>4076</v>
      </c>
      <c r="C4080" s="36">
        <f t="shared" si="63"/>
        <v>49609</v>
      </c>
      <c r="D4080" s="61">
        <v>0.1601563295</v>
      </c>
    </row>
    <row r="4081" spans="2:4" x14ac:dyDescent="0.2">
      <c r="B4081" s="30">
        <v>4077</v>
      </c>
      <c r="C4081" s="36">
        <f t="shared" si="63"/>
        <v>49610</v>
      </c>
      <c r="D4081" s="61">
        <v>0.16018314249999999</v>
      </c>
    </row>
    <row r="4082" spans="2:4" x14ac:dyDescent="0.2">
      <c r="B4082" s="30">
        <v>4078</v>
      </c>
      <c r="C4082" s="36">
        <f t="shared" si="63"/>
        <v>49611</v>
      </c>
      <c r="D4082" s="61">
        <v>0.1602099615</v>
      </c>
    </row>
    <row r="4083" spans="2:4" x14ac:dyDescent="0.2">
      <c r="B4083" s="30">
        <v>4079</v>
      </c>
      <c r="C4083" s="36">
        <f t="shared" si="63"/>
        <v>49612</v>
      </c>
      <c r="D4083" s="61">
        <v>0.1602367864</v>
      </c>
    </row>
    <row r="4084" spans="2:4" x14ac:dyDescent="0.2">
      <c r="B4084" s="30">
        <v>4080</v>
      </c>
      <c r="C4084" s="36">
        <f t="shared" si="63"/>
        <v>49613</v>
      </c>
      <c r="D4084" s="61">
        <v>0.16026361720000001</v>
      </c>
    </row>
    <row r="4085" spans="2:4" x14ac:dyDescent="0.2">
      <c r="B4085" s="30">
        <v>4081</v>
      </c>
      <c r="C4085" s="36">
        <f t="shared" si="63"/>
        <v>49614</v>
      </c>
      <c r="D4085" s="61">
        <v>0.16029045389999999</v>
      </c>
    </row>
    <row r="4086" spans="2:4" x14ac:dyDescent="0.2">
      <c r="B4086" s="30">
        <v>4082</v>
      </c>
      <c r="C4086" s="36">
        <f t="shared" si="63"/>
        <v>49615</v>
      </c>
      <c r="D4086" s="61">
        <v>0.16031729659999999</v>
      </c>
    </row>
    <row r="4087" spans="2:4" x14ac:dyDescent="0.2">
      <c r="B4087" s="30">
        <v>4083</v>
      </c>
      <c r="C4087" s="36">
        <f t="shared" si="63"/>
        <v>49616</v>
      </c>
      <c r="D4087" s="61">
        <v>0.16034414520000001</v>
      </c>
    </row>
    <row r="4088" spans="2:4" x14ac:dyDescent="0.2">
      <c r="B4088" s="30">
        <v>4084</v>
      </c>
      <c r="C4088" s="36">
        <f t="shared" si="63"/>
        <v>49617</v>
      </c>
      <c r="D4088" s="61">
        <v>0.16037099969999999</v>
      </c>
    </row>
    <row r="4089" spans="2:4" x14ac:dyDescent="0.2">
      <c r="B4089" s="30">
        <v>4085</v>
      </c>
      <c r="C4089" s="36">
        <f t="shared" si="63"/>
        <v>49618</v>
      </c>
      <c r="D4089" s="61">
        <v>0.16039786019999999</v>
      </c>
    </row>
    <row r="4090" spans="2:4" x14ac:dyDescent="0.2">
      <c r="B4090" s="30">
        <v>4086</v>
      </c>
      <c r="C4090" s="36">
        <f t="shared" si="63"/>
        <v>49619</v>
      </c>
      <c r="D4090" s="61">
        <v>0.16042472660000001</v>
      </c>
    </row>
    <row r="4091" spans="2:4" x14ac:dyDescent="0.2">
      <c r="B4091" s="30">
        <v>4087</v>
      </c>
      <c r="C4091" s="36">
        <f t="shared" si="63"/>
        <v>49620</v>
      </c>
      <c r="D4091" s="61">
        <v>0.160451599</v>
      </c>
    </row>
    <row r="4092" spans="2:4" x14ac:dyDescent="0.2">
      <c r="B4092" s="30">
        <v>4088</v>
      </c>
      <c r="C4092" s="36">
        <f t="shared" si="63"/>
        <v>49621</v>
      </c>
      <c r="D4092" s="61">
        <v>0.1604784772</v>
      </c>
    </row>
    <row r="4093" spans="2:4" x14ac:dyDescent="0.2">
      <c r="B4093" s="30">
        <v>4089</v>
      </c>
      <c r="C4093" s="36">
        <f t="shared" si="63"/>
        <v>49622</v>
      </c>
      <c r="D4093" s="61">
        <v>0.16050536139999999</v>
      </c>
    </row>
    <row r="4094" spans="2:4" x14ac:dyDescent="0.2">
      <c r="B4094" s="30">
        <v>4090</v>
      </c>
      <c r="C4094" s="36">
        <f t="shared" si="63"/>
        <v>49623</v>
      </c>
      <c r="D4094" s="61">
        <v>0.16053225160000001</v>
      </c>
    </row>
    <row r="4095" spans="2:4" x14ac:dyDescent="0.2">
      <c r="B4095" s="30">
        <v>4091</v>
      </c>
      <c r="C4095" s="36">
        <f t="shared" si="63"/>
        <v>49624</v>
      </c>
      <c r="D4095" s="61">
        <v>0.16055914769999999</v>
      </c>
    </row>
    <row r="4096" spans="2:4" x14ac:dyDescent="0.2">
      <c r="B4096" s="30">
        <v>4092</v>
      </c>
      <c r="C4096" s="36">
        <f t="shared" si="63"/>
        <v>49625</v>
      </c>
      <c r="D4096" s="61">
        <v>0.16058604970000001</v>
      </c>
    </row>
    <row r="4097" spans="2:4" x14ac:dyDescent="0.2">
      <c r="B4097" s="30">
        <v>4093</v>
      </c>
      <c r="C4097" s="36">
        <f t="shared" si="63"/>
        <v>49626</v>
      </c>
      <c r="D4097" s="61">
        <v>0.1606129577</v>
      </c>
    </row>
    <row r="4098" spans="2:4" x14ac:dyDescent="0.2">
      <c r="B4098" s="30">
        <v>4094</v>
      </c>
      <c r="C4098" s="36">
        <f t="shared" si="63"/>
        <v>49627</v>
      </c>
      <c r="D4098" s="61">
        <v>0.16063987169999999</v>
      </c>
    </row>
    <row r="4099" spans="2:4" x14ac:dyDescent="0.2">
      <c r="B4099" s="30">
        <v>4095</v>
      </c>
      <c r="C4099" s="36">
        <f t="shared" si="63"/>
        <v>49628</v>
      </c>
      <c r="D4099" s="61">
        <v>0.1606667916</v>
      </c>
    </row>
    <row r="4100" spans="2:4" x14ac:dyDescent="0.2">
      <c r="B4100" s="30">
        <v>4096</v>
      </c>
      <c r="C4100" s="36">
        <f t="shared" si="63"/>
        <v>49629</v>
      </c>
      <c r="D4100" s="61">
        <v>0.16069371739999999</v>
      </c>
    </row>
    <row r="4101" spans="2:4" x14ac:dyDescent="0.2">
      <c r="B4101" s="30">
        <v>4097</v>
      </c>
      <c r="C4101" s="36">
        <f t="shared" si="63"/>
        <v>49630</v>
      </c>
      <c r="D4101" s="61">
        <v>0.16072064920000001</v>
      </c>
    </row>
    <row r="4102" spans="2:4" x14ac:dyDescent="0.2">
      <c r="B4102" s="30">
        <v>4098</v>
      </c>
      <c r="C4102" s="36">
        <f t="shared" ref="C4102:C4165" si="64">C4101+1</f>
        <v>49631</v>
      </c>
      <c r="D4102" s="61">
        <v>0.16074758689999999</v>
      </c>
    </row>
    <row r="4103" spans="2:4" x14ac:dyDescent="0.2">
      <c r="B4103" s="30">
        <v>4099</v>
      </c>
      <c r="C4103" s="36">
        <f t="shared" si="64"/>
        <v>49632</v>
      </c>
      <c r="D4103" s="61">
        <v>0.16077453059999999</v>
      </c>
    </row>
    <row r="4104" spans="2:4" x14ac:dyDescent="0.2">
      <c r="B4104" s="30">
        <v>4100</v>
      </c>
      <c r="C4104" s="36">
        <f t="shared" si="64"/>
        <v>49633</v>
      </c>
      <c r="D4104" s="61">
        <v>0.16080148029999999</v>
      </c>
    </row>
    <row r="4105" spans="2:4" x14ac:dyDescent="0.2">
      <c r="B4105" s="30">
        <v>4101</v>
      </c>
      <c r="C4105" s="36">
        <f t="shared" si="64"/>
        <v>49634</v>
      </c>
      <c r="D4105" s="61">
        <v>0.16082843590000001</v>
      </c>
    </row>
    <row r="4106" spans="2:4" x14ac:dyDescent="0.2">
      <c r="B4106" s="30">
        <v>4102</v>
      </c>
      <c r="C4106" s="36">
        <f t="shared" si="64"/>
        <v>49635</v>
      </c>
      <c r="D4106" s="61">
        <v>0.16085539739999999</v>
      </c>
    </row>
    <row r="4107" spans="2:4" x14ac:dyDescent="0.2">
      <c r="B4107" s="30">
        <v>4103</v>
      </c>
      <c r="C4107" s="36">
        <f t="shared" si="64"/>
        <v>49636</v>
      </c>
      <c r="D4107" s="61">
        <v>0.160882365</v>
      </c>
    </row>
    <row r="4108" spans="2:4" x14ac:dyDescent="0.2">
      <c r="B4108" s="30">
        <v>4104</v>
      </c>
      <c r="C4108" s="36">
        <f t="shared" si="64"/>
        <v>49637</v>
      </c>
      <c r="D4108" s="61">
        <v>0.1609093385</v>
      </c>
    </row>
    <row r="4109" spans="2:4" x14ac:dyDescent="0.2">
      <c r="B4109" s="30">
        <v>4105</v>
      </c>
      <c r="C4109" s="36">
        <f t="shared" si="64"/>
        <v>49638</v>
      </c>
      <c r="D4109" s="61">
        <v>0.16093631789999999</v>
      </c>
    </row>
    <row r="4110" spans="2:4" x14ac:dyDescent="0.2">
      <c r="B4110" s="30">
        <v>4106</v>
      </c>
      <c r="C4110" s="36">
        <f t="shared" si="64"/>
        <v>49639</v>
      </c>
      <c r="D4110" s="61">
        <v>0.1609633033</v>
      </c>
    </row>
    <row r="4111" spans="2:4" x14ac:dyDescent="0.2">
      <c r="B4111" s="30">
        <v>4107</v>
      </c>
      <c r="C4111" s="36">
        <f t="shared" si="64"/>
        <v>49640</v>
      </c>
      <c r="D4111" s="61">
        <v>0.16099029470000001</v>
      </c>
    </row>
    <row r="4112" spans="2:4" x14ac:dyDescent="0.2">
      <c r="B4112" s="30">
        <v>4108</v>
      </c>
      <c r="C4112" s="36">
        <f t="shared" si="64"/>
        <v>49641</v>
      </c>
      <c r="D4112" s="61">
        <v>0.16101729209999999</v>
      </c>
    </row>
    <row r="4113" spans="2:4" x14ac:dyDescent="0.2">
      <c r="B4113" s="30">
        <v>4109</v>
      </c>
      <c r="C4113" s="36">
        <f t="shared" si="64"/>
        <v>49642</v>
      </c>
      <c r="D4113" s="61">
        <v>0.16104429540000001</v>
      </c>
    </row>
    <row r="4114" spans="2:4" x14ac:dyDescent="0.2">
      <c r="B4114" s="30">
        <v>4110</v>
      </c>
      <c r="C4114" s="36">
        <f t="shared" si="64"/>
        <v>49643</v>
      </c>
      <c r="D4114" s="61">
        <v>0.1610713047</v>
      </c>
    </row>
    <row r="4115" spans="2:4" x14ac:dyDescent="0.2">
      <c r="B4115" s="30">
        <v>4111</v>
      </c>
      <c r="C4115" s="36">
        <f t="shared" si="64"/>
        <v>49644</v>
      </c>
      <c r="D4115" s="61">
        <v>0.16109831999999999</v>
      </c>
    </row>
    <row r="4116" spans="2:4" x14ac:dyDescent="0.2">
      <c r="B4116" s="30">
        <v>4112</v>
      </c>
      <c r="C4116" s="36">
        <f t="shared" si="64"/>
        <v>49645</v>
      </c>
      <c r="D4116" s="61">
        <v>0.16112534119999999</v>
      </c>
    </row>
    <row r="4117" spans="2:4" x14ac:dyDescent="0.2">
      <c r="B4117" s="30">
        <v>4113</v>
      </c>
      <c r="C4117" s="36">
        <f t="shared" si="64"/>
        <v>49646</v>
      </c>
      <c r="D4117" s="61">
        <v>0.1611523685</v>
      </c>
    </row>
    <row r="4118" spans="2:4" x14ac:dyDescent="0.2">
      <c r="B4118" s="30">
        <v>4114</v>
      </c>
      <c r="C4118" s="36">
        <f t="shared" si="64"/>
        <v>49647</v>
      </c>
      <c r="D4118" s="61">
        <v>0.1611794017</v>
      </c>
    </row>
    <row r="4119" spans="2:4" x14ac:dyDescent="0.2">
      <c r="B4119" s="30">
        <v>4115</v>
      </c>
      <c r="C4119" s="36">
        <f t="shared" si="64"/>
        <v>49648</v>
      </c>
      <c r="D4119" s="61">
        <v>0.16120644079999999</v>
      </c>
    </row>
    <row r="4120" spans="2:4" x14ac:dyDescent="0.2">
      <c r="B4120" s="30">
        <v>4116</v>
      </c>
      <c r="C4120" s="36">
        <f t="shared" si="64"/>
        <v>49649</v>
      </c>
      <c r="D4120" s="61">
        <v>0.16123348600000001</v>
      </c>
    </row>
    <row r="4121" spans="2:4" x14ac:dyDescent="0.2">
      <c r="B4121" s="30">
        <v>4117</v>
      </c>
      <c r="C4121" s="36">
        <f t="shared" si="64"/>
        <v>49650</v>
      </c>
      <c r="D4121" s="61">
        <v>0.1612605372</v>
      </c>
    </row>
    <row r="4122" spans="2:4" x14ac:dyDescent="0.2">
      <c r="B4122" s="30">
        <v>4118</v>
      </c>
      <c r="C4122" s="36">
        <f t="shared" si="64"/>
        <v>49651</v>
      </c>
      <c r="D4122" s="61">
        <v>0.1612875943</v>
      </c>
    </row>
    <row r="4123" spans="2:4" x14ac:dyDescent="0.2">
      <c r="B4123" s="30">
        <v>4119</v>
      </c>
      <c r="C4123" s="36">
        <f t="shared" si="64"/>
        <v>49652</v>
      </c>
      <c r="D4123" s="61">
        <v>0.16131465740000001</v>
      </c>
    </row>
    <row r="4124" spans="2:4" x14ac:dyDescent="0.2">
      <c r="B4124" s="30">
        <v>4120</v>
      </c>
      <c r="C4124" s="36">
        <f t="shared" si="64"/>
        <v>49653</v>
      </c>
      <c r="D4124" s="61">
        <v>0.1613417265</v>
      </c>
    </row>
    <row r="4125" spans="2:4" x14ac:dyDescent="0.2">
      <c r="B4125" s="30">
        <v>4121</v>
      </c>
      <c r="C4125" s="36">
        <f t="shared" si="64"/>
        <v>49654</v>
      </c>
      <c r="D4125" s="61">
        <v>0.1613688016</v>
      </c>
    </row>
    <row r="4126" spans="2:4" x14ac:dyDescent="0.2">
      <c r="B4126" s="30">
        <v>4122</v>
      </c>
      <c r="C4126" s="36">
        <f t="shared" si="64"/>
        <v>49655</v>
      </c>
      <c r="D4126" s="61">
        <v>0.16139588269999999</v>
      </c>
    </row>
    <row r="4127" spans="2:4" x14ac:dyDescent="0.2">
      <c r="B4127" s="30">
        <v>4123</v>
      </c>
      <c r="C4127" s="36">
        <f t="shared" si="64"/>
        <v>49656</v>
      </c>
      <c r="D4127" s="61">
        <v>0.1614229697</v>
      </c>
    </row>
    <row r="4128" spans="2:4" x14ac:dyDescent="0.2">
      <c r="B4128" s="30">
        <v>4124</v>
      </c>
      <c r="C4128" s="36">
        <f t="shared" si="64"/>
        <v>49657</v>
      </c>
      <c r="D4128" s="61">
        <v>0.16145006279999999</v>
      </c>
    </row>
    <row r="4129" spans="2:4" x14ac:dyDescent="0.2">
      <c r="B4129" s="30">
        <v>4125</v>
      </c>
      <c r="C4129" s="36">
        <f t="shared" si="64"/>
        <v>49658</v>
      </c>
      <c r="D4129" s="61">
        <v>0.16147716179999999</v>
      </c>
    </row>
    <row r="4130" spans="2:4" x14ac:dyDescent="0.2">
      <c r="B4130" s="30">
        <v>4126</v>
      </c>
      <c r="C4130" s="36">
        <f t="shared" si="64"/>
        <v>49659</v>
      </c>
      <c r="D4130" s="61">
        <v>0.1615042669</v>
      </c>
    </row>
    <row r="4131" spans="2:4" x14ac:dyDescent="0.2">
      <c r="B4131" s="30">
        <v>4127</v>
      </c>
      <c r="C4131" s="36">
        <f t="shared" si="64"/>
        <v>49660</v>
      </c>
      <c r="D4131" s="61">
        <v>0.16153137789999999</v>
      </c>
    </row>
    <row r="4132" spans="2:4" x14ac:dyDescent="0.2">
      <c r="B4132" s="30">
        <v>4128</v>
      </c>
      <c r="C4132" s="36">
        <f t="shared" si="64"/>
        <v>49661</v>
      </c>
      <c r="D4132" s="61">
        <v>0.161558495</v>
      </c>
    </row>
    <row r="4133" spans="2:4" x14ac:dyDescent="0.2">
      <c r="B4133" s="30">
        <v>4129</v>
      </c>
      <c r="C4133" s="36">
        <f t="shared" si="64"/>
        <v>49662</v>
      </c>
      <c r="D4133" s="61">
        <v>0.16158561799999999</v>
      </c>
    </row>
    <row r="4134" spans="2:4" x14ac:dyDescent="0.2">
      <c r="B4134" s="30">
        <v>4130</v>
      </c>
      <c r="C4134" s="36">
        <f t="shared" si="64"/>
        <v>49663</v>
      </c>
      <c r="D4134" s="61">
        <v>0.16161274710000001</v>
      </c>
    </row>
    <row r="4135" spans="2:4" x14ac:dyDescent="0.2">
      <c r="B4135" s="30">
        <v>4131</v>
      </c>
      <c r="C4135" s="36">
        <f t="shared" si="64"/>
        <v>49664</v>
      </c>
      <c r="D4135" s="61">
        <v>0.16163988209999999</v>
      </c>
    </row>
    <row r="4136" spans="2:4" x14ac:dyDescent="0.2">
      <c r="B4136" s="30">
        <v>4132</v>
      </c>
      <c r="C4136" s="36">
        <f t="shared" si="64"/>
        <v>49665</v>
      </c>
      <c r="D4136" s="61">
        <v>0.16166702320000001</v>
      </c>
    </row>
    <row r="4137" spans="2:4" x14ac:dyDescent="0.2">
      <c r="B4137" s="30">
        <v>4133</v>
      </c>
      <c r="C4137" s="36">
        <f t="shared" si="64"/>
        <v>49666</v>
      </c>
      <c r="D4137" s="61">
        <v>0.1616941703</v>
      </c>
    </row>
    <row r="4138" spans="2:4" x14ac:dyDescent="0.2">
      <c r="B4138" s="30">
        <v>4134</v>
      </c>
      <c r="C4138" s="36">
        <f t="shared" si="64"/>
        <v>49667</v>
      </c>
      <c r="D4138" s="61">
        <v>0.1617213233</v>
      </c>
    </row>
    <row r="4139" spans="2:4" x14ac:dyDescent="0.2">
      <c r="B4139" s="30">
        <v>4135</v>
      </c>
      <c r="C4139" s="36">
        <f t="shared" si="64"/>
        <v>49668</v>
      </c>
      <c r="D4139" s="61">
        <v>0.1617484824</v>
      </c>
    </row>
    <row r="4140" spans="2:4" x14ac:dyDescent="0.2">
      <c r="B4140" s="30">
        <v>4136</v>
      </c>
      <c r="C4140" s="36">
        <f t="shared" si="64"/>
        <v>49669</v>
      </c>
      <c r="D4140" s="61">
        <v>0.16177564750000001</v>
      </c>
    </row>
    <row r="4141" spans="2:4" x14ac:dyDescent="0.2">
      <c r="B4141" s="30">
        <v>4137</v>
      </c>
      <c r="C4141" s="36">
        <f t="shared" si="64"/>
        <v>49670</v>
      </c>
      <c r="D4141" s="61">
        <v>0.16180281860000001</v>
      </c>
    </row>
    <row r="4142" spans="2:4" x14ac:dyDescent="0.2">
      <c r="B4142" s="30">
        <v>4138</v>
      </c>
      <c r="C4142" s="36">
        <f t="shared" si="64"/>
        <v>49671</v>
      </c>
      <c r="D4142" s="61">
        <v>0.16182999579999999</v>
      </c>
    </row>
    <row r="4143" spans="2:4" x14ac:dyDescent="0.2">
      <c r="B4143" s="30">
        <v>4139</v>
      </c>
      <c r="C4143" s="36">
        <f t="shared" si="64"/>
        <v>49672</v>
      </c>
      <c r="D4143" s="61">
        <v>0.16185717890000001</v>
      </c>
    </row>
    <row r="4144" spans="2:4" x14ac:dyDescent="0.2">
      <c r="B4144" s="30">
        <v>4140</v>
      </c>
      <c r="C4144" s="36">
        <f t="shared" si="64"/>
        <v>49673</v>
      </c>
      <c r="D4144" s="61">
        <v>0.16188436810000001</v>
      </c>
    </row>
    <row r="4145" spans="2:4" x14ac:dyDescent="0.2">
      <c r="B4145" s="30">
        <v>4141</v>
      </c>
      <c r="C4145" s="36">
        <f t="shared" si="64"/>
        <v>49674</v>
      </c>
      <c r="D4145" s="61">
        <v>0.1619115632</v>
      </c>
    </row>
    <row r="4146" spans="2:4" x14ac:dyDescent="0.2">
      <c r="B4146" s="30">
        <v>4142</v>
      </c>
      <c r="C4146" s="36">
        <f t="shared" si="64"/>
        <v>49675</v>
      </c>
      <c r="D4146" s="61">
        <v>0.16193876439999999</v>
      </c>
    </row>
    <row r="4147" spans="2:4" x14ac:dyDescent="0.2">
      <c r="B4147" s="30">
        <v>4143</v>
      </c>
      <c r="C4147" s="36">
        <f t="shared" si="64"/>
        <v>49676</v>
      </c>
      <c r="D4147" s="61">
        <v>0.16196597160000001</v>
      </c>
    </row>
    <row r="4148" spans="2:4" x14ac:dyDescent="0.2">
      <c r="B4148" s="30">
        <v>4144</v>
      </c>
      <c r="C4148" s="36">
        <f t="shared" si="64"/>
        <v>49677</v>
      </c>
      <c r="D4148" s="61">
        <v>0.1619931849</v>
      </c>
    </row>
    <row r="4149" spans="2:4" x14ac:dyDescent="0.2">
      <c r="B4149" s="30">
        <v>4145</v>
      </c>
      <c r="C4149" s="36">
        <f t="shared" si="64"/>
        <v>49678</v>
      </c>
      <c r="D4149" s="61">
        <v>0.1620204042</v>
      </c>
    </row>
    <row r="4150" spans="2:4" x14ac:dyDescent="0.2">
      <c r="B4150" s="30">
        <v>4146</v>
      </c>
      <c r="C4150" s="36">
        <f t="shared" si="64"/>
        <v>49679</v>
      </c>
      <c r="D4150" s="61">
        <v>0.1620476294</v>
      </c>
    </row>
    <row r="4151" spans="2:4" x14ac:dyDescent="0.2">
      <c r="B4151" s="30">
        <v>4147</v>
      </c>
      <c r="C4151" s="36">
        <f t="shared" si="64"/>
        <v>49680</v>
      </c>
      <c r="D4151" s="61">
        <v>0.1620748608</v>
      </c>
    </row>
    <row r="4152" spans="2:4" x14ac:dyDescent="0.2">
      <c r="B4152" s="30">
        <v>4148</v>
      </c>
      <c r="C4152" s="36">
        <f t="shared" si="64"/>
        <v>49681</v>
      </c>
      <c r="D4152" s="61">
        <v>0.16210209810000001</v>
      </c>
    </row>
    <row r="4153" spans="2:4" x14ac:dyDescent="0.2">
      <c r="B4153" s="30">
        <v>4149</v>
      </c>
      <c r="C4153" s="36">
        <f t="shared" si="64"/>
        <v>49682</v>
      </c>
      <c r="D4153" s="61">
        <v>0.1621293415</v>
      </c>
    </row>
    <row r="4154" spans="2:4" x14ac:dyDescent="0.2">
      <c r="B4154" s="30">
        <v>4150</v>
      </c>
      <c r="C4154" s="36">
        <f t="shared" si="64"/>
        <v>49683</v>
      </c>
      <c r="D4154" s="61">
        <v>0.16215659090000001</v>
      </c>
    </row>
    <row r="4155" spans="2:4" x14ac:dyDescent="0.2">
      <c r="B4155" s="30">
        <v>4151</v>
      </c>
      <c r="C4155" s="36">
        <f t="shared" si="64"/>
        <v>49684</v>
      </c>
      <c r="D4155" s="61">
        <v>0.1621838464</v>
      </c>
    </row>
    <row r="4156" spans="2:4" x14ac:dyDescent="0.2">
      <c r="B4156" s="30">
        <v>4152</v>
      </c>
      <c r="C4156" s="36">
        <f t="shared" si="64"/>
        <v>49685</v>
      </c>
      <c r="D4156" s="61">
        <v>0.1622111078</v>
      </c>
    </row>
    <row r="4157" spans="2:4" x14ac:dyDescent="0.2">
      <c r="B4157" s="30">
        <v>4153</v>
      </c>
      <c r="C4157" s="36">
        <f t="shared" si="64"/>
        <v>49686</v>
      </c>
      <c r="D4157" s="61">
        <v>0.1622383754</v>
      </c>
    </row>
    <row r="4158" spans="2:4" x14ac:dyDescent="0.2">
      <c r="B4158" s="30">
        <v>4154</v>
      </c>
      <c r="C4158" s="36">
        <f t="shared" si="64"/>
        <v>49687</v>
      </c>
      <c r="D4158" s="61">
        <v>0.1622656489</v>
      </c>
    </row>
    <row r="4159" spans="2:4" x14ac:dyDescent="0.2">
      <c r="B4159" s="30">
        <v>4155</v>
      </c>
      <c r="C4159" s="36">
        <f t="shared" si="64"/>
        <v>49688</v>
      </c>
      <c r="D4159" s="61">
        <v>0.16229292849999999</v>
      </c>
    </row>
    <row r="4160" spans="2:4" x14ac:dyDescent="0.2">
      <c r="B4160" s="30">
        <v>4156</v>
      </c>
      <c r="C4160" s="36">
        <f t="shared" si="64"/>
        <v>49689</v>
      </c>
      <c r="D4160" s="61">
        <v>0.16232021420000001</v>
      </c>
    </row>
    <row r="4161" spans="2:4" x14ac:dyDescent="0.2">
      <c r="B4161" s="30">
        <v>4157</v>
      </c>
      <c r="C4161" s="36">
        <f t="shared" si="64"/>
        <v>49690</v>
      </c>
      <c r="D4161" s="61">
        <v>0.16234750589999999</v>
      </c>
    </row>
    <row r="4162" spans="2:4" x14ac:dyDescent="0.2">
      <c r="B4162" s="30">
        <v>4158</v>
      </c>
      <c r="C4162" s="36">
        <f t="shared" si="64"/>
        <v>49691</v>
      </c>
      <c r="D4162" s="61">
        <v>0.16237480360000001</v>
      </c>
    </row>
    <row r="4163" spans="2:4" x14ac:dyDescent="0.2">
      <c r="B4163" s="30">
        <v>4159</v>
      </c>
      <c r="C4163" s="36">
        <f t="shared" si="64"/>
        <v>49692</v>
      </c>
      <c r="D4163" s="61">
        <v>0.1624021074</v>
      </c>
    </row>
    <row r="4164" spans="2:4" x14ac:dyDescent="0.2">
      <c r="B4164" s="30">
        <v>4160</v>
      </c>
      <c r="C4164" s="36">
        <f t="shared" si="64"/>
        <v>49693</v>
      </c>
      <c r="D4164" s="61">
        <v>0.16242941720000001</v>
      </c>
    </row>
    <row r="4165" spans="2:4" x14ac:dyDescent="0.2">
      <c r="B4165" s="30">
        <v>4161</v>
      </c>
      <c r="C4165" s="36">
        <f t="shared" si="64"/>
        <v>49694</v>
      </c>
      <c r="D4165" s="61">
        <v>0.1624567331</v>
      </c>
    </row>
    <row r="4166" spans="2:4" x14ac:dyDescent="0.2">
      <c r="B4166" s="30">
        <v>4162</v>
      </c>
      <c r="C4166" s="36">
        <f t="shared" ref="C4166:C4229" si="65">C4165+1</f>
        <v>49695</v>
      </c>
      <c r="D4166" s="61">
        <v>0.16248405499999999</v>
      </c>
    </row>
    <row r="4167" spans="2:4" x14ac:dyDescent="0.2">
      <c r="B4167" s="30">
        <v>4163</v>
      </c>
      <c r="C4167" s="36">
        <f t="shared" si="65"/>
        <v>49696</v>
      </c>
      <c r="D4167" s="61">
        <v>0.16251138300000001</v>
      </c>
    </row>
    <row r="4168" spans="2:4" x14ac:dyDescent="0.2">
      <c r="B4168" s="30">
        <v>4164</v>
      </c>
      <c r="C4168" s="36">
        <f t="shared" si="65"/>
        <v>49697</v>
      </c>
      <c r="D4168" s="61">
        <v>0.162538717</v>
      </c>
    </row>
    <row r="4169" spans="2:4" x14ac:dyDescent="0.2">
      <c r="B4169" s="30">
        <v>4165</v>
      </c>
      <c r="C4169" s="36">
        <f t="shared" si="65"/>
        <v>49698</v>
      </c>
      <c r="D4169" s="61">
        <v>0.16256605709999999</v>
      </c>
    </row>
    <row r="4170" spans="2:4" x14ac:dyDescent="0.2">
      <c r="B4170" s="30">
        <v>4166</v>
      </c>
      <c r="C4170" s="36">
        <f t="shared" si="65"/>
        <v>49699</v>
      </c>
      <c r="D4170" s="61">
        <v>0.16259340329999999</v>
      </c>
    </row>
    <row r="4171" spans="2:4" x14ac:dyDescent="0.2">
      <c r="B4171" s="30">
        <v>4167</v>
      </c>
      <c r="C4171" s="36">
        <f t="shared" si="65"/>
        <v>49700</v>
      </c>
      <c r="D4171" s="61">
        <v>0.16262075549999999</v>
      </c>
    </row>
    <row r="4172" spans="2:4" x14ac:dyDescent="0.2">
      <c r="B4172" s="30">
        <v>4168</v>
      </c>
      <c r="C4172" s="36">
        <f t="shared" si="65"/>
        <v>49701</v>
      </c>
      <c r="D4172" s="61">
        <v>0.16264811370000001</v>
      </c>
    </row>
    <row r="4173" spans="2:4" x14ac:dyDescent="0.2">
      <c r="B4173" s="30">
        <v>4169</v>
      </c>
      <c r="C4173" s="36">
        <f t="shared" si="65"/>
        <v>49702</v>
      </c>
      <c r="D4173" s="61">
        <v>0.16267547809999999</v>
      </c>
    </row>
    <row r="4174" spans="2:4" x14ac:dyDescent="0.2">
      <c r="B4174" s="30">
        <v>4170</v>
      </c>
      <c r="C4174" s="36">
        <f t="shared" si="65"/>
        <v>49703</v>
      </c>
      <c r="D4174" s="61">
        <v>0.1627028485</v>
      </c>
    </row>
    <row r="4175" spans="2:4" x14ac:dyDescent="0.2">
      <c r="B4175" s="30">
        <v>4171</v>
      </c>
      <c r="C4175" s="36">
        <f t="shared" si="65"/>
        <v>49704</v>
      </c>
      <c r="D4175" s="61">
        <v>0.1627302249</v>
      </c>
    </row>
    <row r="4176" spans="2:4" x14ac:dyDescent="0.2">
      <c r="B4176" s="30">
        <v>4172</v>
      </c>
      <c r="C4176" s="36">
        <f t="shared" si="65"/>
        <v>49705</v>
      </c>
      <c r="D4176" s="61">
        <v>0.16275760750000001</v>
      </c>
    </row>
    <row r="4177" spans="2:4" x14ac:dyDescent="0.2">
      <c r="B4177" s="30">
        <v>4173</v>
      </c>
      <c r="C4177" s="36">
        <f t="shared" si="65"/>
        <v>49706</v>
      </c>
      <c r="D4177" s="61">
        <v>0.1627849961</v>
      </c>
    </row>
    <row r="4178" spans="2:4" x14ac:dyDescent="0.2">
      <c r="B4178" s="30">
        <v>4174</v>
      </c>
      <c r="C4178" s="36">
        <f t="shared" si="65"/>
        <v>49707</v>
      </c>
      <c r="D4178" s="61">
        <v>0.1628123907</v>
      </c>
    </row>
    <row r="4179" spans="2:4" x14ac:dyDescent="0.2">
      <c r="B4179" s="30">
        <v>4175</v>
      </c>
      <c r="C4179" s="36">
        <f t="shared" si="65"/>
        <v>49708</v>
      </c>
      <c r="D4179" s="61">
        <v>0.1628397915</v>
      </c>
    </row>
    <row r="4180" spans="2:4" x14ac:dyDescent="0.2">
      <c r="B4180" s="30">
        <v>4176</v>
      </c>
      <c r="C4180" s="36">
        <f t="shared" si="65"/>
        <v>49709</v>
      </c>
      <c r="D4180" s="61">
        <v>0.16286719829999999</v>
      </c>
    </row>
    <row r="4181" spans="2:4" x14ac:dyDescent="0.2">
      <c r="B4181" s="30">
        <v>4177</v>
      </c>
      <c r="C4181" s="36">
        <f t="shared" si="65"/>
        <v>49710</v>
      </c>
      <c r="D4181" s="61">
        <v>0.1628946111</v>
      </c>
    </row>
    <row r="4182" spans="2:4" x14ac:dyDescent="0.2">
      <c r="B4182" s="30">
        <v>4178</v>
      </c>
      <c r="C4182" s="36">
        <f t="shared" si="65"/>
        <v>49711</v>
      </c>
      <c r="D4182" s="61">
        <v>0.1629220301</v>
      </c>
    </row>
    <row r="4183" spans="2:4" x14ac:dyDescent="0.2">
      <c r="B4183" s="30">
        <v>4179</v>
      </c>
      <c r="C4183" s="36">
        <f t="shared" si="65"/>
        <v>49712</v>
      </c>
      <c r="D4183" s="61">
        <v>0.1629494551</v>
      </c>
    </row>
    <row r="4184" spans="2:4" x14ac:dyDescent="0.2">
      <c r="B4184" s="30">
        <v>4180</v>
      </c>
      <c r="C4184" s="36">
        <f t="shared" si="65"/>
        <v>49713</v>
      </c>
      <c r="D4184" s="61">
        <v>0.16297688630000001</v>
      </c>
    </row>
    <row r="4185" spans="2:4" x14ac:dyDescent="0.2">
      <c r="B4185" s="30">
        <v>4181</v>
      </c>
      <c r="C4185" s="36">
        <f t="shared" si="65"/>
        <v>49714</v>
      </c>
      <c r="D4185" s="61">
        <v>0.16300432349999999</v>
      </c>
    </row>
    <row r="4186" spans="2:4" x14ac:dyDescent="0.2">
      <c r="B4186" s="30">
        <v>4182</v>
      </c>
      <c r="C4186" s="36">
        <f t="shared" si="65"/>
        <v>49715</v>
      </c>
      <c r="D4186" s="61">
        <v>0.1630317667</v>
      </c>
    </row>
    <row r="4187" spans="2:4" x14ac:dyDescent="0.2">
      <c r="B4187" s="30">
        <v>4183</v>
      </c>
      <c r="C4187" s="36">
        <f t="shared" si="65"/>
        <v>49716</v>
      </c>
      <c r="D4187" s="61">
        <v>0.16305921609999999</v>
      </c>
    </row>
    <row r="4188" spans="2:4" x14ac:dyDescent="0.2">
      <c r="B4188" s="30">
        <v>4184</v>
      </c>
      <c r="C4188" s="36">
        <f t="shared" si="65"/>
        <v>49717</v>
      </c>
      <c r="D4188" s="61">
        <v>0.1630866715</v>
      </c>
    </row>
    <row r="4189" spans="2:4" x14ac:dyDescent="0.2">
      <c r="B4189" s="30">
        <v>4185</v>
      </c>
      <c r="C4189" s="36">
        <f t="shared" si="65"/>
        <v>49718</v>
      </c>
      <c r="D4189" s="61">
        <v>0.1631141331</v>
      </c>
    </row>
    <row r="4190" spans="2:4" x14ac:dyDescent="0.2">
      <c r="B4190" s="30">
        <v>4186</v>
      </c>
      <c r="C4190" s="36">
        <f t="shared" si="65"/>
        <v>49719</v>
      </c>
      <c r="D4190" s="61">
        <v>0.1631416007</v>
      </c>
    </row>
    <row r="4191" spans="2:4" x14ac:dyDescent="0.2">
      <c r="B4191" s="30">
        <v>4187</v>
      </c>
      <c r="C4191" s="36">
        <f t="shared" si="65"/>
        <v>49720</v>
      </c>
      <c r="D4191" s="61">
        <v>0.1631690744</v>
      </c>
    </row>
    <row r="4192" spans="2:4" x14ac:dyDescent="0.2">
      <c r="B4192" s="30">
        <v>4188</v>
      </c>
      <c r="C4192" s="36">
        <f t="shared" si="65"/>
        <v>49721</v>
      </c>
      <c r="D4192" s="61">
        <v>0.16319655420000001</v>
      </c>
    </row>
    <row r="4193" spans="2:4" x14ac:dyDescent="0.2">
      <c r="B4193" s="30">
        <v>4189</v>
      </c>
      <c r="C4193" s="36">
        <f t="shared" si="65"/>
        <v>49722</v>
      </c>
      <c r="D4193" s="61">
        <v>0.1632240401</v>
      </c>
    </row>
    <row r="4194" spans="2:4" x14ac:dyDescent="0.2">
      <c r="B4194" s="30">
        <v>4190</v>
      </c>
      <c r="C4194" s="36">
        <f t="shared" si="65"/>
        <v>49723</v>
      </c>
      <c r="D4194" s="61">
        <v>0.16325153210000001</v>
      </c>
    </row>
    <row r="4195" spans="2:4" x14ac:dyDescent="0.2">
      <c r="B4195" s="30">
        <v>4191</v>
      </c>
      <c r="C4195" s="36">
        <f t="shared" si="65"/>
        <v>49724</v>
      </c>
      <c r="D4195" s="61">
        <v>0.16327903020000001</v>
      </c>
    </row>
    <row r="4196" spans="2:4" x14ac:dyDescent="0.2">
      <c r="B4196" s="30">
        <v>4192</v>
      </c>
      <c r="C4196" s="36">
        <f t="shared" si="65"/>
        <v>49725</v>
      </c>
      <c r="D4196" s="61">
        <v>0.16330653440000001</v>
      </c>
    </row>
    <row r="4197" spans="2:4" x14ac:dyDescent="0.2">
      <c r="B4197" s="30">
        <v>4193</v>
      </c>
      <c r="C4197" s="36">
        <f t="shared" si="65"/>
        <v>49726</v>
      </c>
      <c r="D4197" s="61">
        <v>0.16333404469999999</v>
      </c>
    </row>
    <row r="4198" spans="2:4" x14ac:dyDescent="0.2">
      <c r="B4198" s="30">
        <v>4194</v>
      </c>
      <c r="C4198" s="36">
        <f t="shared" si="65"/>
        <v>49727</v>
      </c>
      <c r="D4198" s="61">
        <v>0.1633615611</v>
      </c>
    </row>
    <row r="4199" spans="2:4" x14ac:dyDescent="0.2">
      <c r="B4199" s="30">
        <v>4195</v>
      </c>
      <c r="C4199" s="36">
        <f t="shared" si="65"/>
        <v>49728</v>
      </c>
      <c r="D4199" s="61">
        <v>0.16338908360000001</v>
      </c>
    </row>
    <row r="4200" spans="2:4" x14ac:dyDescent="0.2">
      <c r="B4200" s="30">
        <v>4196</v>
      </c>
      <c r="C4200" s="36">
        <f t="shared" si="65"/>
        <v>49729</v>
      </c>
      <c r="D4200" s="61">
        <v>0.1634166121</v>
      </c>
    </row>
    <row r="4201" spans="2:4" x14ac:dyDescent="0.2">
      <c r="B4201" s="30">
        <v>4197</v>
      </c>
      <c r="C4201" s="36">
        <f t="shared" si="65"/>
        <v>49730</v>
      </c>
      <c r="D4201" s="61">
        <v>0.1634441468</v>
      </c>
    </row>
    <row r="4202" spans="2:4" x14ac:dyDescent="0.2">
      <c r="B4202" s="30">
        <v>4198</v>
      </c>
      <c r="C4202" s="36">
        <f t="shared" si="65"/>
        <v>49731</v>
      </c>
      <c r="D4202" s="61">
        <v>0.16347168770000001</v>
      </c>
    </row>
    <row r="4203" spans="2:4" x14ac:dyDescent="0.2">
      <c r="B4203" s="30">
        <v>4199</v>
      </c>
      <c r="C4203" s="36">
        <f t="shared" si="65"/>
        <v>49732</v>
      </c>
      <c r="D4203" s="61">
        <v>0.16349923459999999</v>
      </c>
    </row>
    <row r="4204" spans="2:4" x14ac:dyDescent="0.2">
      <c r="B4204" s="30">
        <v>4200</v>
      </c>
      <c r="C4204" s="36">
        <f t="shared" si="65"/>
        <v>49733</v>
      </c>
      <c r="D4204" s="61">
        <v>0.1635267876</v>
      </c>
    </row>
    <row r="4205" spans="2:4" x14ac:dyDescent="0.2">
      <c r="B4205" s="30">
        <v>4201</v>
      </c>
      <c r="C4205" s="36">
        <f t="shared" si="65"/>
        <v>49734</v>
      </c>
      <c r="D4205" s="61">
        <v>0.16355434669999999</v>
      </c>
    </row>
    <row r="4206" spans="2:4" x14ac:dyDescent="0.2">
      <c r="B4206" s="30">
        <v>4202</v>
      </c>
      <c r="C4206" s="36">
        <f t="shared" si="65"/>
        <v>49735</v>
      </c>
      <c r="D4206" s="61">
        <v>0.163581912</v>
      </c>
    </row>
    <row r="4207" spans="2:4" x14ac:dyDescent="0.2">
      <c r="B4207" s="30">
        <v>4203</v>
      </c>
      <c r="C4207" s="36">
        <f t="shared" si="65"/>
        <v>49736</v>
      </c>
      <c r="D4207" s="61">
        <v>0.16360948340000001</v>
      </c>
    </row>
    <row r="4208" spans="2:4" x14ac:dyDescent="0.2">
      <c r="B4208" s="30">
        <v>4204</v>
      </c>
      <c r="C4208" s="36">
        <f t="shared" si="65"/>
        <v>49737</v>
      </c>
      <c r="D4208" s="61">
        <v>0.16363706080000001</v>
      </c>
    </row>
    <row r="4209" spans="2:4" x14ac:dyDescent="0.2">
      <c r="B4209" s="30">
        <v>4205</v>
      </c>
      <c r="C4209" s="36">
        <f t="shared" si="65"/>
        <v>49738</v>
      </c>
      <c r="D4209" s="61">
        <v>0.1636646444</v>
      </c>
    </row>
    <row r="4210" spans="2:4" x14ac:dyDescent="0.2">
      <c r="B4210" s="30">
        <v>4206</v>
      </c>
      <c r="C4210" s="36">
        <f t="shared" si="65"/>
        <v>49739</v>
      </c>
      <c r="D4210" s="61">
        <v>0.16369223420000001</v>
      </c>
    </row>
    <row r="4211" spans="2:4" x14ac:dyDescent="0.2">
      <c r="B4211" s="30">
        <v>4207</v>
      </c>
      <c r="C4211" s="36">
        <f t="shared" si="65"/>
        <v>49740</v>
      </c>
      <c r="D4211" s="61">
        <v>0.16371983000000001</v>
      </c>
    </row>
    <row r="4212" spans="2:4" x14ac:dyDescent="0.2">
      <c r="B4212" s="30">
        <v>4208</v>
      </c>
      <c r="C4212" s="36">
        <f t="shared" si="65"/>
        <v>49741</v>
      </c>
      <c r="D4212" s="61">
        <v>0.163747432</v>
      </c>
    </row>
    <row r="4213" spans="2:4" x14ac:dyDescent="0.2">
      <c r="B4213" s="30">
        <v>4209</v>
      </c>
      <c r="C4213" s="36">
        <f t="shared" si="65"/>
        <v>49742</v>
      </c>
      <c r="D4213" s="61">
        <v>0.16377504000000001</v>
      </c>
    </row>
    <row r="4214" spans="2:4" x14ac:dyDescent="0.2">
      <c r="B4214" s="30">
        <v>4210</v>
      </c>
      <c r="C4214" s="36">
        <f t="shared" si="65"/>
        <v>49743</v>
      </c>
      <c r="D4214" s="61">
        <v>0.16380265429999999</v>
      </c>
    </row>
    <row r="4215" spans="2:4" x14ac:dyDescent="0.2">
      <c r="B4215" s="30">
        <v>4211</v>
      </c>
      <c r="C4215" s="36">
        <f t="shared" si="65"/>
        <v>49744</v>
      </c>
      <c r="D4215" s="61">
        <v>0.16383027459999999</v>
      </c>
    </row>
    <row r="4216" spans="2:4" x14ac:dyDescent="0.2">
      <c r="B4216" s="30">
        <v>4212</v>
      </c>
      <c r="C4216" s="36">
        <f t="shared" si="65"/>
        <v>49745</v>
      </c>
      <c r="D4216" s="61">
        <v>0.16385790110000001</v>
      </c>
    </row>
    <row r="4217" spans="2:4" x14ac:dyDescent="0.2">
      <c r="B4217" s="30">
        <v>4213</v>
      </c>
      <c r="C4217" s="36">
        <f t="shared" si="65"/>
        <v>49746</v>
      </c>
      <c r="D4217" s="61">
        <v>0.1638855337</v>
      </c>
    </row>
    <row r="4218" spans="2:4" x14ac:dyDescent="0.2">
      <c r="B4218" s="30">
        <v>4214</v>
      </c>
      <c r="C4218" s="36">
        <f t="shared" si="65"/>
        <v>49747</v>
      </c>
      <c r="D4218" s="61">
        <v>0.1639131724</v>
      </c>
    </row>
    <row r="4219" spans="2:4" x14ac:dyDescent="0.2">
      <c r="B4219" s="30">
        <v>4215</v>
      </c>
      <c r="C4219" s="36">
        <f t="shared" si="65"/>
        <v>49748</v>
      </c>
      <c r="D4219" s="61">
        <v>0.16394081730000001</v>
      </c>
    </row>
    <row r="4220" spans="2:4" x14ac:dyDescent="0.2">
      <c r="B4220" s="30">
        <v>4216</v>
      </c>
      <c r="C4220" s="36">
        <f t="shared" si="65"/>
        <v>49749</v>
      </c>
      <c r="D4220" s="61">
        <v>0.1639684683</v>
      </c>
    </row>
    <row r="4221" spans="2:4" x14ac:dyDescent="0.2">
      <c r="B4221" s="30">
        <v>4217</v>
      </c>
      <c r="C4221" s="36">
        <f t="shared" si="65"/>
        <v>49750</v>
      </c>
      <c r="D4221" s="61">
        <v>0.1639961254</v>
      </c>
    </row>
    <row r="4222" spans="2:4" x14ac:dyDescent="0.2">
      <c r="B4222" s="30">
        <v>4218</v>
      </c>
      <c r="C4222" s="36">
        <f t="shared" si="65"/>
        <v>49751</v>
      </c>
      <c r="D4222" s="61">
        <v>0.16402378870000001</v>
      </c>
    </row>
    <row r="4223" spans="2:4" x14ac:dyDescent="0.2">
      <c r="B4223" s="30">
        <v>4219</v>
      </c>
      <c r="C4223" s="36">
        <f t="shared" si="65"/>
        <v>49752</v>
      </c>
      <c r="D4223" s="61">
        <v>0.16405145809999999</v>
      </c>
    </row>
    <row r="4224" spans="2:4" x14ac:dyDescent="0.2">
      <c r="B4224" s="30">
        <v>4220</v>
      </c>
      <c r="C4224" s="36">
        <f t="shared" si="65"/>
        <v>49753</v>
      </c>
      <c r="D4224" s="61">
        <v>0.16407913369999999</v>
      </c>
    </row>
    <row r="4225" spans="2:4" x14ac:dyDescent="0.2">
      <c r="B4225" s="30">
        <v>4221</v>
      </c>
      <c r="C4225" s="36">
        <f t="shared" si="65"/>
        <v>49754</v>
      </c>
      <c r="D4225" s="61">
        <v>0.16410681539999999</v>
      </c>
    </row>
    <row r="4226" spans="2:4" x14ac:dyDescent="0.2">
      <c r="B4226" s="30">
        <v>4222</v>
      </c>
      <c r="C4226" s="36">
        <f t="shared" si="65"/>
        <v>49755</v>
      </c>
      <c r="D4226" s="61">
        <v>0.1641345032</v>
      </c>
    </row>
    <row r="4227" spans="2:4" x14ac:dyDescent="0.2">
      <c r="B4227" s="30">
        <v>4223</v>
      </c>
      <c r="C4227" s="36">
        <f t="shared" si="65"/>
        <v>49756</v>
      </c>
      <c r="D4227" s="61">
        <v>0.1641621972</v>
      </c>
    </row>
    <row r="4228" spans="2:4" x14ac:dyDescent="0.2">
      <c r="B4228" s="30">
        <v>4224</v>
      </c>
      <c r="C4228" s="36">
        <f t="shared" si="65"/>
        <v>49757</v>
      </c>
      <c r="D4228" s="61">
        <v>0.16418989740000001</v>
      </c>
    </row>
    <row r="4229" spans="2:4" x14ac:dyDescent="0.2">
      <c r="B4229" s="30">
        <v>4225</v>
      </c>
      <c r="C4229" s="36">
        <f t="shared" si="65"/>
        <v>49758</v>
      </c>
      <c r="D4229" s="61">
        <v>0.16421760360000001</v>
      </c>
    </row>
    <row r="4230" spans="2:4" x14ac:dyDescent="0.2">
      <c r="B4230" s="30">
        <v>4226</v>
      </c>
      <c r="C4230" s="36">
        <f t="shared" ref="C4230:C4293" si="66">C4229+1</f>
        <v>49759</v>
      </c>
      <c r="D4230" s="61">
        <v>0.16424531610000001</v>
      </c>
    </row>
    <row r="4231" spans="2:4" x14ac:dyDescent="0.2">
      <c r="B4231" s="30">
        <v>4227</v>
      </c>
      <c r="C4231" s="36">
        <f t="shared" si="66"/>
        <v>49760</v>
      </c>
      <c r="D4231" s="61">
        <v>0.16427303469999999</v>
      </c>
    </row>
    <row r="4232" spans="2:4" x14ac:dyDescent="0.2">
      <c r="B4232" s="30">
        <v>4228</v>
      </c>
      <c r="C4232" s="36">
        <f t="shared" si="66"/>
        <v>49761</v>
      </c>
      <c r="D4232" s="61">
        <v>0.1643007594</v>
      </c>
    </row>
    <row r="4233" spans="2:4" x14ac:dyDescent="0.2">
      <c r="B4233" s="30">
        <v>4229</v>
      </c>
      <c r="C4233" s="36">
        <f t="shared" si="66"/>
        <v>49762</v>
      </c>
      <c r="D4233" s="61">
        <v>0.16432849029999999</v>
      </c>
    </row>
    <row r="4234" spans="2:4" x14ac:dyDescent="0.2">
      <c r="B4234" s="30">
        <v>4230</v>
      </c>
      <c r="C4234" s="36">
        <f t="shared" si="66"/>
        <v>49763</v>
      </c>
      <c r="D4234" s="61">
        <v>0.1643562274</v>
      </c>
    </row>
    <row r="4235" spans="2:4" x14ac:dyDescent="0.2">
      <c r="B4235" s="30">
        <v>4231</v>
      </c>
      <c r="C4235" s="36">
        <f t="shared" si="66"/>
        <v>49764</v>
      </c>
      <c r="D4235" s="61">
        <v>0.16438397060000001</v>
      </c>
    </row>
    <row r="4236" spans="2:4" x14ac:dyDescent="0.2">
      <c r="B4236" s="30">
        <v>4232</v>
      </c>
      <c r="C4236" s="36">
        <f t="shared" si="66"/>
        <v>49765</v>
      </c>
      <c r="D4236" s="61">
        <v>0.16441172000000001</v>
      </c>
    </row>
    <row r="4237" spans="2:4" x14ac:dyDescent="0.2">
      <c r="B4237" s="30">
        <v>4233</v>
      </c>
      <c r="C4237" s="36">
        <f t="shared" si="66"/>
        <v>49766</v>
      </c>
      <c r="D4237" s="61">
        <v>0.16443947549999999</v>
      </c>
    </row>
    <row r="4238" spans="2:4" x14ac:dyDescent="0.2">
      <c r="B4238" s="30">
        <v>4234</v>
      </c>
      <c r="C4238" s="36">
        <f t="shared" si="66"/>
        <v>49767</v>
      </c>
      <c r="D4238" s="61">
        <v>0.16446723730000001</v>
      </c>
    </row>
    <row r="4239" spans="2:4" x14ac:dyDescent="0.2">
      <c r="B4239" s="30">
        <v>4235</v>
      </c>
      <c r="C4239" s="36">
        <f t="shared" si="66"/>
        <v>49768</v>
      </c>
      <c r="D4239" s="61">
        <v>0.16449500510000001</v>
      </c>
    </row>
    <row r="4240" spans="2:4" x14ac:dyDescent="0.2">
      <c r="B4240" s="30">
        <v>4236</v>
      </c>
      <c r="C4240" s="36">
        <f t="shared" si="66"/>
        <v>49769</v>
      </c>
      <c r="D4240" s="61">
        <v>0.1645227792</v>
      </c>
    </row>
    <row r="4241" spans="2:4" x14ac:dyDescent="0.2">
      <c r="B4241" s="30">
        <v>4237</v>
      </c>
      <c r="C4241" s="36">
        <f t="shared" si="66"/>
        <v>49770</v>
      </c>
      <c r="D4241" s="61">
        <v>0.16455055939999999</v>
      </c>
    </row>
    <row r="4242" spans="2:4" x14ac:dyDescent="0.2">
      <c r="B4242" s="30">
        <v>4238</v>
      </c>
      <c r="C4242" s="36">
        <f t="shared" si="66"/>
        <v>49771</v>
      </c>
      <c r="D4242" s="61">
        <v>0.16457834569999999</v>
      </c>
    </row>
    <row r="4243" spans="2:4" x14ac:dyDescent="0.2">
      <c r="B4243" s="30">
        <v>4239</v>
      </c>
      <c r="C4243" s="36">
        <f t="shared" si="66"/>
        <v>49772</v>
      </c>
      <c r="D4243" s="61">
        <v>0.16460613830000001</v>
      </c>
    </row>
    <row r="4244" spans="2:4" x14ac:dyDescent="0.2">
      <c r="B4244" s="30">
        <v>4240</v>
      </c>
      <c r="C4244" s="36">
        <f t="shared" si="66"/>
        <v>49773</v>
      </c>
      <c r="D4244" s="61">
        <v>0.16463393700000001</v>
      </c>
    </row>
    <row r="4245" spans="2:4" x14ac:dyDescent="0.2">
      <c r="B4245" s="30">
        <v>4241</v>
      </c>
      <c r="C4245" s="36">
        <f t="shared" si="66"/>
        <v>49774</v>
      </c>
      <c r="D4245" s="61">
        <v>0.16466174189999999</v>
      </c>
    </row>
    <row r="4246" spans="2:4" x14ac:dyDescent="0.2">
      <c r="B4246" s="30">
        <v>4242</v>
      </c>
      <c r="C4246" s="36">
        <f t="shared" si="66"/>
        <v>49775</v>
      </c>
      <c r="D4246" s="61">
        <v>0.16468955299999999</v>
      </c>
    </row>
    <row r="4247" spans="2:4" x14ac:dyDescent="0.2">
      <c r="B4247" s="30">
        <v>4243</v>
      </c>
      <c r="C4247" s="36">
        <f t="shared" si="66"/>
        <v>49776</v>
      </c>
      <c r="D4247" s="61">
        <v>0.16471737019999999</v>
      </c>
    </row>
    <row r="4248" spans="2:4" x14ac:dyDescent="0.2">
      <c r="B4248" s="30">
        <v>4244</v>
      </c>
      <c r="C4248" s="36">
        <f t="shared" si="66"/>
        <v>49777</v>
      </c>
      <c r="D4248" s="61">
        <v>0.16474519369999999</v>
      </c>
    </row>
    <row r="4249" spans="2:4" x14ac:dyDescent="0.2">
      <c r="B4249" s="30">
        <v>4245</v>
      </c>
      <c r="C4249" s="36">
        <f t="shared" si="66"/>
        <v>49778</v>
      </c>
      <c r="D4249" s="61">
        <v>0.16477302329999999</v>
      </c>
    </row>
    <row r="4250" spans="2:4" x14ac:dyDescent="0.2">
      <c r="B4250" s="30">
        <v>4246</v>
      </c>
      <c r="C4250" s="36">
        <f t="shared" si="66"/>
        <v>49779</v>
      </c>
      <c r="D4250" s="61">
        <v>0.1648008591</v>
      </c>
    </row>
    <row r="4251" spans="2:4" x14ac:dyDescent="0.2">
      <c r="B4251" s="30">
        <v>4247</v>
      </c>
      <c r="C4251" s="36">
        <f t="shared" si="66"/>
        <v>49780</v>
      </c>
      <c r="D4251" s="61">
        <v>0.16482870099999999</v>
      </c>
    </row>
    <row r="4252" spans="2:4" x14ac:dyDescent="0.2">
      <c r="B4252" s="30">
        <v>4248</v>
      </c>
      <c r="C4252" s="36">
        <f t="shared" si="66"/>
        <v>49781</v>
      </c>
      <c r="D4252" s="61">
        <v>0.16485654920000001</v>
      </c>
    </row>
    <row r="4253" spans="2:4" x14ac:dyDescent="0.2">
      <c r="B4253" s="30">
        <v>4249</v>
      </c>
      <c r="C4253" s="36">
        <f t="shared" si="66"/>
        <v>49782</v>
      </c>
      <c r="D4253" s="61">
        <v>0.16488440360000001</v>
      </c>
    </row>
    <row r="4254" spans="2:4" x14ac:dyDescent="0.2">
      <c r="B4254" s="30">
        <v>4250</v>
      </c>
      <c r="C4254" s="36">
        <f t="shared" si="66"/>
        <v>49783</v>
      </c>
      <c r="D4254" s="61">
        <v>0.16491226410000001</v>
      </c>
    </row>
    <row r="4255" spans="2:4" x14ac:dyDescent="0.2">
      <c r="B4255" s="30">
        <v>4251</v>
      </c>
      <c r="C4255" s="36">
        <f t="shared" si="66"/>
        <v>49784</v>
      </c>
      <c r="D4255" s="61">
        <v>0.1649401308</v>
      </c>
    </row>
    <row r="4256" spans="2:4" x14ac:dyDescent="0.2">
      <c r="B4256" s="30">
        <v>4252</v>
      </c>
      <c r="C4256" s="36">
        <f t="shared" si="66"/>
        <v>49785</v>
      </c>
      <c r="D4256" s="61">
        <v>0.1649680037</v>
      </c>
    </row>
    <row r="4257" spans="2:4" x14ac:dyDescent="0.2">
      <c r="B4257" s="30">
        <v>4253</v>
      </c>
      <c r="C4257" s="36">
        <f t="shared" si="66"/>
        <v>49786</v>
      </c>
      <c r="D4257" s="61">
        <v>0.1649958829</v>
      </c>
    </row>
    <row r="4258" spans="2:4" x14ac:dyDescent="0.2">
      <c r="B4258" s="30">
        <v>4254</v>
      </c>
      <c r="C4258" s="36">
        <f t="shared" si="66"/>
        <v>49787</v>
      </c>
      <c r="D4258" s="61">
        <v>0.1650237682</v>
      </c>
    </row>
    <row r="4259" spans="2:4" x14ac:dyDescent="0.2">
      <c r="B4259" s="30">
        <v>4255</v>
      </c>
      <c r="C4259" s="36">
        <f t="shared" si="66"/>
        <v>49788</v>
      </c>
      <c r="D4259" s="61">
        <v>0.16505165969999999</v>
      </c>
    </row>
    <row r="4260" spans="2:4" x14ac:dyDescent="0.2">
      <c r="B4260" s="30">
        <v>4256</v>
      </c>
      <c r="C4260" s="36">
        <f t="shared" si="66"/>
        <v>49789</v>
      </c>
      <c r="D4260" s="61">
        <v>0.16507955739999999</v>
      </c>
    </row>
    <row r="4261" spans="2:4" x14ac:dyDescent="0.2">
      <c r="B4261" s="30">
        <v>4257</v>
      </c>
      <c r="C4261" s="36">
        <f t="shared" si="66"/>
        <v>49790</v>
      </c>
      <c r="D4261" s="61">
        <v>0.16510746130000001</v>
      </c>
    </row>
    <row r="4262" spans="2:4" x14ac:dyDescent="0.2">
      <c r="B4262" s="30">
        <v>4258</v>
      </c>
      <c r="C4262" s="36">
        <f t="shared" si="66"/>
        <v>49791</v>
      </c>
      <c r="D4262" s="61">
        <v>0.16513537140000001</v>
      </c>
    </row>
    <row r="4263" spans="2:4" x14ac:dyDescent="0.2">
      <c r="B4263" s="30">
        <v>4259</v>
      </c>
      <c r="C4263" s="36">
        <f t="shared" si="66"/>
        <v>49792</v>
      </c>
      <c r="D4263" s="61">
        <v>0.16516328769999999</v>
      </c>
    </row>
    <row r="4264" spans="2:4" x14ac:dyDescent="0.2">
      <c r="B4264" s="30">
        <v>4260</v>
      </c>
      <c r="C4264" s="36">
        <f t="shared" si="66"/>
        <v>49793</v>
      </c>
      <c r="D4264" s="61">
        <v>0.16519121019999999</v>
      </c>
    </row>
    <row r="4265" spans="2:4" x14ac:dyDescent="0.2">
      <c r="B4265" s="30">
        <v>4261</v>
      </c>
      <c r="C4265" s="36">
        <f t="shared" si="66"/>
        <v>49794</v>
      </c>
      <c r="D4265" s="61">
        <v>0.16521913890000001</v>
      </c>
    </row>
    <row r="4266" spans="2:4" x14ac:dyDescent="0.2">
      <c r="B4266" s="30">
        <v>4262</v>
      </c>
      <c r="C4266" s="36">
        <f t="shared" si="66"/>
        <v>49795</v>
      </c>
      <c r="D4266" s="61">
        <v>0.16524707390000001</v>
      </c>
    </row>
    <row r="4267" spans="2:4" x14ac:dyDescent="0.2">
      <c r="B4267" s="30">
        <v>4263</v>
      </c>
      <c r="C4267" s="36">
        <f t="shared" si="66"/>
        <v>49796</v>
      </c>
      <c r="D4267" s="61">
        <v>0.165275015</v>
      </c>
    </row>
    <row r="4268" spans="2:4" x14ac:dyDescent="0.2">
      <c r="B4268" s="30">
        <v>4264</v>
      </c>
      <c r="C4268" s="36">
        <f t="shared" si="66"/>
        <v>49797</v>
      </c>
      <c r="D4268" s="61">
        <v>0.16530296229999999</v>
      </c>
    </row>
    <row r="4269" spans="2:4" x14ac:dyDescent="0.2">
      <c r="B4269" s="30">
        <v>4265</v>
      </c>
      <c r="C4269" s="36">
        <f t="shared" si="66"/>
        <v>49798</v>
      </c>
      <c r="D4269" s="61">
        <v>0.16533091589999999</v>
      </c>
    </row>
    <row r="4270" spans="2:4" x14ac:dyDescent="0.2">
      <c r="B4270" s="30">
        <v>4266</v>
      </c>
      <c r="C4270" s="36">
        <f t="shared" si="66"/>
        <v>49799</v>
      </c>
      <c r="D4270" s="61">
        <v>0.16535887569999999</v>
      </c>
    </row>
    <row r="4271" spans="2:4" x14ac:dyDescent="0.2">
      <c r="B4271" s="30">
        <v>4267</v>
      </c>
      <c r="C4271" s="36">
        <f t="shared" si="66"/>
        <v>49800</v>
      </c>
      <c r="D4271" s="61">
        <v>0.16538684170000001</v>
      </c>
    </row>
    <row r="4272" spans="2:4" x14ac:dyDescent="0.2">
      <c r="B4272" s="30">
        <v>4268</v>
      </c>
      <c r="C4272" s="36">
        <f t="shared" si="66"/>
        <v>49801</v>
      </c>
      <c r="D4272" s="61">
        <v>0.16541481390000001</v>
      </c>
    </row>
    <row r="4273" spans="2:4" x14ac:dyDescent="0.2">
      <c r="B4273" s="30">
        <v>4269</v>
      </c>
      <c r="C4273" s="36">
        <f t="shared" si="66"/>
        <v>49802</v>
      </c>
      <c r="D4273" s="61">
        <v>0.1654427923</v>
      </c>
    </row>
    <row r="4274" spans="2:4" x14ac:dyDescent="0.2">
      <c r="B4274" s="30">
        <v>4270</v>
      </c>
      <c r="C4274" s="36">
        <f t="shared" si="66"/>
        <v>49803</v>
      </c>
      <c r="D4274" s="61">
        <v>0.16547077700000001</v>
      </c>
    </row>
    <row r="4275" spans="2:4" x14ac:dyDescent="0.2">
      <c r="B4275" s="30">
        <v>4271</v>
      </c>
      <c r="C4275" s="36">
        <f t="shared" si="66"/>
        <v>49804</v>
      </c>
      <c r="D4275" s="61">
        <v>0.1654987678</v>
      </c>
    </row>
    <row r="4276" spans="2:4" x14ac:dyDescent="0.2">
      <c r="B4276" s="30">
        <v>4272</v>
      </c>
      <c r="C4276" s="36">
        <f t="shared" si="66"/>
        <v>49805</v>
      </c>
      <c r="D4276" s="61">
        <v>0.16552676490000001</v>
      </c>
    </row>
    <row r="4277" spans="2:4" x14ac:dyDescent="0.2">
      <c r="B4277" s="30">
        <v>4273</v>
      </c>
      <c r="C4277" s="36">
        <f t="shared" si="66"/>
        <v>49806</v>
      </c>
      <c r="D4277" s="61">
        <v>0.16555476820000001</v>
      </c>
    </row>
    <row r="4278" spans="2:4" x14ac:dyDescent="0.2">
      <c r="B4278" s="30">
        <v>4274</v>
      </c>
      <c r="C4278" s="36">
        <f t="shared" si="66"/>
        <v>49807</v>
      </c>
      <c r="D4278" s="61">
        <v>0.1655827778</v>
      </c>
    </row>
    <row r="4279" spans="2:4" x14ac:dyDescent="0.2">
      <c r="B4279" s="30">
        <v>4275</v>
      </c>
      <c r="C4279" s="36">
        <f t="shared" si="66"/>
        <v>49808</v>
      </c>
      <c r="D4279" s="61">
        <v>0.1656107936</v>
      </c>
    </row>
    <row r="4280" spans="2:4" x14ac:dyDescent="0.2">
      <c r="B4280" s="30">
        <v>4276</v>
      </c>
      <c r="C4280" s="36">
        <f t="shared" si="66"/>
        <v>49809</v>
      </c>
      <c r="D4280" s="61">
        <v>0.16563881559999999</v>
      </c>
    </row>
    <row r="4281" spans="2:4" x14ac:dyDescent="0.2">
      <c r="B4281" s="30">
        <v>4277</v>
      </c>
      <c r="C4281" s="36">
        <f t="shared" si="66"/>
        <v>49810</v>
      </c>
      <c r="D4281" s="61">
        <v>0.16566684379999999</v>
      </c>
    </row>
    <row r="4282" spans="2:4" x14ac:dyDescent="0.2">
      <c r="B4282" s="30">
        <v>4278</v>
      </c>
      <c r="C4282" s="36">
        <f t="shared" si="66"/>
        <v>49811</v>
      </c>
      <c r="D4282" s="61">
        <v>0.16569487829999999</v>
      </c>
    </row>
    <row r="4283" spans="2:4" x14ac:dyDescent="0.2">
      <c r="B4283" s="30">
        <v>4279</v>
      </c>
      <c r="C4283" s="36">
        <f t="shared" si="66"/>
        <v>49812</v>
      </c>
      <c r="D4283" s="61">
        <v>0.165722919</v>
      </c>
    </row>
    <row r="4284" spans="2:4" x14ac:dyDescent="0.2">
      <c r="B4284" s="30">
        <v>4280</v>
      </c>
      <c r="C4284" s="36">
        <f t="shared" si="66"/>
        <v>49813</v>
      </c>
      <c r="D4284" s="61">
        <v>0.16575096589999999</v>
      </c>
    </row>
    <row r="4285" spans="2:4" x14ac:dyDescent="0.2">
      <c r="B4285" s="30">
        <v>4281</v>
      </c>
      <c r="C4285" s="36">
        <f t="shared" si="66"/>
        <v>49814</v>
      </c>
      <c r="D4285" s="61">
        <v>0.16577901910000001</v>
      </c>
    </row>
    <row r="4286" spans="2:4" x14ac:dyDescent="0.2">
      <c r="B4286" s="30">
        <v>4282</v>
      </c>
      <c r="C4286" s="36">
        <f t="shared" si="66"/>
        <v>49815</v>
      </c>
      <c r="D4286" s="61">
        <v>0.16580707850000001</v>
      </c>
    </row>
    <row r="4287" spans="2:4" x14ac:dyDescent="0.2">
      <c r="B4287" s="30">
        <v>4283</v>
      </c>
      <c r="C4287" s="36">
        <f t="shared" si="66"/>
        <v>49816</v>
      </c>
      <c r="D4287" s="61">
        <v>0.16583514420000001</v>
      </c>
    </row>
    <row r="4288" spans="2:4" x14ac:dyDescent="0.2">
      <c r="B4288" s="30">
        <v>4284</v>
      </c>
      <c r="C4288" s="36">
        <f t="shared" si="66"/>
        <v>49817</v>
      </c>
      <c r="D4288" s="61">
        <v>0.16586321609999999</v>
      </c>
    </row>
    <row r="4289" spans="2:4" x14ac:dyDescent="0.2">
      <c r="B4289" s="30">
        <v>4285</v>
      </c>
      <c r="C4289" s="36">
        <f t="shared" si="66"/>
        <v>49818</v>
      </c>
      <c r="D4289" s="61">
        <v>0.16589129420000001</v>
      </c>
    </row>
    <row r="4290" spans="2:4" x14ac:dyDescent="0.2">
      <c r="B4290" s="30">
        <v>4286</v>
      </c>
      <c r="C4290" s="36">
        <f t="shared" si="66"/>
        <v>49819</v>
      </c>
      <c r="D4290" s="61">
        <v>0.1659193786</v>
      </c>
    </row>
    <row r="4291" spans="2:4" x14ac:dyDescent="0.2">
      <c r="B4291" s="30">
        <v>4287</v>
      </c>
      <c r="C4291" s="36">
        <f t="shared" si="66"/>
        <v>49820</v>
      </c>
      <c r="D4291" s="61">
        <v>0.16594746930000001</v>
      </c>
    </row>
    <row r="4292" spans="2:4" x14ac:dyDescent="0.2">
      <c r="B4292" s="30">
        <v>4288</v>
      </c>
      <c r="C4292" s="36">
        <f t="shared" si="66"/>
        <v>49821</v>
      </c>
      <c r="D4292" s="61">
        <v>0.16597556620000001</v>
      </c>
    </row>
    <row r="4293" spans="2:4" x14ac:dyDescent="0.2">
      <c r="B4293" s="30">
        <v>4289</v>
      </c>
      <c r="C4293" s="36">
        <f t="shared" si="66"/>
        <v>49822</v>
      </c>
      <c r="D4293" s="61">
        <v>0.16600366929999999</v>
      </c>
    </row>
    <row r="4294" spans="2:4" x14ac:dyDescent="0.2">
      <c r="B4294" s="30">
        <v>4290</v>
      </c>
      <c r="C4294" s="36">
        <f t="shared" ref="C4294:C4357" si="67">C4293+1</f>
        <v>49823</v>
      </c>
      <c r="D4294" s="61">
        <v>0.16603177869999999</v>
      </c>
    </row>
    <row r="4295" spans="2:4" x14ac:dyDescent="0.2">
      <c r="B4295" s="30">
        <v>4291</v>
      </c>
      <c r="C4295" s="36">
        <f t="shared" si="67"/>
        <v>49824</v>
      </c>
      <c r="D4295" s="61">
        <v>0.16605989439999999</v>
      </c>
    </row>
    <row r="4296" spans="2:4" x14ac:dyDescent="0.2">
      <c r="B4296" s="30">
        <v>4292</v>
      </c>
      <c r="C4296" s="36">
        <f t="shared" si="67"/>
        <v>49825</v>
      </c>
      <c r="D4296" s="61">
        <v>0.1660880163</v>
      </c>
    </row>
    <row r="4297" spans="2:4" x14ac:dyDescent="0.2">
      <c r="B4297" s="30">
        <v>4293</v>
      </c>
      <c r="C4297" s="36">
        <f t="shared" si="67"/>
        <v>49826</v>
      </c>
      <c r="D4297" s="61">
        <v>0.1661161444</v>
      </c>
    </row>
    <row r="4298" spans="2:4" x14ac:dyDescent="0.2">
      <c r="B4298" s="30">
        <v>4294</v>
      </c>
      <c r="C4298" s="36">
        <f t="shared" si="67"/>
        <v>49827</v>
      </c>
      <c r="D4298" s="61">
        <v>0.1661442789</v>
      </c>
    </row>
    <row r="4299" spans="2:4" x14ac:dyDescent="0.2">
      <c r="B4299" s="30">
        <v>4295</v>
      </c>
      <c r="C4299" s="36">
        <f t="shared" si="67"/>
        <v>49828</v>
      </c>
      <c r="D4299" s="61">
        <v>0.1661724195</v>
      </c>
    </row>
    <row r="4300" spans="2:4" x14ac:dyDescent="0.2">
      <c r="B4300" s="30">
        <v>4296</v>
      </c>
      <c r="C4300" s="36">
        <f t="shared" si="67"/>
        <v>49829</v>
      </c>
      <c r="D4300" s="61">
        <v>0.16620056650000001</v>
      </c>
    </row>
    <row r="4301" spans="2:4" x14ac:dyDescent="0.2">
      <c r="B4301" s="30">
        <v>4297</v>
      </c>
      <c r="C4301" s="36">
        <f t="shared" si="67"/>
        <v>49830</v>
      </c>
      <c r="D4301" s="61">
        <v>0.1662287197</v>
      </c>
    </row>
    <row r="4302" spans="2:4" x14ac:dyDescent="0.2">
      <c r="B4302" s="30">
        <v>4298</v>
      </c>
      <c r="C4302" s="36">
        <f t="shared" si="67"/>
        <v>49831</v>
      </c>
      <c r="D4302" s="61">
        <v>0.16625687920000001</v>
      </c>
    </row>
    <row r="4303" spans="2:4" x14ac:dyDescent="0.2">
      <c r="B4303" s="30">
        <v>4299</v>
      </c>
      <c r="C4303" s="36">
        <f t="shared" si="67"/>
        <v>49832</v>
      </c>
      <c r="D4303" s="61">
        <v>0.16628504490000001</v>
      </c>
    </row>
    <row r="4304" spans="2:4" x14ac:dyDescent="0.2">
      <c r="B4304" s="30">
        <v>4300</v>
      </c>
      <c r="C4304" s="36">
        <f t="shared" si="67"/>
        <v>49833</v>
      </c>
      <c r="D4304" s="61">
        <v>0.1663132169</v>
      </c>
    </row>
    <row r="4305" spans="2:4" x14ac:dyDescent="0.2">
      <c r="B4305" s="30">
        <v>4301</v>
      </c>
      <c r="C4305" s="36">
        <f t="shared" si="67"/>
        <v>49834</v>
      </c>
      <c r="D4305" s="61">
        <v>0.16634139519999999</v>
      </c>
    </row>
    <row r="4306" spans="2:4" x14ac:dyDescent="0.2">
      <c r="B4306" s="30">
        <v>4302</v>
      </c>
      <c r="C4306" s="36">
        <f t="shared" si="67"/>
        <v>49835</v>
      </c>
      <c r="D4306" s="61">
        <v>0.16636957969999999</v>
      </c>
    </row>
    <row r="4307" spans="2:4" x14ac:dyDescent="0.2">
      <c r="B4307" s="30">
        <v>4303</v>
      </c>
      <c r="C4307" s="36">
        <f t="shared" si="67"/>
        <v>49836</v>
      </c>
      <c r="D4307" s="61">
        <v>0.16639777059999999</v>
      </c>
    </row>
    <row r="4308" spans="2:4" x14ac:dyDescent="0.2">
      <c r="B4308" s="30">
        <v>4304</v>
      </c>
      <c r="C4308" s="36">
        <f t="shared" si="67"/>
        <v>49837</v>
      </c>
      <c r="D4308" s="61">
        <v>0.16642596770000001</v>
      </c>
    </row>
    <row r="4309" spans="2:4" x14ac:dyDescent="0.2">
      <c r="B4309" s="30">
        <v>4305</v>
      </c>
      <c r="C4309" s="36">
        <f t="shared" si="67"/>
        <v>49838</v>
      </c>
      <c r="D4309" s="61">
        <v>0.16645417100000001</v>
      </c>
    </row>
    <row r="4310" spans="2:4" x14ac:dyDescent="0.2">
      <c r="B4310" s="30">
        <v>4306</v>
      </c>
      <c r="C4310" s="36">
        <f t="shared" si="67"/>
        <v>49839</v>
      </c>
      <c r="D4310" s="61">
        <v>0.16648238069999999</v>
      </c>
    </row>
    <row r="4311" spans="2:4" x14ac:dyDescent="0.2">
      <c r="B4311" s="30">
        <v>4307</v>
      </c>
      <c r="C4311" s="36">
        <f t="shared" si="67"/>
        <v>49840</v>
      </c>
      <c r="D4311" s="61">
        <v>0.1665105966</v>
      </c>
    </row>
    <row r="4312" spans="2:4" x14ac:dyDescent="0.2">
      <c r="B4312" s="30">
        <v>4308</v>
      </c>
      <c r="C4312" s="36">
        <f t="shared" si="67"/>
        <v>49841</v>
      </c>
      <c r="D4312" s="61">
        <v>0.16653881879999999</v>
      </c>
    </row>
    <row r="4313" spans="2:4" x14ac:dyDescent="0.2">
      <c r="B4313" s="30">
        <v>4309</v>
      </c>
      <c r="C4313" s="36">
        <f t="shared" si="67"/>
        <v>49842</v>
      </c>
      <c r="D4313" s="61">
        <v>0.16656704729999999</v>
      </c>
    </row>
    <row r="4314" spans="2:4" x14ac:dyDescent="0.2">
      <c r="B4314" s="30">
        <v>4310</v>
      </c>
      <c r="C4314" s="36">
        <f t="shared" si="67"/>
        <v>49843</v>
      </c>
      <c r="D4314" s="61">
        <v>0.16659528209999999</v>
      </c>
    </row>
    <row r="4315" spans="2:4" x14ac:dyDescent="0.2">
      <c r="B4315" s="30">
        <v>4311</v>
      </c>
      <c r="C4315" s="36">
        <f t="shared" si="67"/>
        <v>49844</v>
      </c>
      <c r="D4315" s="61">
        <v>0.16662352320000001</v>
      </c>
    </row>
    <row r="4316" spans="2:4" x14ac:dyDescent="0.2">
      <c r="B4316" s="30">
        <v>4312</v>
      </c>
      <c r="C4316" s="36">
        <f t="shared" si="67"/>
        <v>49845</v>
      </c>
      <c r="D4316" s="61">
        <v>0.16665177049999999</v>
      </c>
    </row>
    <row r="4317" spans="2:4" x14ac:dyDescent="0.2">
      <c r="B4317" s="30">
        <v>4313</v>
      </c>
      <c r="C4317" s="36">
        <f t="shared" si="67"/>
        <v>49846</v>
      </c>
      <c r="D4317" s="61">
        <v>0.1666800242</v>
      </c>
    </row>
    <row r="4318" spans="2:4" x14ac:dyDescent="0.2">
      <c r="B4318" s="30">
        <v>4314</v>
      </c>
      <c r="C4318" s="36">
        <f t="shared" si="67"/>
        <v>49847</v>
      </c>
      <c r="D4318" s="61">
        <v>0.16670828409999999</v>
      </c>
    </row>
    <row r="4319" spans="2:4" x14ac:dyDescent="0.2">
      <c r="B4319" s="30">
        <v>4315</v>
      </c>
      <c r="C4319" s="36">
        <f t="shared" si="67"/>
        <v>49848</v>
      </c>
      <c r="D4319" s="61">
        <v>0.16673655039999999</v>
      </c>
    </row>
    <row r="4320" spans="2:4" x14ac:dyDescent="0.2">
      <c r="B4320" s="30">
        <v>4316</v>
      </c>
      <c r="C4320" s="36">
        <f t="shared" si="67"/>
        <v>49849</v>
      </c>
      <c r="D4320" s="61">
        <v>0.1667648229</v>
      </c>
    </row>
    <row r="4321" spans="2:4" x14ac:dyDescent="0.2">
      <c r="B4321" s="30">
        <v>4317</v>
      </c>
      <c r="C4321" s="36">
        <f t="shared" si="67"/>
        <v>49850</v>
      </c>
      <c r="D4321" s="61">
        <v>0.1667931017</v>
      </c>
    </row>
    <row r="4322" spans="2:4" x14ac:dyDescent="0.2">
      <c r="B4322" s="30">
        <v>4318</v>
      </c>
      <c r="C4322" s="36">
        <f t="shared" si="67"/>
        <v>49851</v>
      </c>
      <c r="D4322" s="61">
        <v>0.1668213868</v>
      </c>
    </row>
    <row r="4323" spans="2:4" x14ac:dyDescent="0.2">
      <c r="B4323" s="30">
        <v>4319</v>
      </c>
      <c r="C4323" s="36">
        <f t="shared" si="67"/>
        <v>49852</v>
      </c>
      <c r="D4323" s="61">
        <v>0.16684967819999999</v>
      </c>
    </row>
    <row r="4324" spans="2:4" x14ac:dyDescent="0.2">
      <c r="B4324" s="30">
        <v>4320</v>
      </c>
      <c r="C4324" s="36">
        <f t="shared" si="67"/>
        <v>49853</v>
      </c>
      <c r="D4324" s="61">
        <v>0.16687797600000001</v>
      </c>
    </row>
    <row r="4325" spans="2:4" x14ac:dyDescent="0.2">
      <c r="B4325" s="30">
        <v>4321</v>
      </c>
      <c r="C4325" s="36">
        <f t="shared" si="67"/>
        <v>49854</v>
      </c>
      <c r="D4325" s="61">
        <v>0.16690627999999999</v>
      </c>
    </row>
    <row r="4326" spans="2:4" x14ac:dyDescent="0.2">
      <c r="B4326" s="30">
        <v>4322</v>
      </c>
      <c r="C4326" s="36">
        <f t="shared" si="67"/>
        <v>49855</v>
      </c>
      <c r="D4326" s="61">
        <v>0.16693459029999999</v>
      </c>
    </row>
    <row r="4327" spans="2:4" x14ac:dyDescent="0.2">
      <c r="B4327" s="30">
        <v>4323</v>
      </c>
      <c r="C4327" s="36">
        <f t="shared" si="67"/>
        <v>49856</v>
      </c>
      <c r="D4327" s="61">
        <v>0.16696290690000001</v>
      </c>
    </row>
    <row r="4328" spans="2:4" x14ac:dyDescent="0.2">
      <c r="B4328" s="30">
        <v>4324</v>
      </c>
      <c r="C4328" s="36">
        <f t="shared" si="67"/>
        <v>49857</v>
      </c>
      <c r="D4328" s="61">
        <v>0.16699122990000001</v>
      </c>
    </row>
    <row r="4329" spans="2:4" x14ac:dyDescent="0.2">
      <c r="B4329" s="30">
        <v>4325</v>
      </c>
      <c r="C4329" s="36">
        <f t="shared" si="67"/>
        <v>49858</v>
      </c>
      <c r="D4329" s="61">
        <v>0.16701955909999999</v>
      </c>
    </row>
    <row r="4330" spans="2:4" x14ac:dyDescent="0.2">
      <c r="B4330" s="30">
        <v>4326</v>
      </c>
      <c r="C4330" s="36">
        <f t="shared" si="67"/>
        <v>49859</v>
      </c>
      <c r="D4330" s="61">
        <v>0.1670478947</v>
      </c>
    </row>
    <row r="4331" spans="2:4" x14ac:dyDescent="0.2">
      <c r="B4331" s="30">
        <v>4327</v>
      </c>
      <c r="C4331" s="36">
        <f t="shared" si="67"/>
        <v>49860</v>
      </c>
      <c r="D4331" s="61">
        <v>0.1670762365</v>
      </c>
    </row>
    <row r="4332" spans="2:4" x14ac:dyDescent="0.2">
      <c r="B4332" s="30">
        <v>4328</v>
      </c>
      <c r="C4332" s="36">
        <f t="shared" si="67"/>
        <v>49861</v>
      </c>
      <c r="D4332" s="61">
        <v>0.1671045847</v>
      </c>
    </row>
    <row r="4333" spans="2:4" x14ac:dyDescent="0.2">
      <c r="B4333" s="30">
        <v>4329</v>
      </c>
      <c r="C4333" s="36">
        <f t="shared" si="67"/>
        <v>49862</v>
      </c>
      <c r="D4333" s="61">
        <v>0.1671329392</v>
      </c>
    </row>
    <row r="4334" spans="2:4" x14ac:dyDescent="0.2">
      <c r="B4334" s="30">
        <v>4330</v>
      </c>
      <c r="C4334" s="36">
        <f t="shared" si="67"/>
        <v>49863</v>
      </c>
      <c r="D4334" s="61">
        <v>0.16716130000000001</v>
      </c>
    </row>
    <row r="4335" spans="2:4" x14ac:dyDescent="0.2">
      <c r="B4335" s="30">
        <v>4331</v>
      </c>
      <c r="C4335" s="36">
        <f t="shared" si="67"/>
        <v>49864</v>
      </c>
      <c r="D4335" s="61">
        <v>0.1671896672</v>
      </c>
    </row>
    <row r="4336" spans="2:4" x14ac:dyDescent="0.2">
      <c r="B4336" s="30">
        <v>4332</v>
      </c>
      <c r="C4336" s="36">
        <f t="shared" si="67"/>
        <v>49865</v>
      </c>
      <c r="D4336" s="61">
        <v>0.16721804060000001</v>
      </c>
    </row>
    <row r="4337" spans="2:4" x14ac:dyDescent="0.2">
      <c r="B4337" s="30">
        <v>4333</v>
      </c>
      <c r="C4337" s="36">
        <f t="shared" si="67"/>
        <v>49866</v>
      </c>
      <c r="D4337" s="61">
        <v>0.16724642040000001</v>
      </c>
    </row>
    <row r="4338" spans="2:4" x14ac:dyDescent="0.2">
      <c r="B4338" s="30">
        <v>4334</v>
      </c>
      <c r="C4338" s="36">
        <f t="shared" si="67"/>
        <v>49867</v>
      </c>
      <c r="D4338" s="61">
        <v>0.16727480650000001</v>
      </c>
    </row>
    <row r="4339" spans="2:4" x14ac:dyDescent="0.2">
      <c r="B4339" s="30">
        <v>4335</v>
      </c>
      <c r="C4339" s="36">
        <f t="shared" si="67"/>
        <v>49868</v>
      </c>
      <c r="D4339" s="61">
        <v>0.16730319890000001</v>
      </c>
    </row>
    <row r="4340" spans="2:4" x14ac:dyDescent="0.2">
      <c r="B4340" s="30">
        <v>4336</v>
      </c>
      <c r="C4340" s="36">
        <f t="shared" si="67"/>
        <v>49869</v>
      </c>
      <c r="D4340" s="61">
        <v>0.1673315977</v>
      </c>
    </row>
    <row r="4341" spans="2:4" x14ac:dyDescent="0.2">
      <c r="B4341" s="30">
        <v>4337</v>
      </c>
      <c r="C4341" s="36">
        <f t="shared" si="67"/>
        <v>49870</v>
      </c>
      <c r="D4341" s="61">
        <v>0.16736000270000001</v>
      </c>
    </row>
    <row r="4342" spans="2:4" x14ac:dyDescent="0.2">
      <c r="B4342" s="30">
        <v>4338</v>
      </c>
      <c r="C4342" s="36">
        <f t="shared" si="67"/>
        <v>49871</v>
      </c>
      <c r="D4342" s="61">
        <v>0.16738841409999999</v>
      </c>
    </row>
    <row r="4343" spans="2:4" x14ac:dyDescent="0.2">
      <c r="B4343" s="30">
        <v>4339</v>
      </c>
      <c r="C4343" s="36">
        <f t="shared" si="67"/>
        <v>49872</v>
      </c>
      <c r="D4343" s="61">
        <v>0.16741683190000001</v>
      </c>
    </row>
    <row r="4344" spans="2:4" x14ac:dyDescent="0.2">
      <c r="B4344" s="30">
        <v>4340</v>
      </c>
      <c r="C4344" s="36">
        <f t="shared" si="67"/>
        <v>49873</v>
      </c>
      <c r="D4344" s="61">
        <v>0.16744525599999999</v>
      </c>
    </row>
    <row r="4345" spans="2:4" x14ac:dyDescent="0.2">
      <c r="B4345" s="30">
        <v>4341</v>
      </c>
      <c r="C4345" s="36">
        <f t="shared" si="67"/>
        <v>49874</v>
      </c>
      <c r="D4345" s="61">
        <v>0.16747368639999999</v>
      </c>
    </row>
    <row r="4346" spans="2:4" x14ac:dyDescent="0.2">
      <c r="B4346" s="30">
        <v>4342</v>
      </c>
      <c r="C4346" s="36">
        <f t="shared" si="67"/>
        <v>49875</v>
      </c>
      <c r="D4346" s="61">
        <v>0.16750212310000001</v>
      </c>
    </row>
    <row r="4347" spans="2:4" x14ac:dyDescent="0.2">
      <c r="B4347" s="30">
        <v>4343</v>
      </c>
      <c r="C4347" s="36">
        <f t="shared" si="67"/>
        <v>49876</v>
      </c>
      <c r="D4347" s="61">
        <v>0.16753056620000001</v>
      </c>
    </row>
    <row r="4348" spans="2:4" x14ac:dyDescent="0.2">
      <c r="B4348" s="30">
        <v>4344</v>
      </c>
      <c r="C4348" s="36">
        <f t="shared" si="67"/>
        <v>49877</v>
      </c>
      <c r="D4348" s="61">
        <v>0.1675590156</v>
      </c>
    </row>
    <row r="4349" spans="2:4" x14ac:dyDescent="0.2">
      <c r="B4349" s="30">
        <v>4345</v>
      </c>
      <c r="C4349" s="36">
        <f t="shared" si="67"/>
        <v>49878</v>
      </c>
      <c r="D4349" s="61">
        <v>0.16758747139999999</v>
      </c>
    </row>
    <row r="4350" spans="2:4" x14ac:dyDescent="0.2">
      <c r="B4350" s="30">
        <v>4346</v>
      </c>
      <c r="C4350" s="36">
        <f t="shared" si="67"/>
        <v>49879</v>
      </c>
      <c r="D4350" s="61">
        <v>0.16761593350000001</v>
      </c>
    </row>
    <row r="4351" spans="2:4" x14ac:dyDescent="0.2">
      <c r="B4351" s="30">
        <v>4347</v>
      </c>
      <c r="C4351" s="36">
        <f t="shared" si="67"/>
        <v>49880</v>
      </c>
      <c r="D4351" s="61">
        <v>0.16764440189999999</v>
      </c>
    </row>
    <row r="4352" spans="2:4" x14ac:dyDescent="0.2">
      <c r="B4352" s="30">
        <v>4348</v>
      </c>
      <c r="C4352" s="36">
        <f t="shared" si="67"/>
        <v>49881</v>
      </c>
      <c r="D4352" s="61">
        <v>0.1676728767</v>
      </c>
    </row>
    <row r="4353" spans="2:4" x14ac:dyDescent="0.2">
      <c r="B4353" s="30">
        <v>4349</v>
      </c>
      <c r="C4353" s="36">
        <f t="shared" si="67"/>
        <v>49882</v>
      </c>
      <c r="D4353" s="61">
        <v>0.16770135789999999</v>
      </c>
    </row>
    <row r="4354" spans="2:4" x14ac:dyDescent="0.2">
      <c r="B4354" s="30">
        <v>4350</v>
      </c>
      <c r="C4354" s="36">
        <f t="shared" si="67"/>
        <v>49883</v>
      </c>
      <c r="D4354" s="61">
        <v>0.16772984539999999</v>
      </c>
    </row>
    <row r="4355" spans="2:4" x14ac:dyDescent="0.2">
      <c r="B4355" s="30">
        <v>4351</v>
      </c>
      <c r="C4355" s="36">
        <f t="shared" si="67"/>
        <v>49884</v>
      </c>
      <c r="D4355" s="61">
        <v>0.1677583392</v>
      </c>
    </row>
    <row r="4356" spans="2:4" x14ac:dyDescent="0.2">
      <c r="B4356" s="30">
        <v>4352</v>
      </c>
      <c r="C4356" s="36">
        <f t="shared" si="67"/>
        <v>49885</v>
      </c>
      <c r="D4356" s="61">
        <v>0.1677868394</v>
      </c>
    </row>
    <row r="4357" spans="2:4" x14ac:dyDescent="0.2">
      <c r="B4357" s="30">
        <v>4353</v>
      </c>
      <c r="C4357" s="36">
        <f t="shared" si="67"/>
        <v>49886</v>
      </c>
      <c r="D4357" s="61">
        <v>0.1678153459</v>
      </c>
    </row>
    <row r="4358" spans="2:4" x14ac:dyDescent="0.2">
      <c r="B4358" s="30">
        <v>4354</v>
      </c>
      <c r="C4358" s="36">
        <f t="shared" ref="C4358:C4421" si="68">C4357+1</f>
        <v>49887</v>
      </c>
      <c r="D4358" s="61">
        <v>0.1678438589</v>
      </c>
    </row>
    <row r="4359" spans="2:4" x14ac:dyDescent="0.2">
      <c r="B4359" s="30">
        <v>4355</v>
      </c>
      <c r="C4359" s="36">
        <f t="shared" si="68"/>
        <v>49888</v>
      </c>
      <c r="D4359" s="61">
        <v>0.1678723781</v>
      </c>
    </row>
    <row r="4360" spans="2:4" x14ac:dyDescent="0.2">
      <c r="B4360" s="30">
        <v>4356</v>
      </c>
      <c r="C4360" s="36">
        <f t="shared" si="68"/>
        <v>49889</v>
      </c>
      <c r="D4360" s="61">
        <v>0.16790090369999999</v>
      </c>
    </row>
    <row r="4361" spans="2:4" x14ac:dyDescent="0.2">
      <c r="B4361" s="30">
        <v>4357</v>
      </c>
      <c r="C4361" s="36">
        <f t="shared" si="68"/>
        <v>49890</v>
      </c>
      <c r="D4361" s="61">
        <v>0.16792943569999999</v>
      </c>
    </row>
    <row r="4362" spans="2:4" x14ac:dyDescent="0.2">
      <c r="B4362" s="30">
        <v>4358</v>
      </c>
      <c r="C4362" s="36">
        <f t="shared" si="68"/>
        <v>49891</v>
      </c>
      <c r="D4362" s="61">
        <v>0.16795797409999999</v>
      </c>
    </row>
    <row r="4363" spans="2:4" x14ac:dyDescent="0.2">
      <c r="B4363" s="30">
        <v>4359</v>
      </c>
      <c r="C4363" s="36">
        <f t="shared" si="68"/>
        <v>49892</v>
      </c>
      <c r="D4363" s="61">
        <v>0.16798651880000001</v>
      </c>
    </row>
    <row r="4364" spans="2:4" x14ac:dyDescent="0.2">
      <c r="B4364" s="30">
        <v>4360</v>
      </c>
      <c r="C4364" s="36">
        <f t="shared" si="68"/>
        <v>49893</v>
      </c>
      <c r="D4364" s="61">
        <v>0.16801506990000001</v>
      </c>
    </row>
    <row r="4365" spans="2:4" x14ac:dyDescent="0.2">
      <c r="B4365" s="30">
        <v>4361</v>
      </c>
      <c r="C4365" s="36">
        <f t="shared" si="68"/>
        <v>49894</v>
      </c>
      <c r="D4365" s="61">
        <v>0.1680436273</v>
      </c>
    </row>
    <row r="4366" spans="2:4" x14ac:dyDescent="0.2">
      <c r="B4366" s="30">
        <v>4362</v>
      </c>
      <c r="C4366" s="36">
        <f t="shared" si="68"/>
        <v>49895</v>
      </c>
      <c r="D4366" s="61">
        <v>0.16807219109999999</v>
      </c>
    </row>
    <row r="4367" spans="2:4" x14ac:dyDescent="0.2">
      <c r="B4367" s="30">
        <v>4363</v>
      </c>
      <c r="C4367" s="36">
        <f t="shared" si="68"/>
        <v>49896</v>
      </c>
      <c r="D4367" s="61">
        <v>0.16810076130000001</v>
      </c>
    </row>
    <row r="4368" spans="2:4" x14ac:dyDescent="0.2">
      <c r="B4368" s="30">
        <v>4364</v>
      </c>
      <c r="C4368" s="36">
        <f t="shared" si="68"/>
        <v>49897</v>
      </c>
      <c r="D4368" s="61">
        <v>0.16812933790000001</v>
      </c>
    </row>
    <row r="4369" spans="2:4" x14ac:dyDescent="0.2">
      <c r="B4369" s="30">
        <v>4365</v>
      </c>
      <c r="C4369" s="36">
        <f t="shared" si="68"/>
        <v>49898</v>
      </c>
      <c r="D4369" s="61">
        <v>0.1681579208</v>
      </c>
    </row>
    <row r="4370" spans="2:4" x14ac:dyDescent="0.2">
      <c r="B4370" s="30">
        <v>4366</v>
      </c>
      <c r="C4370" s="36">
        <f t="shared" si="68"/>
        <v>49899</v>
      </c>
      <c r="D4370" s="61">
        <v>0.16818651009999999</v>
      </c>
    </row>
    <row r="4371" spans="2:4" x14ac:dyDescent="0.2">
      <c r="B4371" s="30">
        <v>4367</v>
      </c>
      <c r="C4371" s="36">
        <f t="shared" si="68"/>
        <v>49900</v>
      </c>
      <c r="D4371" s="61">
        <v>0.16821510579999999</v>
      </c>
    </row>
    <row r="4372" spans="2:4" x14ac:dyDescent="0.2">
      <c r="B4372" s="30">
        <v>4368</v>
      </c>
      <c r="C4372" s="36">
        <f t="shared" si="68"/>
        <v>49901</v>
      </c>
      <c r="D4372" s="61">
        <v>0.1682437078</v>
      </c>
    </row>
    <row r="4373" spans="2:4" x14ac:dyDescent="0.2">
      <c r="B4373" s="30">
        <v>4369</v>
      </c>
      <c r="C4373" s="36">
        <f t="shared" si="68"/>
        <v>49902</v>
      </c>
      <c r="D4373" s="61">
        <v>0.1682716132</v>
      </c>
    </row>
    <row r="4374" spans="2:4" x14ac:dyDescent="0.2">
      <c r="B4374" s="30">
        <v>4370</v>
      </c>
      <c r="C4374" s="36">
        <f t="shared" si="68"/>
        <v>49903</v>
      </c>
      <c r="D4374" s="61">
        <v>0.16829952449999999</v>
      </c>
    </row>
    <row r="4375" spans="2:4" x14ac:dyDescent="0.2">
      <c r="B4375" s="30">
        <v>4371</v>
      </c>
      <c r="C4375" s="36">
        <f t="shared" si="68"/>
        <v>49904</v>
      </c>
      <c r="D4375" s="61">
        <v>0.16832744190000001</v>
      </c>
    </row>
    <row r="4376" spans="2:4" x14ac:dyDescent="0.2">
      <c r="B4376" s="30">
        <v>4372</v>
      </c>
      <c r="C4376" s="36">
        <f t="shared" si="68"/>
        <v>49905</v>
      </c>
      <c r="D4376" s="61">
        <v>0.1683553653</v>
      </c>
    </row>
    <row r="4377" spans="2:4" x14ac:dyDescent="0.2">
      <c r="B4377" s="30">
        <v>4373</v>
      </c>
      <c r="C4377" s="36">
        <f t="shared" si="68"/>
        <v>49906</v>
      </c>
      <c r="D4377" s="61">
        <v>0.16838329469999999</v>
      </c>
    </row>
    <row r="4378" spans="2:4" x14ac:dyDescent="0.2">
      <c r="B4378" s="30">
        <v>4374</v>
      </c>
      <c r="C4378" s="36">
        <f t="shared" si="68"/>
        <v>49907</v>
      </c>
      <c r="D4378" s="61">
        <v>0.1684112301</v>
      </c>
    </row>
    <row r="4379" spans="2:4" x14ac:dyDescent="0.2">
      <c r="B4379" s="30">
        <v>4375</v>
      </c>
      <c r="C4379" s="36">
        <f t="shared" si="68"/>
        <v>49908</v>
      </c>
      <c r="D4379" s="61">
        <v>0.16843917159999999</v>
      </c>
    </row>
    <row r="4380" spans="2:4" x14ac:dyDescent="0.2">
      <c r="B4380" s="30">
        <v>4376</v>
      </c>
      <c r="C4380" s="36">
        <f t="shared" si="68"/>
        <v>49909</v>
      </c>
      <c r="D4380" s="61">
        <v>0.168467119</v>
      </c>
    </row>
    <row r="4381" spans="2:4" x14ac:dyDescent="0.2">
      <c r="B4381" s="30">
        <v>4377</v>
      </c>
      <c r="C4381" s="36">
        <f t="shared" si="68"/>
        <v>49910</v>
      </c>
      <c r="D4381" s="61">
        <v>0.16849507250000001</v>
      </c>
    </row>
    <row r="4382" spans="2:4" x14ac:dyDescent="0.2">
      <c r="B4382" s="30">
        <v>4378</v>
      </c>
      <c r="C4382" s="36">
        <f t="shared" si="68"/>
        <v>49911</v>
      </c>
      <c r="D4382" s="61">
        <v>0.16852303199999999</v>
      </c>
    </row>
    <row r="4383" spans="2:4" x14ac:dyDescent="0.2">
      <c r="B4383" s="30">
        <v>4379</v>
      </c>
      <c r="C4383" s="36">
        <f t="shared" si="68"/>
        <v>49912</v>
      </c>
      <c r="D4383" s="61">
        <v>0.16855099749999999</v>
      </c>
    </row>
    <row r="4384" spans="2:4" x14ac:dyDescent="0.2">
      <c r="B4384" s="30">
        <v>4380</v>
      </c>
      <c r="C4384" s="36">
        <f t="shared" si="68"/>
        <v>49913</v>
      </c>
      <c r="D4384" s="61">
        <v>0.168578969</v>
      </c>
    </row>
    <row r="4385" spans="2:4" x14ac:dyDescent="0.2">
      <c r="B4385" s="30">
        <v>4381</v>
      </c>
      <c r="C4385" s="36">
        <f t="shared" si="68"/>
        <v>49914</v>
      </c>
      <c r="D4385" s="61">
        <v>0.1686069466</v>
      </c>
    </row>
    <row r="4386" spans="2:4" x14ac:dyDescent="0.2">
      <c r="B4386" s="30">
        <v>4382</v>
      </c>
      <c r="C4386" s="36">
        <f t="shared" si="68"/>
        <v>49915</v>
      </c>
      <c r="D4386" s="61">
        <v>0.1686349301</v>
      </c>
    </row>
    <row r="4387" spans="2:4" x14ac:dyDescent="0.2">
      <c r="B4387" s="30">
        <v>4383</v>
      </c>
      <c r="C4387" s="36">
        <f t="shared" si="68"/>
        <v>49916</v>
      </c>
      <c r="D4387" s="61">
        <v>0.16866291980000001</v>
      </c>
    </row>
    <row r="4388" spans="2:4" x14ac:dyDescent="0.2">
      <c r="B4388" s="30">
        <v>4384</v>
      </c>
      <c r="C4388" s="36">
        <f t="shared" si="68"/>
        <v>49917</v>
      </c>
      <c r="D4388" s="61">
        <v>0.1686909154</v>
      </c>
    </row>
    <row r="4389" spans="2:4" x14ac:dyDescent="0.2">
      <c r="B4389" s="30">
        <v>4385</v>
      </c>
      <c r="C4389" s="36">
        <f t="shared" si="68"/>
        <v>49918</v>
      </c>
      <c r="D4389" s="61">
        <v>0.1687189171</v>
      </c>
    </row>
    <row r="4390" spans="2:4" x14ac:dyDescent="0.2">
      <c r="B4390" s="30">
        <v>4386</v>
      </c>
      <c r="C4390" s="36">
        <f t="shared" si="68"/>
        <v>49919</v>
      </c>
      <c r="D4390" s="61">
        <v>0.1687469248</v>
      </c>
    </row>
    <row r="4391" spans="2:4" x14ac:dyDescent="0.2">
      <c r="B4391" s="30">
        <v>4387</v>
      </c>
      <c r="C4391" s="36">
        <f t="shared" si="68"/>
        <v>49920</v>
      </c>
      <c r="D4391" s="61">
        <v>0.1687749385</v>
      </c>
    </row>
    <row r="4392" spans="2:4" x14ac:dyDescent="0.2">
      <c r="B4392" s="30">
        <v>4388</v>
      </c>
      <c r="C4392" s="36">
        <f t="shared" si="68"/>
        <v>49921</v>
      </c>
      <c r="D4392" s="61">
        <v>0.1688029583</v>
      </c>
    </row>
    <row r="4393" spans="2:4" x14ac:dyDescent="0.2">
      <c r="B4393" s="30">
        <v>4389</v>
      </c>
      <c r="C4393" s="36">
        <f t="shared" si="68"/>
        <v>49922</v>
      </c>
      <c r="D4393" s="61">
        <v>0.1688309841</v>
      </c>
    </row>
    <row r="4394" spans="2:4" x14ac:dyDescent="0.2">
      <c r="B4394" s="30">
        <v>4390</v>
      </c>
      <c r="C4394" s="36">
        <f t="shared" si="68"/>
        <v>49923</v>
      </c>
      <c r="D4394" s="61">
        <v>0.168859016</v>
      </c>
    </row>
    <row r="4395" spans="2:4" x14ac:dyDescent="0.2">
      <c r="B4395" s="30">
        <v>4391</v>
      </c>
      <c r="C4395" s="36">
        <f t="shared" si="68"/>
        <v>49924</v>
      </c>
      <c r="D4395" s="61">
        <v>0.16888705379999999</v>
      </c>
    </row>
    <row r="4396" spans="2:4" x14ac:dyDescent="0.2">
      <c r="B4396" s="30">
        <v>4392</v>
      </c>
      <c r="C4396" s="36">
        <f t="shared" si="68"/>
        <v>49925</v>
      </c>
      <c r="D4396" s="61">
        <v>0.1689150978</v>
      </c>
    </row>
    <row r="4397" spans="2:4" x14ac:dyDescent="0.2">
      <c r="B4397" s="30">
        <v>4393</v>
      </c>
      <c r="C4397" s="36">
        <f t="shared" si="68"/>
        <v>49926</v>
      </c>
      <c r="D4397" s="61">
        <v>0.16894314769999999</v>
      </c>
    </row>
    <row r="4398" spans="2:4" x14ac:dyDescent="0.2">
      <c r="B4398" s="30">
        <v>4394</v>
      </c>
      <c r="C4398" s="36">
        <f t="shared" si="68"/>
        <v>49927</v>
      </c>
      <c r="D4398" s="61">
        <v>0.1689712038</v>
      </c>
    </row>
    <row r="4399" spans="2:4" x14ac:dyDescent="0.2">
      <c r="B4399" s="30">
        <v>4395</v>
      </c>
      <c r="C4399" s="36">
        <f t="shared" si="68"/>
        <v>49928</v>
      </c>
      <c r="D4399" s="61">
        <v>0.16899926579999999</v>
      </c>
    </row>
    <row r="4400" spans="2:4" x14ac:dyDescent="0.2">
      <c r="B4400" s="30">
        <v>4396</v>
      </c>
      <c r="C4400" s="36">
        <f t="shared" si="68"/>
        <v>49929</v>
      </c>
      <c r="D4400" s="61">
        <v>0.16902733389999999</v>
      </c>
    </row>
    <row r="4401" spans="2:4" x14ac:dyDescent="0.2">
      <c r="B4401" s="30">
        <v>4397</v>
      </c>
      <c r="C4401" s="36">
        <f t="shared" si="68"/>
        <v>49930</v>
      </c>
      <c r="D4401" s="61">
        <v>0.1690554081</v>
      </c>
    </row>
    <row r="4402" spans="2:4" x14ac:dyDescent="0.2">
      <c r="B4402" s="30">
        <v>4398</v>
      </c>
      <c r="C4402" s="36">
        <f t="shared" si="68"/>
        <v>49931</v>
      </c>
      <c r="D4402" s="61">
        <v>0.1690834883</v>
      </c>
    </row>
    <row r="4403" spans="2:4" x14ac:dyDescent="0.2">
      <c r="B4403" s="30">
        <v>4399</v>
      </c>
      <c r="C4403" s="36">
        <f t="shared" si="68"/>
        <v>49932</v>
      </c>
      <c r="D4403" s="61">
        <v>0.16911157460000001</v>
      </c>
    </row>
    <row r="4404" spans="2:4" x14ac:dyDescent="0.2">
      <c r="B4404" s="30">
        <v>4400</v>
      </c>
      <c r="C4404" s="36">
        <f t="shared" si="68"/>
        <v>49933</v>
      </c>
      <c r="D4404" s="61">
        <v>0.16913966690000001</v>
      </c>
    </row>
    <row r="4405" spans="2:4" x14ac:dyDescent="0.2">
      <c r="B4405" s="30">
        <v>4401</v>
      </c>
      <c r="C4405" s="36">
        <f t="shared" si="68"/>
        <v>49934</v>
      </c>
      <c r="D4405" s="61">
        <v>0.16916776529999999</v>
      </c>
    </row>
    <row r="4406" spans="2:4" x14ac:dyDescent="0.2">
      <c r="B4406" s="30">
        <v>4402</v>
      </c>
      <c r="C4406" s="36">
        <f t="shared" si="68"/>
        <v>49935</v>
      </c>
      <c r="D4406" s="61">
        <v>0.1691958697</v>
      </c>
    </row>
    <row r="4407" spans="2:4" x14ac:dyDescent="0.2">
      <c r="B4407" s="30">
        <v>4403</v>
      </c>
      <c r="C4407" s="36">
        <f t="shared" si="68"/>
        <v>49936</v>
      </c>
      <c r="D4407" s="61">
        <v>0.16922398020000001</v>
      </c>
    </row>
    <row r="4408" spans="2:4" x14ac:dyDescent="0.2">
      <c r="B4408" s="30">
        <v>4404</v>
      </c>
      <c r="C4408" s="36">
        <f t="shared" si="68"/>
        <v>49937</v>
      </c>
      <c r="D4408" s="61">
        <v>0.16925209669999999</v>
      </c>
    </row>
    <row r="4409" spans="2:4" x14ac:dyDescent="0.2">
      <c r="B4409" s="30">
        <v>4405</v>
      </c>
      <c r="C4409" s="36">
        <f t="shared" si="68"/>
        <v>49938</v>
      </c>
      <c r="D4409" s="61">
        <v>0.16928021930000001</v>
      </c>
    </row>
    <row r="4410" spans="2:4" x14ac:dyDescent="0.2">
      <c r="B4410" s="30">
        <v>4406</v>
      </c>
      <c r="C4410" s="36">
        <f t="shared" si="68"/>
        <v>49939</v>
      </c>
      <c r="D4410" s="61">
        <v>0.169308348</v>
      </c>
    </row>
    <row r="4411" spans="2:4" x14ac:dyDescent="0.2">
      <c r="B4411" s="30">
        <v>4407</v>
      </c>
      <c r="C4411" s="36">
        <f t="shared" si="68"/>
        <v>49940</v>
      </c>
      <c r="D4411" s="61">
        <v>0.16933648270000001</v>
      </c>
    </row>
    <row r="4412" spans="2:4" x14ac:dyDescent="0.2">
      <c r="B4412" s="30">
        <v>4408</v>
      </c>
      <c r="C4412" s="36">
        <f t="shared" si="68"/>
        <v>49941</v>
      </c>
      <c r="D4412" s="61">
        <v>0.16936462350000001</v>
      </c>
    </row>
    <row r="4413" spans="2:4" x14ac:dyDescent="0.2">
      <c r="B4413" s="30">
        <v>4409</v>
      </c>
      <c r="C4413" s="36">
        <f t="shared" si="68"/>
        <v>49942</v>
      </c>
      <c r="D4413" s="61">
        <v>0.1693927704</v>
      </c>
    </row>
    <row r="4414" spans="2:4" x14ac:dyDescent="0.2">
      <c r="B4414" s="30">
        <v>4410</v>
      </c>
      <c r="C4414" s="36">
        <f t="shared" si="68"/>
        <v>49943</v>
      </c>
      <c r="D4414" s="61">
        <v>0.1694209233</v>
      </c>
    </row>
    <row r="4415" spans="2:4" x14ac:dyDescent="0.2">
      <c r="B4415" s="30">
        <v>4411</v>
      </c>
      <c r="C4415" s="36">
        <f t="shared" si="68"/>
        <v>49944</v>
      </c>
      <c r="D4415" s="61">
        <v>0.1694490823</v>
      </c>
    </row>
    <row r="4416" spans="2:4" x14ac:dyDescent="0.2">
      <c r="B4416" s="30">
        <v>4412</v>
      </c>
      <c r="C4416" s="36">
        <f t="shared" si="68"/>
        <v>49945</v>
      </c>
      <c r="D4416" s="61">
        <v>0.1694772474</v>
      </c>
    </row>
    <row r="4417" spans="2:4" x14ac:dyDescent="0.2">
      <c r="B4417" s="30">
        <v>4413</v>
      </c>
      <c r="C4417" s="36">
        <f t="shared" si="68"/>
        <v>49946</v>
      </c>
      <c r="D4417" s="61">
        <v>0.1695054185</v>
      </c>
    </row>
    <row r="4418" spans="2:4" x14ac:dyDescent="0.2">
      <c r="B4418" s="30">
        <v>4414</v>
      </c>
      <c r="C4418" s="36">
        <f t="shared" si="68"/>
        <v>49947</v>
      </c>
      <c r="D4418" s="61">
        <v>0.16953359570000001</v>
      </c>
    </row>
    <row r="4419" spans="2:4" x14ac:dyDescent="0.2">
      <c r="B4419" s="30">
        <v>4415</v>
      </c>
      <c r="C4419" s="36">
        <f t="shared" si="68"/>
        <v>49948</v>
      </c>
      <c r="D4419" s="61">
        <v>0.169561779</v>
      </c>
    </row>
    <row r="4420" spans="2:4" x14ac:dyDescent="0.2">
      <c r="B4420" s="30">
        <v>4416</v>
      </c>
      <c r="C4420" s="36">
        <f t="shared" si="68"/>
        <v>49949</v>
      </c>
      <c r="D4420" s="61">
        <v>0.16958996840000001</v>
      </c>
    </row>
    <row r="4421" spans="2:4" x14ac:dyDescent="0.2">
      <c r="B4421" s="30">
        <v>4417</v>
      </c>
      <c r="C4421" s="36">
        <f t="shared" si="68"/>
        <v>49950</v>
      </c>
      <c r="D4421" s="61">
        <v>0.16961816390000001</v>
      </c>
    </row>
    <row r="4422" spans="2:4" x14ac:dyDescent="0.2">
      <c r="B4422" s="30">
        <v>4418</v>
      </c>
      <c r="C4422" s="36">
        <f t="shared" ref="C4422:C4485" si="69">C4421+1</f>
        <v>49951</v>
      </c>
      <c r="D4422" s="61">
        <v>0.1696463654</v>
      </c>
    </row>
    <row r="4423" spans="2:4" x14ac:dyDescent="0.2">
      <c r="B4423" s="30">
        <v>4419</v>
      </c>
      <c r="C4423" s="36">
        <f t="shared" si="69"/>
        <v>49952</v>
      </c>
      <c r="D4423" s="61">
        <v>0.169674573</v>
      </c>
    </row>
    <row r="4424" spans="2:4" x14ac:dyDescent="0.2">
      <c r="B4424" s="30">
        <v>4420</v>
      </c>
      <c r="C4424" s="36">
        <f t="shared" si="69"/>
        <v>49953</v>
      </c>
      <c r="D4424" s="61">
        <v>0.1697027867</v>
      </c>
    </row>
    <row r="4425" spans="2:4" x14ac:dyDescent="0.2">
      <c r="B4425" s="30">
        <v>4421</v>
      </c>
      <c r="C4425" s="36">
        <f t="shared" si="69"/>
        <v>49954</v>
      </c>
      <c r="D4425" s="61">
        <v>0.1697310065</v>
      </c>
    </row>
    <row r="4426" spans="2:4" x14ac:dyDescent="0.2">
      <c r="B4426" s="30">
        <v>4422</v>
      </c>
      <c r="C4426" s="36">
        <f t="shared" si="69"/>
        <v>49955</v>
      </c>
      <c r="D4426" s="61">
        <v>0.16975923230000001</v>
      </c>
    </row>
    <row r="4427" spans="2:4" x14ac:dyDescent="0.2">
      <c r="B4427" s="30">
        <v>4423</v>
      </c>
      <c r="C4427" s="36">
        <f t="shared" si="69"/>
        <v>49956</v>
      </c>
      <c r="D4427" s="61">
        <v>0.1697874643</v>
      </c>
    </row>
    <row r="4428" spans="2:4" x14ac:dyDescent="0.2">
      <c r="B4428" s="30">
        <v>4424</v>
      </c>
      <c r="C4428" s="36">
        <f t="shared" si="69"/>
        <v>49957</v>
      </c>
      <c r="D4428" s="61">
        <v>0.16981570230000001</v>
      </c>
    </row>
    <row r="4429" spans="2:4" x14ac:dyDescent="0.2">
      <c r="B4429" s="30">
        <v>4425</v>
      </c>
      <c r="C4429" s="36">
        <f t="shared" si="69"/>
        <v>49958</v>
      </c>
      <c r="D4429" s="61">
        <v>0.16984394650000001</v>
      </c>
    </row>
    <row r="4430" spans="2:4" x14ac:dyDescent="0.2">
      <c r="B4430" s="30">
        <v>4426</v>
      </c>
      <c r="C4430" s="36">
        <f t="shared" si="69"/>
        <v>49959</v>
      </c>
      <c r="D4430" s="61">
        <v>0.16987219670000001</v>
      </c>
    </row>
    <row r="4431" spans="2:4" x14ac:dyDescent="0.2">
      <c r="B4431" s="30">
        <v>4427</v>
      </c>
      <c r="C4431" s="36">
        <f t="shared" si="69"/>
        <v>49960</v>
      </c>
      <c r="D4431" s="61">
        <v>0.16990045300000001</v>
      </c>
    </row>
    <row r="4432" spans="2:4" x14ac:dyDescent="0.2">
      <c r="B4432" s="30">
        <v>4428</v>
      </c>
      <c r="C4432" s="36">
        <f t="shared" si="69"/>
        <v>49961</v>
      </c>
      <c r="D4432" s="61">
        <v>0.16992871540000001</v>
      </c>
    </row>
    <row r="4433" spans="2:4" x14ac:dyDescent="0.2">
      <c r="B4433" s="30">
        <v>4429</v>
      </c>
      <c r="C4433" s="36">
        <f t="shared" si="69"/>
        <v>49962</v>
      </c>
      <c r="D4433" s="61">
        <v>0.1699569839</v>
      </c>
    </row>
    <row r="4434" spans="2:4" x14ac:dyDescent="0.2">
      <c r="B4434" s="30">
        <v>4430</v>
      </c>
      <c r="C4434" s="36">
        <f t="shared" si="69"/>
        <v>49963</v>
      </c>
      <c r="D4434" s="61">
        <v>0.16998525850000001</v>
      </c>
    </row>
    <row r="4435" spans="2:4" x14ac:dyDescent="0.2">
      <c r="B4435" s="30">
        <v>4431</v>
      </c>
      <c r="C4435" s="36">
        <f t="shared" si="69"/>
        <v>49964</v>
      </c>
      <c r="D4435" s="61">
        <v>0.17001353920000001</v>
      </c>
    </row>
    <row r="4436" spans="2:4" x14ac:dyDescent="0.2">
      <c r="B4436" s="30">
        <v>4432</v>
      </c>
      <c r="C4436" s="36">
        <f t="shared" si="69"/>
        <v>49965</v>
      </c>
      <c r="D4436" s="61">
        <v>0.17004182600000001</v>
      </c>
    </row>
    <row r="4437" spans="2:4" x14ac:dyDescent="0.2">
      <c r="B4437" s="30">
        <v>4433</v>
      </c>
      <c r="C4437" s="36">
        <f t="shared" si="69"/>
        <v>49966</v>
      </c>
      <c r="D4437" s="61">
        <v>0.17007011899999999</v>
      </c>
    </row>
    <row r="4438" spans="2:4" x14ac:dyDescent="0.2">
      <c r="B4438" s="30">
        <v>4434</v>
      </c>
      <c r="C4438" s="36">
        <f t="shared" si="69"/>
        <v>49967</v>
      </c>
      <c r="D4438" s="61">
        <v>0.170098418</v>
      </c>
    </row>
    <row r="4439" spans="2:4" x14ac:dyDescent="0.2">
      <c r="B4439" s="30">
        <v>4435</v>
      </c>
      <c r="C4439" s="36">
        <f t="shared" si="69"/>
        <v>49968</v>
      </c>
      <c r="D4439" s="61">
        <v>0.17012672309999999</v>
      </c>
    </row>
    <row r="4440" spans="2:4" x14ac:dyDescent="0.2">
      <c r="B4440" s="30">
        <v>4436</v>
      </c>
      <c r="C4440" s="36">
        <f t="shared" si="69"/>
        <v>49969</v>
      </c>
      <c r="D4440" s="61">
        <v>0.17015503430000001</v>
      </c>
    </row>
    <row r="4441" spans="2:4" x14ac:dyDescent="0.2">
      <c r="B4441" s="30">
        <v>4437</v>
      </c>
      <c r="C4441" s="36">
        <f t="shared" si="69"/>
        <v>49970</v>
      </c>
      <c r="D4441" s="61">
        <v>0.17018335170000001</v>
      </c>
    </row>
    <row r="4442" spans="2:4" x14ac:dyDescent="0.2">
      <c r="B4442" s="30">
        <v>4438</v>
      </c>
      <c r="C4442" s="36">
        <f t="shared" si="69"/>
        <v>49971</v>
      </c>
      <c r="D4442" s="61">
        <v>0.17021167509999999</v>
      </c>
    </row>
    <row r="4443" spans="2:4" x14ac:dyDescent="0.2">
      <c r="B4443" s="30">
        <v>4439</v>
      </c>
      <c r="C4443" s="36">
        <f t="shared" si="69"/>
        <v>49972</v>
      </c>
      <c r="D4443" s="61">
        <v>0.1702400047</v>
      </c>
    </row>
    <row r="4444" spans="2:4" x14ac:dyDescent="0.2">
      <c r="B4444" s="30">
        <v>4440</v>
      </c>
      <c r="C4444" s="36">
        <f t="shared" si="69"/>
        <v>49973</v>
      </c>
      <c r="D4444" s="61">
        <v>0.17026834029999999</v>
      </c>
    </row>
    <row r="4445" spans="2:4" x14ac:dyDescent="0.2">
      <c r="B4445" s="30">
        <v>4441</v>
      </c>
      <c r="C4445" s="36">
        <f t="shared" si="69"/>
        <v>49974</v>
      </c>
      <c r="D4445" s="61">
        <v>0.17029668210000001</v>
      </c>
    </row>
    <row r="4446" spans="2:4" x14ac:dyDescent="0.2">
      <c r="B4446" s="30">
        <v>4442</v>
      </c>
      <c r="C4446" s="36">
        <f t="shared" si="69"/>
        <v>49975</v>
      </c>
      <c r="D4446" s="61">
        <v>0.17032502999999999</v>
      </c>
    </row>
    <row r="4447" spans="2:4" x14ac:dyDescent="0.2">
      <c r="B4447" s="30">
        <v>4443</v>
      </c>
      <c r="C4447" s="36">
        <f t="shared" si="69"/>
        <v>49976</v>
      </c>
      <c r="D4447" s="61">
        <v>0.170353384</v>
      </c>
    </row>
    <row r="4448" spans="2:4" x14ac:dyDescent="0.2">
      <c r="B4448" s="30">
        <v>4444</v>
      </c>
      <c r="C4448" s="36">
        <f t="shared" si="69"/>
        <v>49977</v>
      </c>
      <c r="D4448" s="61">
        <v>0.17038174419999999</v>
      </c>
    </row>
    <row r="4449" spans="2:4" x14ac:dyDescent="0.2">
      <c r="B4449" s="30">
        <v>4445</v>
      </c>
      <c r="C4449" s="36">
        <f t="shared" si="69"/>
        <v>49978</v>
      </c>
      <c r="D4449" s="61">
        <v>0.17041011040000001</v>
      </c>
    </row>
    <row r="4450" spans="2:4" x14ac:dyDescent="0.2">
      <c r="B4450" s="30">
        <v>4446</v>
      </c>
      <c r="C4450" s="36">
        <f t="shared" si="69"/>
        <v>49979</v>
      </c>
      <c r="D4450" s="61">
        <v>0.17043848280000001</v>
      </c>
    </row>
    <row r="4451" spans="2:4" x14ac:dyDescent="0.2">
      <c r="B4451" s="30">
        <v>4447</v>
      </c>
      <c r="C4451" s="36">
        <f t="shared" si="69"/>
        <v>49980</v>
      </c>
      <c r="D4451" s="61">
        <v>0.17046686129999999</v>
      </c>
    </row>
    <row r="4452" spans="2:4" x14ac:dyDescent="0.2">
      <c r="B4452" s="30">
        <v>4448</v>
      </c>
      <c r="C4452" s="36">
        <f t="shared" si="69"/>
        <v>49981</v>
      </c>
      <c r="D4452" s="61">
        <v>0.17049524599999999</v>
      </c>
    </row>
    <row r="4453" spans="2:4" x14ac:dyDescent="0.2">
      <c r="B4453" s="30">
        <v>4449</v>
      </c>
      <c r="C4453" s="36">
        <f t="shared" si="69"/>
        <v>49982</v>
      </c>
      <c r="D4453" s="61">
        <v>0.17052363670000001</v>
      </c>
    </row>
    <row r="4454" spans="2:4" x14ac:dyDescent="0.2">
      <c r="B4454" s="30">
        <v>4450</v>
      </c>
      <c r="C4454" s="36">
        <f t="shared" si="69"/>
        <v>49983</v>
      </c>
      <c r="D4454" s="61">
        <v>0.17055203360000001</v>
      </c>
    </row>
    <row r="4455" spans="2:4" x14ac:dyDescent="0.2">
      <c r="B4455" s="30">
        <v>4451</v>
      </c>
      <c r="C4455" s="36">
        <f t="shared" si="69"/>
        <v>49984</v>
      </c>
      <c r="D4455" s="61">
        <v>0.1705804366</v>
      </c>
    </row>
    <row r="4456" spans="2:4" x14ac:dyDescent="0.2">
      <c r="B4456" s="30">
        <v>4452</v>
      </c>
      <c r="C4456" s="36">
        <f t="shared" si="69"/>
        <v>49985</v>
      </c>
      <c r="D4456" s="61">
        <v>0.17060884579999999</v>
      </c>
    </row>
    <row r="4457" spans="2:4" x14ac:dyDescent="0.2">
      <c r="B4457" s="30">
        <v>4453</v>
      </c>
      <c r="C4457" s="36">
        <f t="shared" si="69"/>
        <v>49986</v>
      </c>
      <c r="D4457" s="61">
        <v>0.17063726100000001</v>
      </c>
    </row>
    <row r="4458" spans="2:4" x14ac:dyDescent="0.2">
      <c r="B4458" s="30">
        <v>4454</v>
      </c>
      <c r="C4458" s="36">
        <f t="shared" si="69"/>
        <v>49987</v>
      </c>
      <c r="D4458" s="61">
        <v>0.17066568239999999</v>
      </c>
    </row>
    <row r="4459" spans="2:4" x14ac:dyDescent="0.2">
      <c r="B4459" s="30">
        <v>4455</v>
      </c>
      <c r="C4459" s="36">
        <f t="shared" si="69"/>
        <v>49988</v>
      </c>
      <c r="D4459" s="61">
        <v>0.17069411000000001</v>
      </c>
    </row>
    <row r="4460" spans="2:4" x14ac:dyDescent="0.2">
      <c r="B4460" s="30">
        <v>4456</v>
      </c>
      <c r="C4460" s="36">
        <f t="shared" si="69"/>
        <v>49989</v>
      </c>
      <c r="D4460" s="61">
        <v>0.17072254370000001</v>
      </c>
    </row>
    <row r="4461" spans="2:4" x14ac:dyDescent="0.2">
      <c r="B4461" s="30">
        <v>4457</v>
      </c>
      <c r="C4461" s="36">
        <f t="shared" si="69"/>
        <v>49990</v>
      </c>
      <c r="D4461" s="61">
        <v>0.17075098350000001</v>
      </c>
    </row>
    <row r="4462" spans="2:4" x14ac:dyDescent="0.2">
      <c r="B4462" s="30">
        <v>4458</v>
      </c>
      <c r="C4462" s="36">
        <f t="shared" si="69"/>
        <v>49991</v>
      </c>
      <c r="D4462" s="61">
        <v>0.1707794295</v>
      </c>
    </row>
    <row r="4463" spans="2:4" x14ac:dyDescent="0.2">
      <c r="B4463" s="30">
        <v>4459</v>
      </c>
      <c r="C4463" s="36">
        <f t="shared" si="69"/>
        <v>49992</v>
      </c>
      <c r="D4463" s="61">
        <v>0.17080788159999999</v>
      </c>
    </row>
    <row r="4464" spans="2:4" x14ac:dyDescent="0.2">
      <c r="B4464" s="30">
        <v>4460</v>
      </c>
      <c r="C4464" s="36">
        <f t="shared" si="69"/>
        <v>49993</v>
      </c>
      <c r="D4464" s="61">
        <v>0.17083633979999999</v>
      </c>
    </row>
    <row r="4465" spans="2:4" x14ac:dyDescent="0.2">
      <c r="B4465" s="30">
        <v>4461</v>
      </c>
      <c r="C4465" s="36">
        <f t="shared" si="69"/>
        <v>49994</v>
      </c>
      <c r="D4465" s="61">
        <v>0.1708648042</v>
      </c>
    </row>
    <row r="4466" spans="2:4" x14ac:dyDescent="0.2">
      <c r="B4466" s="30">
        <v>4462</v>
      </c>
      <c r="C4466" s="36">
        <f t="shared" si="69"/>
        <v>49995</v>
      </c>
      <c r="D4466" s="61">
        <v>0.17089327479999999</v>
      </c>
    </row>
    <row r="4467" spans="2:4" x14ac:dyDescent="0.2">
      <c r="B4467" s="30">
        <v>4463</v>
      </c>
      <c r="C4467" s="36">
        <f t="shared" si="69"/>
        <v>49996</v>
      </c>
      <c r="D4467" s="61">
        <v>0.1709217515</v>
      </c>
    </row>
    <row r="4468" spans="2:4" x14ac:dyDescent="0.2">
      <c r="B4468" s="30">
        <v>4464</v>
      </c>
      <c r="C4468" s="36">
        <f t="shared" si="69"/>
        <v>49997</v>
      </c>
      <c r="D4468" s="61">
        <v>0.1709502343</v>
      </c>
    </row>
    <row r="4469" spans="2:4" x14ac:dyDescent="0.2">
      <c r="B4469" s="30">
        <v>4465</v>
      </c>
      <c r="C4469" s="36">
        <f t="shared" si="69"/>
        <v>49998</v>
      </c>
      <c r="D4469" s="61">
        <v>0.1709787233</v>
      </c>
    </row>
    <row r="4470" spans="2:4" x14ac:dyDescent="0.2">
      <c r="B4470" s="30">
        <v>4466</v>
      </c>
      <c r="C4470" s="36">
        <f t="shared" si="69"/>
        <v>49999</v>
      </c>
      <c r="D4470" s="61">
        <v>0.17100721839999999</v>
      </c>
    </row>
    <row r="4471" spans="2:4" x14ac:dyDescent="0.2">
      <c r="B4471" s="30">
        <v>4467</v>
      </c>
      <c r="C4471" s="36">
        <f t="shared" si="69"/>
        <v>50000</v>
      </c>
      <c r="D4471" s="61">
        <v>0.17103571970000001</v>
      </c>
    </row>
    <row r="4472" spans="2:4" x14ac:dyDescent="0.2">
      <c r="B4472" s="30">
        <v>4468</v>
      </c>
      <c r="C4472" s="36">
        <f t="shared" si="69"/>
        <v>50001</v>
      </c>
      <c r="D4472" s="61">
        <v>0.1710642272</v>
      </c>
    </row>
    <row r="4473" spans="2:4" x14ac:dyDescent="0.2">
      <c r="B4473" s="30">
        <v>4469</v>
      </c>
      <c r="C4473" s="36">
        <f t="shared" si="69"/>
        <v>50002</v>
      </c>
      <c r="D4473" s="61">
        <v>0.1710927408</v>
      </c>
    </row>
    <row r="4474" spans="2:4" x14ac:dyDescent="0.2">
      <c r="B4474" s="30">
        <v>4470</v>
      </c>
      <c r="C4474" s="36">
        <f t="shared" si="69"/>
        <v>50003</v>
      </c>
      <c r="D4474" s="61">
        <v>0.17112126059999999</v>
      </c>
    </row>
    <row r="4475" spans="2:4" x14ac:dyDescent="0.2">
      <c r="B4475" s="30">
        <v>4471</v>
      </c>
      <c r="C4475" s="36">
        <f t="shared" si="69"/>
        <v>50004</v>
      </c>
      <c r="D4475" s="61">
        <v>0.17114978650000001</v>
      </c>
    </row>
    <row r="4476" spans="2:4" x14ac:dyDescent="0.2">
      <c r="B4476" s="30">
        <v>4472</v>
      </c>
      <c r="C4476" s="36">
        <f t="shared" si="69"/>
        <v>50005</v>
      </c>
      <c r="D4476" s="61">
        <v>0.17117831859999999</v>
      </c>
    </row>
    <row r="4477" spans="2:4" x14ac:dyDescent="0.2">
      <c r="B4477" s="30">
        <v>4473</v>
      </c>
      <c r="C4477" s="36">
        <f t="shared" si="69"/>
        <v>50006</v>
      </c>
      <c r="D4477" s="61">
        <v>0.1712068568</v>
      </c>
    </row>
    <row r="4478" spans="2:4" x14ac:dyDescent="0.2">
      <c r="B4478" s="30">
        <v>4474</v>
      </c>
      <c r="C4478" s="36">
        <f t="shared" si="69"/>
        <v>50007</v>
      </c>
      <c r="D4478" s="61">
        <v>0.1712354012</v>
      </c>
    </row>
    <row r="4479" spans="2:4" x14ac:dyDescent="0.2">
      <c r="B4479" s="30">
        <v>4475</v>
      </c>
      <c r="C4479" s="36">
        <f t="shared" si="69"/>
        <v>50008</v>
      </c>
      <c r="D4479" s="61">
        <v>0.17126395180000001</v>
      </c>
    </row>
    <row r="4480" spans="2:4" x14ac:dyDescent="0.2">
      <c r="B4480" s="30">
        <v>4476</v>
      </c>
      <c r="C4480" s="36">
        <f t="shared" si="69"/>
        <v>50009</v>
      </c>
      <c r="D4480" s="61">
        <v>0.1712925086</v>
      </c>
    </row>
    <row r="4481" spans="2:4" x14ac:dyDescent="0.2">
      <c r="B4481" s="30">
        <v>4477</v>
      </c>
      <c r="C4481" s="36">
        <f t="shared" si="69"/>
        <v>50010</v>
      </c>
      <c r="D4481" s="61">
        <v>0.17132107150000001</v>
      </c>
    </row>
    <row r="4482" spans="2:4" x14ac:dyDescent="0.2">
      <c r="B4482" s="30">
        <v>4478</v>
      </c>
      <c r="C4482" s="36">
        <f t="shared" si="69"/>
        <v>50011</v>
      </c>
      <c r="D4482" s="61">
        <v>0.17134964059999999</v>
      </c>
    </row>
    <row r="4483" spans="2:4" x14ac:dyDescent="0.2">
      <c r="B4483" s="30">
        <v>4479</v>
      </c>
      <c r="C4483" s="36">
        <f t="shared" si="69"/>
        <v>50012</v>
      </c>
      <c r="D4483" s="61">
        <v>0.17137821580000001</v>
      </c>
    </row>
    <row r="4484" spans="2:4" x14ac:dyDescent="0.2">
      <c r="B4484" s="30">
        <v>4480</v>
      </c>
      <c r="C4484" s="36">
        <f t="shared" si="69"/>
        <v>50013</v>
      </c>
      <c r="D4484" s="61">
        <v>0.1714067973</v>
      </c>
    </row>
    <row r="4485" spans="2:4" x14ac:dyDescent="0.2">
      <c r="B4485" s="30">
        <v>4481</v>
      </c>
      <c r="C4485" s="36">
        <f t="shared" si="69"/>
        <v>50014</v>
      </c>
      <c r="D4485" s="61">
        <v>0.17143538489999999</v>
      </c>
    </row>
    <row r="4486" spans="2:4" x14ac:dyDescent="0.2">
      <c r="B4486" s="30">
        <v>4482</v>
      </c>
      <c r="C4486" s="36">
        <f t="shared" ref="C4486:C4549" si="70">C4485+1</f>
        <v>50015</v>
      </c>
      <c r="D4486" s="61">
        <v>0.17146397869999999</v>
      </c>
    </row>
    <row r="4487" spans="2:4" x14ac:dyDescent="0.2">
      <c r="B4487" s="30">
        <v>4483</v>
      </c>
      <c r="C4487" s="36">
        <f t="shared" si="70"/>
        <v>50016</v>
      </c>
      <c r="D4487" s="61">
        <v>0.1714925786</v>
      </c>
    </row>
    <row r="4488" spans="2:4" x14ac:dyDescent="0.2">
      <c r="B4488" s="30">
        <v>4484</v>
      </c>
      <c r="C4488" s="36">
        <f t="shared" si="70"/>
        <v>50017</v>
      </c>
      <c r="D4488" s="61">
        <v>0.1715211848</v>
      </c>
    </row>
    <row r="4489" spans="2:4" x14ac:dyDescent="0.2">
      <c r="B4489" s="30">
        <v>4485</v>
      </c>
      <c r="C4489" s="36">
        <f t="shared" si="70"/>
        <v>50018</v>
      </c>
      <c r="D4489" s="61">
        <v>0.17154979710000001</v>
      </c>
    </row>
    <row r="4490" spans="2:4" x14ac:dyDescent="0.2">
      <c r="B4490" s="30">
        <v>4486</v>
      </c>
      <c r="C4490" s="36">
        <f t="shared" si="70"/>
        <v>50019</v>
      </c>
      <c r="D4490" s="61">
        <v>0.17157841560000001</v>
      </c>
    </row>
    <row r="4491" spans="2:4" x14ac:dyDescent="0.2">
      <c r="B4491" s="30">
        <v>4487</v>
      </c>
      <c r="C4491" s="36">
        <f t="shared" si="70"/>
        <v>50020</v>
      </c>
      <c r="D4491" s="61">
        <v>0.17160704030000001</v>
      </c>
    </row>
    <row r="4492" spans="2:4" x14ac:dyDescent="0.2">
      <c r="B4492" s="30">
        <v>4488</v>
      </c>
      <c r="C4492" s="36">
        <f t="shared" si="70"/>
        <v>50021</v>
      </c>
      <c r="D4492" s="61">
        <v>0.17163567120000001</v>
      </c>
    </row>
    <row r="4493" spans="2:4" x14ac:dyDescent="0.2">
      <c r="B4493" s="30">
        <v>4489</v>
      </c>
      <c r="C4493" s="36">
        <f t="shared" si="70"/>
        <v>50022</v>
      </c>
      <c r="D4493" s="61">
        <v>0.17166430830000001</v>
      </c>
    </row>
    <row r="4494" spans="2:4" x14ac:dyDescent="0.2">
      <c r="B4494" s="30">
        <v>4490</v>
      </c>
      <c r="C4494" s="36">
        <f t="shared" si="70"/>
        <v>50023</v>
      </c>
      <c r="D4494" s="61">
        <v>0.1716929515</v>
      </c>
    </row>
    <row r="4495" spans="2:4" x14ac:dyDescent="0.2">
      <c r="B4495" s="30">
        <v>4491</v>
      </c>
      <c r="C4495" s="36">
        <f t="shared" si="70"/>
        <v>50024</v>
      </c>
      <c r="D4495" s="61">
        <v>0.171721601</v>
      </c>
    </row>
    <row r="4496" spans="2:4" x14ac:dyDescent="0.2">
      <c r="B4496" s="30">
        <v>4492</v>
      </c>
      <c r="C4496" s="36">
        <f t="shared" si="70"/>
        <v>50025</v>
      </c>
      <c r="D4496" s="61">
        <v>0.17175025660000001</v>
      </c>
    </row>
    <row r="4497" spans="2:4" x14ac:dyDescent="0.2">
      <c r="B4497" s="30">
        <v>4493</v>
      </c>
      <c r="C4497" s="36">
        <f t="shared" si="70"/>
        <v>50026</v>
      </c>
      <c r="D4497" s="61">
        <v>0.17177891840000001</v>
      </c>
    </row>
    <row r="4498" spans="2:4" x14ac:dyDescent="0.2">
      <c r="B4498" s="30">
        <v>4494</v>
      </c>
      <c r="C4498" s="36">
        <f t="shared" si="70"/>
        <v>50027</v>
      </c>
      <c r="D4498" s="61">
        <v>0.1718075865</v>
      </c>
    </row>
    <row r="4499" spans="2:4" x14ac:dyDescent="0.2">
      <c r="B4499" s="30">
        <v>4495</v>
      </c>
      <c r="C4499" s="36">
        <f t="shared" si="70"/>
        <v>50028</v>
      </c>
      <c r="D4499" s="61">
        <v>0.17183626069999999</v>
      </c>
    </row>
    <row r="4500" spans="2:4" x14ac:dyDescent="0.2">
      <c r="B4500" s="30">
        <v>4496</v>
      </c>
      <c r="C4500" s="36">
        <f t="shared" si="70"/>
        <v>50029</v>
      </c>
      <c r="D4500" s="61">
        <v>0.1718649411</v>
      </c>
    </row>
    <row r="4501" spans="2:4" x14ac:dyDescent="0.2">
      <c r="B4501" s="30">
        <v>4497</v>
      </c>
      <c r="C4501" s="36">
        <f t="shared" si="70"/>
        <v>50030</v>
      </c>
      <c r="D4501" s="61">
        <v>0.1718936277</v>
      </c>
    </row>
    <row r="4502" spans="2:4" x14ac:dyDescent="0.2">
      <c r="B4502" s="30">
        <v>4498</v>
      </c>
      <c r="C4502" s="36">
        <f t="shared" si="70"/>
        <v>50031</v>
      </c>
      <c r="D4502" s="61">
        <v>0.1719223205</v>
      </c>
    </row>
    <row r="4503" spans="2:4" x14ac:dyDescent="0.2">
      <c r="B4503" s="30">
        <v>4499</v>
      </c>
      <c r="C4503" s="36">
        <f t="shared" si="70"/>
        <v>50032</v>
      </c>
      <c r="D4503" s="61">
        <v>0.1719510196</v>
      </c>
    </row>
    <row r="4504" spans="2:4" x14ac:dyDescent="0.2">
      <c r="B4504" s="30">
        <v>4500</v>
      </c>
      <c r="C4504" s="36">
        <f t="shared" si="70"/>
        <v>50033</v>
      </c>
      <c r="D4504" s="61">
        <v>0.17197972480000001</v>
      </c>
    </row>
    <row r="4505" spans="2:4" x14ac:dyDescent="0.2">
      <c r="B4505" s="30">
        <v>4501</v>
      </c>
      <c r="C4505" s="36">
        <f t="shared" si="70"/>
        <v>50034</v>
      </c>
      <c r="D4505" s="61">
        <v>0.1720084362</v>
      </c>
    </row>
    <row r="4506" spans="2:4" x14ac:dyDescent="0.2">
      <c r="B4506" s="30">
        <v>4502</v>
      </c>
      <c r="C4506" s="36">
        <f t="shared" si="70"/>
        <v>50035</v>
      </c>
      <c r="D4506" s="61">
        <v>0.17203715389999999</v>
      </c>
    </row>
    <row r="4507" spans="2:4" x14ac:dyDescent="0.2">
      <c r="B4507" s="30">
        <v>4503</v>
      </c>
      <c r="C4507" s="36">
        <f t="shared" si="70"/>
        <v>50036</v>
      </c>
      <c r="D4507" s="61">
        <v>0.17206587770000001</v>
      </c>
    </row>
    <row r="4508" spans="2:4" x14ac:dyDescent="0.2">
      <c r="B4508" s="30">
        <v>4504</v>
      </c>
      <c r="C4508" s="36">
        <f t="shared" si="70"/>
        <v>50037</v>
      </c>
      <c r="D4508" s="61">
        <v>0.17209460779999999</v>
      </c>
    </row>
    <row r="4509" spans="2:4" x14ac:dyDescent="0.2">
      <c r="B4509" s="30">
        <v>4505</v>
      </c>
      <c r="C4509" s="36">
        <f t="shared" si="70"/>
        <v>50038</v>
      </c>
      <c r="D4509" s="61">
        <v>0.17212334409999999</v>
      </c>
    </row>
    <row r="4510" spans="2:4" x14ac:dyDescent="0.2">
      <c r="B4510" s="30">
        <v>4506</v>
      </c>
      <c r="C4510" s="36">
        <f t="shared" si="70"/>
        <v>50039</v>
      </c>
      <c r="D4510" s="61">
        <v>0.1721520866</v>
      </c>
    </row>
    <row r="4511" spans="2:4" x14ac:dyDescent="0.2">
      <c r="B4511" s="30">
        <v>4507</v>
      </c>
      <c r="C4511" s="36">
        <f t="shared" si="70"/>
        <v>50040</v>
      </c>
      <c r="D4511" s="61">
        <v>0.1721808353</v>
      </c>
    </row>
    <row r="4512" spans="2:4" x14ac:dyDescent="0.2">
      <c r="B4512" s="30">
        <v>4508</v>
      </c>
      <c r="C4512" s="36">
        <f t="shared" si="70"/>
        <v>50041</v>
      </c>
      <c r="D4512" s="61">
        <v>0.17220959020000001</v>
      </c>
    </row>
    <row r="4513" spans="2:4" x14ac:dyDescent="0.2">
      <c r="B4513" s="30">
        <v>4509</v>
      </c>
      <c r="C4513" s="36">
        <f t="shared" si="70"/>
        <v>50042</v>
      </c>
      <c r="D4513" s="61">
        <v>0.17223835130000001</v>
      </c>
    </row>
    <row r="4514" spans="2:4" x14ac:dyDescent="0.2">
      <c r="B4514" s="30">
        <v>4510</v>
      </c>
      <c r="C4514" s="36">
        <f t="shared" si="70"/>
        <v>50043</v>
      </c>
      <c r="D4514" s="61">
        <v>0.1722671187</v>
      </c>
    </row>
    <row r="4515" spans="2:4" x14ac:dyDescent="0.2">
      <c r="B4515" s="30">
        <v>4511</v>
      </c>
      <c r="C4515" s="36">
        <f t="shared" si="70"/>
        <v>50044</v>
      </c>
      <c r="D4515" s="61">
        <v>0.17229589219999999</v>
      </c>
    </row>
    <row r="4516" spans="2:4" x14ac:dyDescent="0.2">
      <c r="B4516" s="30">
        <v>4512</v>
      </c>
      <c r="C4516" s="36">
        <f t="shared" si="70"/>
        <v>50045</v>
      </c>
      <c r="D4516" s="61">
        <v>0.17232467200000001</v>
      </c>
    </row>
    <row r="4517" spans="2:4" x14ac:dyDescent="0.2">
      <c r="B4517" s="30">
        <v>4513</v>
      </c>
      <c r="C4517" s="36">
        <f t="shared" si="70"/>
        <v>50046</v>
      </c>
      <c r="D4517" s="61">
        <v>0.1723534581</v>
      </c>
    </row>
    <row r="4518" spans="2:4" x14ac:dyDescent="0.2">
      <c r="B4518" s="30">
        <v>4514</v>
      </c>
      <c r="C4518" s="36">
        <f t="shared" si="70"/>
        <v>50047</v>
      </c>
      <c r="D4518" s="61">
        <v>0.17238225030000001</v>
      </c>
    </row>
    <row r="4519" spans="2:4" x14ac:dyDescent="0.2">
      <c r="B4519" s="30">
        <v>4515</v>
      </c>
      <c r="C4519" s="36">
        <f t="shared" si="70"/>
        <v>50048</v>
      </c>
      <c r="D4519" s="61">
        <v>0.17241104879999999</v>
      </c>
    </row>
    <row r="4520" spans="2:4" x14ac:dyDescent="0.2">
      <c r="B4520" s="30">
        <v>4516</v>
      </c>
      <c r="C4520" s="36">
        <f t="shared" si="70"/>
        <v>50049</v>
      </c>
      <c r="D4520" s="61">
        <v>0.17243985349999999</v>
      </c>
    </row>
    <row r="4521" spans="2:4" x14ac:dyDescent="0.2">
      <c r="B4521" s="30">
        <v>4517</v>
      </c>
      <c r="C4521" s="36">
        <f t="shared" si="70"/>
        <v>50050</v>
      </c>
      <c r="D4521" s="61">
        <v>0.1724686644</v>
      </c>
    </row>
    <row r="4522" spans="2:4" x14ac:dyDescent="0.2">
      <c r="B4522" s="30">
        <v>4518</v>
      </c>
      <c r="C4522" s="36">
        <f t="shared" si="70"/>
        <v>50051</v>
      </c>
      <c r="D4522" s="61">
        <v>0.1724974816</v>
      </c>
    </row>
    <row r="4523" spans="2:4" x14ac:dyDescent="0.2">
      <c r="B4523" s="30">
        <v>4519</v>
      </c>
      <c r="C4523" s="36">
        <f t="shared" si="70"/>
        <v>50052</v>
      </c>
      <c r="D4523" s="61">
        <v>0.17252630499999999</v>
      </c>
    </row>
    <row r="4524" spans="2:4" x14ac:dyDescent="0.2">
      <c r="B4524" s="30">
        <v>4520</v>
      </c>
      <c r="C4524" s="36">
        <f t="shared" si="70"/>
        <v>50053</v>
      </c>
      <c r="D4524" s="61">
        <v>0.17255513459999999</v>
      </c>
    </row>
    <row r="4525" spans="2:4" x14ac:dyDescent="0.2">
      <c r="B4525" s="30">
        <v>4521</v>
      </c>
      <c r="C4525" s="36">
        <f t="shared" si="70"/>
        <v>50054</v>
      </c>
      <c r="D4525" s="61">
        <v>0.17258397049999999</v>
      </c>
    </row>
    <row r="4526" spans="2:4" x14ac:dyDescent="0.2">
      <c r="B4526" s="30">
        <v>4522</v>
      </c>
      <c r="C4526" s="36">
        <f t="shared" si="70"/>
        <v>50055</v>
      </c>
      <c r="D4526" s="61">
        <v>0.1726128126</v>
      </c>
    </row>
    <row r="4527" spans="2:4" x14ac:dyDescent="0.2">
      <c r="B4527" s="30">
        <v>4523</v>
      </c>
      <c r="C4527" s="36">
        <f t="shared" si="70"/>
        <v>50056</v>
      </c>
      <c r="D4527" s="61">
        <v>0.172641661</v>
      </c>
    </row>
    <row r="4528" spans="2:4" x14ac:dyDescent="0.2">
      <c r="B4528" s="30">
        <v>4524</v>
      </c>
      <c r="C4528" s="36">
        <f t="shared" si="70"/>
        <v>50057</v>
      </c>
      <c r="D4528" s="61">
        <v>0.17267051550000001</v>
      </c>
    </row>
    <row r="4529" spans="2:4" x14ac:dyDescent="0.2">
      <c r="B4529" s="30">
        <v>4525</v>
      </c>
      <c r="C4529" s="36">
        <f t="shared" si="70"/>
        <v>50058</v>
      </c>
      <c r="D4529" s="61">
        <v>0.17269937639999999</v>
      </c>
    </row>
    <row r="4530" spans="2:4" x14ac:dyDescent="0.2">
      <c r="B4530" s="30">
        <v>4526</v>
      </c>
      <c r="C4530" s="36">
        <f t="shared" si="70"/>
        <v>50059</v>
      </c>
      <c r="D4530" s="61">
        <v>0.17272824340000001</v>
      </c>
    </row>
    <row r="4531" spans="2:4" x14ac:dyDescent="0.2">
      <c r="B4531" s="30">
        <v>4527</v>
      </c>
      <c r="C4531" s="36">
        <f t="shared" si="70"/>
        <v>50060</v>
      </c>
      <c r="D4531" s="61">
        <v>0.1727571168</v>
      </c>
    </row>
    <row r="4532" spans="2:4" x14ac:dyDescent="0.2">
      <c r="B4532" s="30">
        <v>4528</v>
      </c>
      <c r="C4532" s="36">
        <f t="shared" si="70"/>
        <v>50061</v>
      </c>
      <c r="D4532" s="61">
        <v>0.17278599629999999</v>
      </c>
    </row>
    <row r="4533" spans="2:4" x14ac:dyDescent="0.2">
      <c r="B4533" s="30">
        <v>4529</v>
      </c>
      <c r="C4533" s="36">
        <f t="shared" si="70"/>
        <v>50062</v>
      </c>
      <c r="D4533" s="61">
        <v>0.17281488219999999</v>
      </c>
    </row>
    <row r="4534" spans="2:4" x14ac:dyDescent="0.2">
      <c r="B4534" s="30">
        <v>4530</v>
      </c>
      <c r="C4534" s="36">
        <f t="shared" si="70"/>
        <v>50063</v>
      </c>
      <c r="D4534" s="61">
        <v>0.17284377419999999</v>
      </c>
    </row>
    <row r="4535" spans="2:4" x14ac:dyDescent="0.2">
      <c r="B4535" s="30">
        <v>4531</v>
      </c>
      <c r="C4535" s="36">
        <f t="shared" si="70"/>
        <v>50064</v>
      </c>
      <c r="D4535" s="61">
        <v>0.17287267249999999</v>
      </c>
    </row>
    <row r="4536" spans="2:4" x14ac:dyDescent="0.2">
      <c r="B4536" s="30">
        <v>4532</v>
      </c>
      <c r="C4536" s="36">
        <f t="shared" si="70"/>
        <v>50065</v>
      </c>
      <c r="D4536" s="61">
        <v>0.17290157710000001</v>
      </c>
    </row>
    <row r="4537" spans="2:4" x14ac:dyDescent="0.2">
      <c r="B4537" s="30">
        <v>4533</v>
      </c>
      <c r="C4537" s="36">
        <f t="shared" si="70"/>
        <v>50066</v>
      </c>
      <c r="D4537" s="61">
        <v>0.17293048790000001</v>
      </c>
    </row>
    <row r="4538" spans="2:4" x14ac:dyDescent="0.2">
      <c r="B4538" s="30">
        <v>4534</v>
      </c>
      <c r="C4538" s="36">
        <f t="shared" si="70"/>
        <v>50067</v>
      </c>
      <c r="D4538" s="61">
        <v>0.17295940500000001</v>
      </c>
    </row>
    <row r="4539" spans="2:4" x14ac:dyDescent="0.2">
      <c r="B4539" s="30">
        <v>4535</v>
      </c>
      <c r="C4539" s="36">
        <f t="shared" si="70"/>
        <v>50068</v>
      </c>
      <c r="D4539" s="61">
        <v>0.1729883284</v>
      </c>
    </row>
    <row r="4540" spans="2:4" x14ac:dyDescent="0.2">
      <c r="B4540" s="30">
        <v>4536</v>
      </c>
      <c r="C4540" s="36">
        <f t="shared" si="70"/>
        <v>50069</v>
      </c>
      <c r="D4540" s="61">
        <v>0.17301725800000001</v>
      </c>
    </row>
    <row r="4541" spans="2:4" x14ac:dyDescent="0.2">
      <c r="B4541" s="30">
        <v>4537</v>
      </c>
      <c r="C4541" s="36">
        <f t="shared" si="70"/>
        <v>50070</v>
      </c>
      <c r="D4541" s="61">
        <v>0.1730461938</v>
      </c>
    </row>
    <row r="4542" spans="2:4" x14ac:dyDescent="0.2">
      <c r="B4542" s="30">
        <v>4538</v>
      </c>
      <c r="C4542" s="36">
        <f t="shared" si="70"/>
        <v>50071</v>
      </c>
      <c r="D4542" s="61">
        <v>0.17307513599999999</v>
      </c>
    </row>
    <row r="4543" spans="2:4" x14ac:dyDescent="0.2">
      <c r="B4543" s="30">
        <v>4539</v>
      </c>
      <c r="C4543" s="36">
        <f t="shared" si="70"/>
        <v>50072</v>
      </c>
      <c r="D4543" s="61">
        <v>0.1731040844</v>
      </c>
    </row>
    <row r="4544" spans="2:4" x14ac:dyDescent="0.2">
      <c r="B4544" s="30">
        <v>4540</v>
      </c>
      <c r="C4544" s="36">
        <f t="shared" si="70"/>
        <v>50073</v>
      </c>
      <c r="D4544" s="61">
        <v>0.17313303899999999</v>
      </c>
    </row>
    <row r="4545" spans="2:4" x14ac:dyDescent="0.2">
      <c r="B4545" s="30">
        <v>4541</v>
      </c>
      <c r="C4545" s="36">
        <f t="shared" si="70"/>
        <v>50074</v>
      </c>
      <c r="D4545" s="61">
        <v>0.1731619999</v>
      </c>
    </row>
    <row r="4546" spans="2:4" x14ac:dyDescent="0.2">
      <c r="B4546" s="30">
        <v>4542</v>
      </c>
      <c r="C4546" s="36">
        <f t="shared" si="70"/>
        <v>50075</v>
      </c>
      <c r="D4546" s="61">
        <v>0.17319096710000001</v>
      </c>
    </row>
    <row r="4547" spans="2:4" x14ac:dyDescent="0.2">
      <c r="B4547" s="30">
        <v>4543</v>
      </c>
      <c r="C4547" s="36">
        <f t="shared" si="70"/>
        <v>50076</v>
      </c>
      <c r="D4547" s="61">
        <v>0.17321994060000001</v>
      </c>
    </row>
    <row r="4548" spans="2:4" x14ac:dyDescent="0.2">
      <c r="B4548" s="30">
        <v>4544</v>
      </c>
      <c r="C4548" s="36">
        <f t="shared" si="70"/>
        <v>50077</v>
      </c>
      <c r="D4548" s="61">
        <v>0.1732489203</v>
      </c>
    </row>
    <row r="4549" spans="2:4" x14ac:dyDescent="0.2">
      <c r="B4549" s="30">
        <v>4545</v>
      </c>
      <c r="C4549" s="36">
        <f t="shared" si="70"/>
        <v>50078</v>
      </c>
      <c r="D4549" s="61">
        <v>0.17327790630000001</v>
      </c>
    </row>
    <row r="4550" spans="2:4" x14ac:dyDescent="0.2">
      <c r="B4550" s="30">
        <v>4546</v>
      </c>
      <c r="C4550" s="36">
        <f t="shared" ref="C4550:C4613" si="71">C4549+1</f>
        <v>50079</v>
      </c>
      <c r="D4550" s="61">
        <v>0.17330689860000001</v>
      </c>
    </row>
    <row r="4551" spans="2:4" x14ac:dyDescent="0.2">
      <c r="B4551" s="30">
        <v>4547</v>
      </c>
      <c r="C4551" s="36">
        <f t="shared" si="71"/>
        <v>50080</v>
      </c>
      <c r="D4551" s="61">
        <v>0.17333589720000001</v>
      </c>
    </row>
    <row r="4552" spans="2:4" x14ac:dyDescent="0.2">
      <c r="B4552" s="30">
        <v>4548</v>
      </c>
      <c r="C4552" s="36">
        <f t="shared" si="71"/>
        <v>50081</v>
      </c>
      <c r="D4552" s="61">
        <v>0.17336490199999999</v>
      </c>
    </row>
    <row r="4553" spans="2:4" x14ac:dyDescent="0.2">
      <c r="B4553" s="30">
        <v>4549</v>
      </c>
      <c r="C4553" s="36">
        <f t="shared" si="71"/>
        <v>50082</v>
      </c>
      <c r="D4553" s="61">
        <v>0.17339391309999999</v>
      </c>
    </row>
    <row r="4554" spans="2:4" x14ac:dyDescent="0.2">
      <c r="B4554" s="30">
        <v>4550</v>
      </c>
      <c r="C4554" s="36">
        <f t="shared" si="71"/>
        <v>50083</v>
      </c>
      <c r="D4554" s="61">
        <v>0.17342293049999999</v>
      </c>
    </row>
    <row r="4555" spans="2:4" x14ac:dyDescent="0.2">
      <c r="B4555" s="30">
        <v>4551</v>
      </c>
      <c r="C4555" s="36">
        <f t="shared" si="71"/>
        <v>50084</v>
      </c>
      <c r="D4555" s="61">
        <v>0.17345195420000001</v>
      </c>
    </row>
    <row r="4556" spans="2:4" x14ac:dyDescent="0.2">
      <c r="B4556" s="30">
        <v>4552</v>
      </c>
      <c r="C4556" s="36">
        <f t="shared" si="71"/>
        <v>50085</v>
      </c>
      <c r="D4556" s="61">
        <v>0.17348098419999999</v>
      </c>
    </row>
    <row r="4557" spans="2:4" x14ac:dyDescent="0.2">
      <c r="B4557" s="30">
        <v>4553</v>
      </c>
      <c r="C4557" s="36">
        <f t="shared" si="71"/>
        <v>50086</v>
      </c>
      <c r="D4557" s="61">
        <v>0.17351002039999999</v>
      </c>
    </row>
    <row r="4558" spans="2:4" x14ac:dyDescent="0.2">
      <c r="B4558" s="30">
        <v>4554</v>
      </c>
      <c r="C4558" s="36">
        <f t="shared" si="71"/>
        <v>50087</v>
      </c>
      <c r="D4558" s="61">
        <v>0.17353906299999999</v>
      </c>
    </row>
    <row r="4559" spans="2:4" x14ac:dyDescent="0.2">
      <c r="B4559" s="30">
        <v>4555</v>
      </c>
      <c r="C4559" s="36">
        <f t="shared" si="71"/>
        <v>50088</v>
      </c>
      <c r="D4559" s="61">
        <v>0.17356811180000001</v>
      </c>
    </row>
    <row r="4560" spans="2:4" x14ac:dyDescent="0.2">
      <c r="B4560" s="30">
        <v>4556</v>
      </c>
      <c r="C4560" s="36">
        <f t="shared" si="71"/>
        <v>50089</v>
      </c>
      <c r="D4560" s="61">
        <v>0.17359716689999999</v>
      </c>
    </row>
    <row r="4561" spans="2:4" x14ac:dyDescent="0.2">
      <c r="B4561" s="30">
        <v>4557</v>
      </c>
      <c r="C4561" s="36">
        <f t="shared" si="71"/>
        <v>50090</v>
      </c>
      <c r="D4561" s="61">
        <v>0.17362622829999999</v>
      </c>
    </row>
    <row r="4562" spans="2:4" x14ac:dyDescent="0.2">
      <c r="B4562" s="30">
        <v>4558</v>
      </c>
      <c r="C4562" s="36">
        <f t="shared" si="71"/>
        <v>50091</v>
      </c>
      <c r="D4562" s="61">
        <v>0.17365529599999999</v>
      </c>
    </row>
    <row r="4563" spans="2:4" x14ac:dyDescent="0.2">
      <c r="B4563" s="30">
        <v>4559</v>
      </c>
      <c r="C4563" s="36">
        <f t="shared" si="71"/>
        <v>50092</v>
      </c>
      <c r="D4563" s="61">
        <v>0.17368437</v>
      </c>
    </row>
    <row r="4564" spans="2:4" x14ac:dyDescent="0.2">
      <c r="B4564" s="30">
        <v>4560</v>
      </c>
      <c r="C4564" s="36">
        <f t="shared" si="71"/>
        <v>50093</v>
      </c>
      <c r="D4564" s="61">
        <v>0.17371345029999999</v>
      </c>
    </row>
    <row r="4565" spans="2:4" x14ac:dyDescent="0.2">
      <c r="B4565" s="30">
        <v>4561</v>
      </c>
      <c r="C4565" s="36">
        <f t="shared" si="71"/>
        <v>50094</v>
      </c>
      <c r="D4565" s="61">
        <v>0.17374253689999999</v>
      </c>
    </row>
    <row r="4566" spans="2:4" x14ac:dyDescent="0.2">
      <c r="B4566" s="30">
        <v>4562</v>
      </c>
      <c r="C4566" s="36">
        <f t="shared" si="71"/>
        <v>50095</v>
      </c>
      <c r="D4566" s="61">
        <v>0.17377162979999999</v>
      </c>
    </row>
    <row r="4567" spans="2:4" x14ac:dyDescent="0.2">
      <c r="B4567" s="30">
        <v>4563</v>
      </c>
      <c r="C4567" s="36">
        <f t="shared" si="71"/>
        <v>50096</v>
      </c>
      <c r="D4567" s="61">
        <v>0.17380072899999999</v>
      </c>
    </row>
    <row r="4568" spans="2:4" x14ac:dyDescent="0.2">
      <c r="B4568" s="30">
        <v>4564</v>
      </c>
      <c r="C4568" s="36">
        <f t="shared" si="71"/>
        <v>50097</v>
      </c>
      <c r="D4568" s="61">
        <v>0.1738298345</v>
      </c>
    </row>
    <row r="4569" spans="2:4" x14ac:dyDescent="0.2">
      <c r="B4569" s="30">
        <v>4565</v>
      </c>
      <c r="C4569" s="36">
        <f t="shared" si="71"/>
        <v>50098</v>
      </c>
      <c r="D4569" s="61">
        <v>0.17385894630000001</v>
      </c>
    </row>
    <row r="4570" spans="2:4" x14ac:dyDescent="0.2">
      <c r="B4570" s="30">
        <v>4566</v>
      </c>
      <c r="C4570" s="36">
        <f t="shared" si="71"/>
        <v>50099</v>
      </c>
      <c r="D4570" s="61">
        <v>0.17388806439999999</v>
      </c>
    </row>
    <row r="4571" spans="2:4" x14ac:dyDescent="0.2">
      <c r="B4571" s="30">
        <v>4567</v>
      </c>
      <c r="C4571" s="36">
        <f t="shared" si="71"/>
        <v>50100</v>
      </c>
      <c r="D4571" s="61">
        <v>0.17391718880000001</v>
      </c>
    </row>
    <row r="4572" spans="2:4" x14ac:dyDescent="0.2">
      <c r="B4572" s="30">
        <v>4568</v>
      </c>
      <c r="C4572" s="36">
        <f t="shared" si="71"/>
        <v>50101</v>
      </c>
      <c r="D4572" s="61">
        <v>0.1739463195</v>
      </c>
    </row>
    <row r="4573" spans="2:4" x14ac:dyDescent="0.2">
      <c r="B4573" s="30">
        <v>4569</v>
      </c>
      <c r="C4573" s="36">
        <f t="shared" si="71"/>
        <v>50102</v>
      </c>
      <c r="D4573" s="61">
        <v>0.17397545659999999</v>
      </c>
    </row>
    <row r="4574" spans="2:4" x14ac:dyDescent="0.2">
      <c r="B4574" s="30">
        <v>4570</v>
      </c>
      <c r="C4574" s="36">
        <f t="shared" si="71"/>
        <v>50103</v>
      </c>
      <c r="D4574" s="61">
        <v>0.1740045999</v>
      </c>
    </row>
    <row r="4575" spans="2:4" x14ac:dyDescent="0.2">
      <c r="B4575" s="30">
        <v>4571</v>
      </c>
      <c r="C4575" s="36">
        <f t="shared" si="71"/>
        <v>50104</v>
      </c>
      <c r="D4575" s="61">
        <v>0.17403374960000001</v>
      </c>
    </row>
    <row r="4576" spans="2:4" x14ac:dyDescent="0.2">
      <c r="B4576" s="30">
        <v>4572</v>
      </c>
      <c r="C4576" s="36">
        <f t="shared" si="71"/>
        <v>50105</v>
      </c>
      <c r="D4576" s="61">
        <v>0.17406290560000001</v>
      </c>
    </row>
    <row r="4577" spans="2:4" x14ac:dyDescent="0.2">
      <c r="B4577" s="30">
        <v>4573</v>
      </c>
      <c r="C4577" s="36">
        <f t="shared" si="71"/>
        <v>50106</v>
      </c>
      <c r="D4577" s="61">
        <v>0.17409206790000001</v>
      </c>
    </row>
    <row r="4578" spans="2:4" x14ac:dyDescent="0.2">
      <c r="B4578" s="30">
        <v>4574</v>
      </c>
      <c r="C4578" s="36">
        <f t="shared" si="71"/>
        <v>50107</v>
      </c>
      <c r="D4578" s="61">
        <v>0.1741212365</v>
      </c>
    </row>
    <row r="4579" spans="2:4" x14ac:dyDescent="0.2">
      <c r="B4579" s="30">
        <v>4575</v>
      </c>
      <c r="C4579" s="36">
        <f t="shared" si="71"/>
        <v>50108</v>
      </c>
      <c r="D4579" s="61">
        <v>0.17415041140000001</v>
      </c>
    </row>
    <row r="4580" spans="2:4" x14ac:dyDescent="0.2">
      <c r="B4580" s="30">
        <v>4576</v>
      </c>
      <c r="C4580" s="36">
        <f t="shared" si="71"/>
        <v>50109</v>
      </c>
      <c r="D4580" s="61">
        <v>0.1741795927</v>
      </c>
    </row>
    <row r="4581" spans="2:4" x14ac:dyDescent="0.2">
      <c r="B4581" s="30">
        <v>4577</v>
      </c>
      <c r="C4581" s="36">
        <f t="shared" si="71"/>
        <v>50110</v>
      </c>
      <c r="D4581" s="61">
        <v>0.1742087802</v>
      </c>
    </row>
    <row r="4582" spans="2:4" x14ac:dyDescent="0.2">
      <c r="B4582" s="30">
        <v>4578</v>
      </c>
      <c r="C4582" s="36">
        <f t="shared" si="71"/>
        <v>50111</v>
      </c>
      <c r="D4582" s="61">
        <v>0.1742379741</v>
      </c>
    </row>
    <row r="4583" spans="2:4" x14ac:dyDescent="0.2">
      <c r="B4583" s="30">
        <v>4579</v>
      </c>
      <c r="C4583" s="36">
        <f t="shared" si="71"/>
        <v>50112</v>
      </c>
      <c r="D4583" s="61">
        <v>0.1742671744</v>
      </c>
    </row>
    <row r="4584" spans="2:4" x14ac:dyDescent="0.2">
      <c r="B4584" s="30">
        <v>4580</v>
      </c>
      <c r="C4584" s="36">
        <f t="shared" si="71"/>
        <v>50113</v>
      </c>
      <c r="D4584" s="61">
        <v>0.17429638089999999</v>
      </c>
    </row>
    <row r="4585" spans="2:4" x14ac:dyDescent="0.2">
      <c r="B4585" s="30">
        <v>4581</v>
      </c>
      <c r="C4585" s="36">
        <f t="shared" si="71"/>
        <v>50114</v>
      </c>
      <c r="D4585" s="61">
        <v>0.17432559380000001</v>
      </c>
    </row>
    <row r="4586" spans="2:4" x14ac:dyDescent="0.2">
      <c r="B4586" s="30">
        <v>4582</v>
      </c>
      <c r="C4586" s="36">
        <f t="shared" si="71"/>
        <v>50115</v>
      </c>
      <c r="D4586" s="61">
        <v>0.174354813</v>
      </c>
    </row>
    <row r="4587" spans="2:4" x14ac:dyDescent="0.2">
      <c r="B4587" s="30">
        <v>4583</v>
      </c>
      <c r="C4587" s="36">
        <f t="shared" si="71"/>
        <v>50116</v>
      </c>
      <c r="D4587" s="61">
        <v>0.17438403860000001</v>
      </c>
    </row>
    <row r="4588" spans="2:4" x14ac:dyDescent="0.2">
      <c r="B4588" s="30">
        <v>4584</v>
      </c>
      <c r="C4588" s="36">
        <f t="shared" si="71"/>
        <v>50117</v>
      </c>
      <c r="D4588" s="61">
        <v>0.17441327049999999</v>
      </c>
    </row>
    <row r="4589" spans="2:4" x14ac:dyDescent="0.2">
      <c r="B4589" s="30">
        <v>4585</v>
      </c>
      <c r="C4589" s="36">
        <f t="shared" si="71"/>
        <v>50118</v>
      </c>
      <c r="D4589" s="61">
        <v>0.1744425087</v>
      </c>
    </row>
    <row r="4590" spans="2:4" x14ac:dyDescent="0.2">
      <c r="B4590" s="30">
        <v>4586</v>
      </c>
      <c r="C4590" s="36">
        <f t="shared" si="71"/>
        <v>50119</v>
      </c>
      <c r="D4590" s="61">
        <v>0.1744717532</v>
      </c>
    </row>
    <row r="4591" spans="2:4" x14ac:dyDescent="0.2">
      <c r="B4591" s="30">
        <v>4587</v>
      </c>
      <c r="C4591" s="36">
        <f t="shared" si="71"/>
        <v>50120</v>
      </c>
      <c r="D4591" s="61">
        <v>0.1745010041</v>
      </c>
    </row>
    <row r="4592" spans="2:4" x14ac:dyDescent="0.2">
      <c r="B4592" s="30">
        <v>4588</v>
      </c>
      <c r="C4592" s="36">
        <f t="shared" si="71"/>
        <v>50121</v>
      </c>
      <c r="D4592" s="61">
        <v>0.1745302614</v>
      </c>
    </row>
    <row r="4593" spans="2:4" x14ac:dyDescent="0.2">
      <c r="B4593" s="30">
        <v>4589</v>
      </c>
      <c r="C4593" s="36">
        <f t="shared" si="71"/>
        <v>50122</v>
      </c>
      <c r="D4593" s="61">
        <v>0.17455952490000001</v>
      </c>
    </row>
    <row r="4594" spans="2:4" x14ac:dyDescent="0.2">
      <c r="B4594" s="30">
        <v>4590</v>
      </c>
      <c r="C4594" s="36">
        <f t="shared" si="71"/>
        <v>50123</v>
      </c>
      <c r="D4594" s="61">
        <v>0.17458879490000001</v>
      </c>
    </row>
    <row r="4595" spans="2:4" x14ac:dyDescent="0.2">
      <c r="B4595" s="30">
        <v>4591</v>
      </c>
      <c r="C4595" s="36">
        <f t="shared" si="71"/>
        <v>50124</v>
      </c>
      <c r="D4595" s="61">
        <v>0.17461807109999999</v>
      </c>
    </row>
    <row r="4596" spans="2:4" x14ac:dyDescent="0.2">
      <c r="B4596" s="30">
        <v>4592</v>
      </c>
      <c r="C4596" s="36">
        <f t="shared" si="71"/>
        <v>50125</v>
      </c>
      <c r="D4596" s="61">
        <v>0.17464735370000001</v>
      </c>
    </row>
    <row r="4597" spans="2:4" x14ac:dyDescent="0.2">
      <c r="B4597" s="30">
        <v>4593</v>
      </c>
      <c r="C4597" s="36">
        <f t="shared" si="71"/>
        <v>50126</v>
      </c>
      <c r="D4597" s="61">
        <v>0.1746766427</v>
      </c>
    </row>
    <row r="4598" spans="2:4" x14ac:dyDescent="0.2">
      <c r="B4598" s="30">
        <v>4594</v>
      </c>
      <c r="C4598" s="36">
        <f t="shared" si="71"/>
        <v>50127</v>
      </c>
      <c r="D4598" s="61">
        <v>0.17470593800000001</v>
      </c>
    </row>
    <row r="4599" spans="2:4" x14ac:dyDescent="0.2">
      <c r="B4599" s="30">
        <v>4595</v>
      </c>
      <c r="C4599" s="36">
        <f t="shared" si="71"/>
        <v>50128</v>
      </c>
      <c r="D4599" s="61">
        <v>0.17473523969999999</v>
      </c>
    </row>
    <row r="4600" spans="2:4" x14ac:dyDescent="0.2">
      <c r="B4600" s="30">
        <v>4596</v>
      </c>
      <c r="C4600" s="36">
        <f t="shared" si="71"/>
        <v>50129</v>
      </c>
      <c r="D4600" s="61">
        <v>0.17476454769999999</v>
      </c>
    </row>
    <row r="4601" spans="2:4" x14ac:dyDescent="0.2">
      <c r="B4601" s="30">
        <v>4597</v>
      </c>
      <c r="C4601" s="36">
        <f t="shared" si="71"/>
        <v>50130</v>
      </c>
      <c r="D4601" s="61">
        <v>0.1747938621</v>
      </c>
    </row>
    <row r="4602" spans="2:4" x14ac:dyDescent="0.2">
      <c r="B4602" s="30">
        <v>4598</v>
      </c>
      <c r="C4602" s="36">
        <f t="shared" si="71"/>
        <v>50131</v>
      </c>
      <c r="D4602" s="61">
        <v>0.1748231828</v>
      </c>
    </row>
    <row r="4603" spans="2:4" x14ac:dyDescent="0.2">
      <c r="B4603" s="30">
        <v>4599</v>
      </c>
      <c r="C4603" s="36">
        <f t="shared" si="71"/>
        <v>50132</v>
      </c>
      <c r="D4603" s="61">
        <v>0.17485250990000001</v>
      </c>
    </row>
    <row r="4604" spans="2:4" x14ac:dyDescent="0.2">
      <c r="B4604" s="30">
        <v>4600</v>
      </c>
      <c r="C4604" s="36">
        <f t="shared" si="71"/>
        <v>50133</v>
      </c>
      <c r="D4604" s="61">
        <v>0.17488184330000001</v>
      </c>
    </row>
    <row r="4605" spans="2:4" x14ac:dyDescent="0.2">
      <c r="B4605" s="30">
        <v>4601</v>
      </c>
      <c r="C4605" s="36">
        <f t="shared" si="71"/>
        <v>50134</v>
      </c>
      <c r="D4605" s="61">
        <v>0.17491118310000001</v>
      </c>
    </row>
    <row r="4606" spans="2:4" x14ac:dyDescent="0.2">
      <c r="B4606" s="30">
        <v>4602</v>
      </c>
      <c r="C4606" s="36">
        <f t="shared" si="71"/>
        <v>50135</v>
      </c>
      <c r="D4606" s="61">
        <v>0.17494052930000001</v>
      </c>
    </row>
    <row r="4607" spans="2:4" x14ac:dyDescent="0.2">
      <c r="B4607" s="30">
        <v>4603</v>
      </c>
      <c r="C4607" s="36">
        <f t="shared" si="71"/>
        <v>50136</v>
      </c>
      <c r="D4607" s="61">
        <v>0.1749698818</v>
      </c>
    </row>
    <row r="4608" spans="2:4" x14ac:dyDescent="0.2">
      <c r="B4608" s="30">
        <v>4604</v>
      </c>
      <c r="C4608" s="36">
        <f t="shared" si="71"/>
        <v>50137</v>
      </c>
      <c r="D4608" s="61">
        <v>0.1749992407</v>
      </c>
    </row>
    <row r="4609" spans="2:4" x14ac:dyDescent="0.2">
      <c r="B4609" s="30">
        <v>4605</v>
      </c>
      <c r="C4609" s="36">
        <f t="shared" si="71"/>
        <v>50138</v>
      </c>
      <c r="D4609" s="61">
        <v>0.175028606</v>
      </c>
    </row>
    <row r="4610" spans="2:4" x14ac:dyDescent="0.2">
      <c r="B4610" s="30">
        <v>4606</v>
      </c>
      <c r="C4610" s="36">
        <f t="shared" si="71"/>
        <v>50139</v>
      </c>
      <c r="D4610" s="61">
        <v>0.1750579776</v>
      </c>
    </row>
    <row r="4611" spans="2:4" x14ac:dyDescent="0.2">
      <c r="B4611" s="30">
        <v>4607</v>
      </c>
      <c r="C4611" s="36">
        <f t="shared" si="71"/>
        <v>50140</v>
      </c>
      <c r="D4611" s="61">
        <v>0.17508735559999999</v>
      </c>
    </row>
    <row r="4612" spans="2:4" x14ac:dyDescent="0.2">
      <c r="B4612" s="30">
        <v>4608</v>
      </c>
      <c r="C4612" s="36">
        <f t="shared" si="71"/>
        <v>50141</v>
      </c>
      <c r="D4612" s="61">
        <v>0.17511673999999999</v>
      </c>
    </row>
    <row r="4613" spans="2:4" x14ac:dyDescent="0.2">
      <c r="B4613" s="30">
        <v>4609</v>
      </c>
      <c r="C4613" s="36">
        <f t="shared" si="71"/>
        <v>50142</v>
      </c>
      <c r="D4613" s="61">
        <v>0.17514613070000001</v>
      </c>
    </row>
    <row r="4614" spans="2:4" x14ac:dyDescent="0.2">
      <c r="B4614" s="30">
        <v>4610</v>
      </c>
      <c r="C4614" s="36">
        <f t="shared" ref="C4614:C4677" si="72">C4613+1</f>
        <v>50143</v>
      </c>
      <c r="D4614" s="61">
        <v>0.17517552789999999</v>
      </c>
    </row>
    <row r="4615" spans="2:4" x14ac:dyDescent="0.2">
      <c r="B4615" s="30">
        <v>4611</v>
      </c>
      <c r="C4615" s="36">
        <f t="shared" si="72"/>
        <v>50144</v>
      </c>
      <c r="D4615" s="61">
        <v>0.17520493140000001</v>
      </c>
    </row>
    <row r="4616" spans="2:4" x14ac:dyDescent="0.2">
      <c r="B4616" s="30">
        <v>4612</v>
      </c>
      <c r="C4616" s="36">
        <f t="shared" si="72"/>
        <v>50145</v>
      </c>
      <c r="D4616" s="61">
        <v>0.1752343412</v>
      </c>
    </row>
    <row r="4617" spans="2:4" x14ac:dyDescent="0.2">
      <c r="B4617" s="30">
        <v>4613</v>
      </c>
      <c r="C4617" s="36">
        <f t="shared" si="72"/>
        <v>50146</v>
      </c>
      <c r="D4617" s="61">
        <v>0.17526375750000001</v>
      </c>
    </row>
    <row r="4618" spans="2:4" x14ac:dyDescent="0.2">
      <c r="B4618" s="30">
        <v>4614</v>
      </c>
      <c r="C4618" s="36">
        <f t="shared" si="72"/>
        <v>50147</v>
      </c>
      <c r="D4618" s="61">
        <v>0.1752931801</v>
      </c>
    </row>
    <row r="4619" spans="2:4" x14ac:dyDescent="0.2">
      <c r="B4619" s="30">
        <v>4615</v>
      </c>
      <c r="C4619" s="36">
        <f t="shared" si="72"/>
        <v>50148</v>
      </c>
      <c r="D4619" s="61">
        <v>0.17532260920000001</v>
      </c>
    </row>
    <row r="4620" spans="2:4" x14ac:dyDescent="0.2">
      <c r="B4620" s="30">
        <v>4616</v>
      </c>
      <c r="C4620" s="36">
        <f t="shared" si="72"/>
        <v>50149</v>
      </c>
      <c r="D4620" s="61">
        <v>0.17535204460000001</v>
      </c>
    </row>
    <row r="4621" spans="2:4" x14ac:dyDescent="0.2">
      <c r="B4621" s="30">
        <v>4617</v>
      </c>
      <c r="C4621" s="36">
        <f t="shared" si="72"/>
        <v>50150</v>
      </c>
      <c r="D4621" s="61">
        <v>0.17538148640000001</v>
      </c>
    </row>
    <row r="4622" spans="2:4" x14ac:dyDescent="0.2">
      <c r="B4622" s="30">
        <v>4618</v>
      </c>
      <c r="C4622" s="36">
        <f t="shared" si="72"/>
        <v>50151</v>
      </c>
      <c r="D4622" s="61">
        <v>0.1754109345</v>
      </c>
    </row>
    <row r="4623" spans="2:4" x14ac:dyDescent="0.2">
      <c r="B4623" s="30">
        <v>4619</v>
      </c>
      <c r="C4623" s="36">
        <f t="shared" si="72"/>
        <v>50152</v>
      </c>
      <c r="D4623" s="61">
        <v>0.17544038910000001</v>
      </c>
    </row>
    <row r="4624" spans="2:4" x14ac:dyDescent="0.2">
      <c r="B4624" s="30">
        <v>4620</v>
      </c>
      <c r="C4624" s="36">
        <f t="shared" si="72"/>
        <v>50153</v>
      </c>
      <c r="D4624" s="61">
        <v>0.17546985009999999</v>
      </c>
    </row>
    <row r="4625" spans="2:4" x14ac:dyDescent="0.2">
      <c r="B4625" s="30">
        <v>4621</v>
      </c>
      <c r="C4625" s="36">
        <f t="shared" si="72"/>
        <v>50154</v>
      </c>
      <c r="D4625" s="61">
        <v>0.17549931739999999</v>
      </c>
    </row>
    <row r="4626" spans="2:4" x14ac:dyDescent="0.2">
      <c r="B4626" s="30">
        <v>4622</v>
      </c>
      <c r="C4626" s="36">
        <f t="shared" si="72"/>
        <v>50155</v>
      </c>
      <c r="D4626" s="61">
        <v>0.17552879120000001</v>
      </c>
    </row>
    <row r="4627" spans="2:4" x14ac:dyDescent="0.2">
      <c r="B4627" s="30">
        <v>4623</v>
      </c>
      <c r="C4627" s="36">
        <f t="shared" si="72"/>
        <v>50156</v>
      </c>
      <c r="D4627" s="61">
        <v>0.17555827130000001</v>
      </c>
    </row>
    <row r="4628" spans="2:4" x14ac:dyDescent="0.2">
      <c r="B4628" s="30">
        <v>4624</v>
      </c>
      <c r="C4628" s="36">
        <f t="shared" si="72"/>
        <v>50157</v>
      </c>
      <c r="D4628" s="61">
        <v>0.17558775779999999</v>
      </c>
    </row>
    <row r="4629" spans="2:4" x14ac:dyDescent="0.2">
      <c r="B4629" s="30">
        <v>4625</v>
      </c>
      <c r="C4629" s="36">
        <f t="shared" si="72"/>
        <v>50158</v>
      </c>
      <c r="D4629" s="61">
        <v>0.17561725080000001</v>
      </c>
    </row>
    <row r="4630" spans="2:4" x14ac:dyDescent="0.2">
      <c r="B4630" s="30">
        <v>4626</v>
      </c>
      <c r="C4630" s="36">
        <f t="shared" si="72"/>
        <v>50159</v>
      </c>
      <c r="D4630" s="61">
        <v>0.1756467501</v>
      </c>
    </row>
    <row r="4631" spans="2:4" x14ac:dyDescent="0.2">
      <c r="B4631" s="30">
        <v>4627</v>
      </c>
      <c r="C4631" s="36">
        <f t="shared" si="72"/>
        <v>50160</v>
      </c>
      <c r="D4631" s="61">
        <v>0.17567625589999999</v>
      </c>
    </row>
    <row r="4632" spans="2:4" x14ac:dyDescent="0.2">
      <c r="B4632" s="30">
        <v>4628</v>
      </c>
      <c r="C4632" s="36">
        <f t="shared" si="72"/>
        <v>50161</v>
      </c>
      <c r="D4632" s="61">
        <v>0.17570576800000001</v>
      </c>
    </row>
    <row r="4633" spans="2:4" x14ac:dyDescent="0.2">
      <c r="B4633" s="30">
        <v>4629</v>
      </c>
      <c r="C4633" s="36">
        <f t="shared" si="72"/>
        <v>50162</v>
      </c>
      <c r="D4633" s="61">
        <v>0.1757352865</v>
      </c>
    </row>
    <row r="4634" spans="2:4" x14ac:dyDescent="0.2">
      <c r="B4634" s="30">
        <v>4630</v>
      </c>
      <c r="C4634" s="36">
        <f t="shared" si="72"/>
        <v>50163</v>
      </c>
      <c r="D4634" s="61">
        <v>0.17576481150000001</v>
      </c>
    </row>
    <row r="4635" spans="2:4" x14ac:dyDescent="0.2">
      <c r="B4635" s="30">
        <v>4631</v>
      </c>
      <c r="C4635" s="36">
        <f t="shared" si="72"/>
        <v>50164</v>
      </c>
      <c r="D4635" s="61">
        <v>0.17579434290000001</v>
      </c>
    </row>
    <row r="4636" spans="2:4" x14ac:dyDescent="0.2">
      <c r="B4636" s="30">
        <v>4632</v>
      </c>
      <c r="C4636" s="36">
        <f t="shared" si="72"/>
        <v>50165</v>
      </c>
      <c r="D4636" s="61">
        <v>0.17582388060000001</v>
      </c>
    </row>
    <row r="4637" spans="2:4" x14ac:dyDescent="0.2">
      <c r="B4637" s="30">
        <v>4633</v>
      </c>
      <c r="C4637" s="36">
        <f t="shared" si="72"/>
        <v>50166</v>
      </c>
      <c r="D4637" s="61">
        <v>0.17585342479999999</v>
      </c>
    </row>
    <row r="4638" spans="2:4" x14ac:dyDescent="0.2">
      <c r="B4638" s="30">
        <v>4634</v>
      </c>
      <c r="C4638" s="36">
        <f t="shared" si="72"/>
        <v>50167</v>
      </c>
      <c r="D4638" s="61">
        <v>0.1758829754</v>
      </c>
    </row>
    <row r="4639" spans="2:4" x14ac:dyDescent="0.2">
      <c r="B4639" s="30">
        <v>4635</v>
      </c>
      <c r="C4639" s="36">
        <f t="shared" si="72"/>
        <v>50168</v>
      </c>
      <c r="D4639" s="61">
        <v>0.17591253239999999</v>
      </c>
    </row>
    <row r="4640" spans="2:4" x14ac:dyDescent="0.2">
      <c r="B4640" s="30">
        <v>4636</v>
      </c>
      <c r="C4640" s="36">
        <f t="shared" si="72"/>
        <v>50169</v>
      </c>
      <c r="D4640" s="61">
        <v>0.17594209590000001</v>
      </c>
    </row>
    <row r="4641" spans="2:4" x14ac:dyDescent="0.2">
      <c r="B4641" s="30">
        <v>4637</v>
      </c>
      <c r="C4641" s="36">
        <f t="shared" si="72"/>
        <v>50170</v>
      </c>
      <c r="D4641" s="61">
        <v>0.1759716657</v>
      </c>
    </row>
    <row r="4642" spans="2:4" x14ac:dyDescent="0.2">
      <c r="B4642" s="30">
        <v>4638</v>
      </c>
      <c r="C4642" s="36">
        <f t="shared" si="72"/>
        <v>50171</v>
      </c>
      <c r="D4642" s="61">
        <v>0.176001242</v>
      </c>
    </row>
    <row r="4643" spans="2:4" x14ac:dyDescent="0.2">
      <c r="B4643" s="30">
        <v>4639</v>
      </c>
      <c r="C4643" s="36">
        <f t="shared" si="72"/>
        <v>50172</v>
      </c>
      <c r="D4643" s="61">
        <v>0.1760308246</v>
      </c>
    </row>
    <row r="4644" spans="2:4" x14ac:dyDescent="0.2">
      <c r="B4644" s="30">
        <v>4640</v>
      </c>
      <c r="C4644" s="36">
        <f t="shared" si="72"/>
        <v>50173</v>
      </c>
      <c r="D4644" s="61">
        <v>0.17606041380000001</v>
      </c>
    </row>
    <row r="4645" spans="2:4" x14ac:dyDescent="0.2">
      <c r="B4645" s="30">
        <v>4641</v>
      </c>
      <c r="C4645" s="36">
        <f t="shared" si="72"/>
        <v>50174</v>
      </c>
      <c r="D4645" s="61">
        <v>0.17609000929999999</v>
      </c>
    </row>
    <row r="4646" spans="2:4" x14ac:dyDescent="0.2">
      <c r="B4646" s="30">
        <v>4642</v>
      </c>
      <c r="C4646" s="36">
        <f t="shared" si="72"/>
        <v>50175</v>
      </c>
      <c r="D4646" s="61">
        <v>0.1761196112</v>
      </c>
    </row>
    <row r="4647" spans="2:4" x14ac:dyDescent="0.2">
      <c r="B4647" s="30">
        <v>4643</v>
      </c>
      <c r="C4647" s="36">
        <f t="shared" si="72"/>
        <v>50176</v>
      </c>
      <c r="D4647" s="61">
        <v>0.17614921959999999</v>
      </c>
    </row>
    <row r="4648" spans="2:4" x14ac:dyDescent="0.2">
      <c r="B4648" s="30">
        <v>4644</v>
      </c>
      <c r="C4648" s="36">
        <f t="shared" si="72"/>
        <v>50177</v>
      </c>
      <c r="D4648" s="61">
        <v>0.17617883440000001</v>
      </c>
    </row>
    <row r="4649" spans="2:4" x14ac:dyDescent="0.2">
      <c r="B4649" s="30">
        <v>4645</v>
      </c>
      <c r="C4649" s="36">
        <f t="shared" si="72"/>
        <v>50178</v>
      </c>
      <c r="D4649" s="61">
        <v>0.17620845569999999</v>
      </c>
    </row>
    <row r="4650" spans="2:4" x14ac:dyDescent="0.2">
      <c r="B4650" s="30">
        <v>4646</v>
      </c>
      <c r="C4650" s="36">
        <f t="shared" si="72"/>
        <v>50179</v>
      </c>
      <c r="D4650" s="61">
        <v>0.1762380834</v>
      </c>
    </row>
    <row r="4651" spans="2:4" x14ac:dyDescent="0.2">
      <c r="B4651" s="30">
        <v>4647</v>
      </c>
      <c r="C4651" s="36">
        <f t="shared" si="72"/>
        <v>50180</v>
      </c>
      <c r="D4651" s="61">
        <v>0.1762677175</v>
      </c>
    </row>
    <row r="4652" spans="2:4" x14ac:dyDescent="0.2">
      <c r="B4652" s="30">
        <v>4648</v>
      </c>
      <c r="C4652" s="36">
        <f t="shared" si="72"/>
        <v>50181</v>
      </c>
      <c r="D4652" s="61">
        <v>0.17629735799999999</v>
      </c>
    </row>
    <row r="4653" spans="2:4" x14ac:dyDescent="0.2">
      <c r="B4653" s="30">
        <v>4649</v>
      </c>
      <c r="C4653" s="36">
        <f t="shared" si="72"/>
        <v>50182</v>
      </c>
      <c r="D4653" s="61">
        <v>0.17632700500000001</v>
      </c>
    </row>
    <row r="4654" spans="2:4" x14ac:dyDescent="0.2">
      <c r="B4654" s="30">
        <v>4650</v>
      </c>
      <c r="C4654" s="36">
        <f t="shared" si="72"/>
        <v>50183</v>
      </c>
      <c r="D4654" s="61">
        <v>0.1763566584</v>
      </c>
    </row>
    <row r="4655" spans="2:4" x14ac:dyDescent="0.2">
      <c r="B4655" s="30">
        <v>4651</v>
      </c>
      <c r="C4655" s="36">
        <f t="shared" si="72"/>
        <v>50184</v>
      </c>
      <c r="D4655" s="61">
        <v>0.17638631830000001</v>
      </c>
    </row>
    <row r="4656" spans="2:4" x14ac:dyDescent="0.2">
      <c r="B4656" s="30">
        <v>4652</v>
      </c>
      <c r="C4656" s="36">
        <f t="shared" si="72"/>
        <v>50185</v>
      </c>
      <c r="D4656" s="61">
        <v>0.17641598459999999</v>
      </c>
    </row>
    <row r="4657" spans="2:4" x14ac:dyDescent="0.2">
      <c r="B4657" s="30">
        <v>4653</v>
      </c>
      <c r="C4657" s="36">
        <f t="shared" si="72"/>
        <v>50186</v>
      </c>
      <c r="D4657" s="61">
        <v>0.1764456573</v>
      </c>
    </row>
    <row r="4658" spans="2:4" x14ac:dyDescent="0.2">
      <c r="B4658" s="30">
        <v>4654</v>
      </c>
      <c r="C4658" s="36">
        <f t="shared" si="72"/>
        <v>50187</v>
      </c>
      <c r="D4658" s="61">
        <v>0.1764753365</v>
      </c>
    </row>
    <row r="4659" spans="2:4" x14ac:dyDescent="0.2">
      <c r="B4659" s="30">
        <v>4655</v>
      </c>
      <c r="C4659" s="36">
        <f t="shared" si="72"/>
        <v>50188</v>
      </c>
      <c r="D4659" s="61">
        <v>0.17650502209999999</v>
      </c>
    </row>
    <row r="4660" spans="2:4" x14ac:dyDescent="0.2">
      <c r="B4660" s="30">
        <v>4656</v>
      </c>
      <c r="C4660" s="36">
        <f t="shared" si="72"/>
        <v>50189</v>
      </c>
      <c r="D4660" s="61">
        <v>0.1765347142</v>
      </c>
    </row>
    <row r="4661" spans="2:4" x14ac:dyDescent="0.2">
      <c r="B4661" s="30">
        <v>4657</v>
      </c>
      <c r="C4661" s="36">
        <f t="shared" si="72"/>
        <v>50190</v>
      </c>
      <c r="D4661" s="61">
        <v>0.17656441279999999</v>
      </c>
    </row>
    <row r="4662" spans="2:4" x14ac:dyDescent="0.2">
      <c r="B4662" s="30">
        <v>4658</v>
      </c>
      <c r="C4662" s="36">
        <f t="shared" si="72"/>
        <v>50191</v>
      </c>
      <c r="D4662" s="61">
        <v>0.1765941177</v>
      </c>
    </row>
    <row r="4663" spans="2:4" x14ac:dyDescent="0.2">
      <c r="B4663" s="30">
        <v>4659</v>
      </c>
      <c r="C4663" s="36">
        <f t="shared" si="72"/>
        <v>50192</v>
      </c>
      <c r="D4663" s="61">
        <v>0.1766238292</v>
      </c>
    </row>
    <row r="4664" spans="2:4" x14ac:dyDescent="0.2">
      <c r="B4664" s="30">
        <v>4660</v>
      </c>
      <c r="C4664" s="36">
        <f t="shared" si="72"/>
        <v>50193</v>
      </c>
      <c r="D4664" s="61">
        <v>0.1766535471</v>
      </c>
    </row>
    <row r="4665" spans="2:4" x14ac:dyDescent="0.2">
      <c r="B4665" s="30">
        <v>4661</v>
      </c>
      <c r="C4665" s="36">
        <f t="shared" si="72"/>
        <v>50194</v>
      </c>
      <c r="D4665" s="61">
        <v>0.17668327140000001</v>
      </c>
    </row>
    <row r="4666" spans="2:4" x14ac:dyDescent="0.2">
      <c r="B4666" s="30">
        <v>4662</v>
      </c>
      <c r="C4666" s="36">
        <f t="shared" si="72"/>
        <v>50195</v>
      </c>
      <c r="D4666" s="61">
        <v>0.1767130022</v>
      </c>
    </row>
    <row r="4667" spans="2:4" x14ac:dyDescent="0.2">
      <c r="B4667" s="30">
        <v>4663</v>
      </c>
      <c r="C4667" s="36">
        <f t="shared" si="72"/>
        <v>50196</v>
      </c>
      <c r="D4667" s="61">
        <v>0.1767427395</v>
      </c>
    </row>
    <row r="4668" spans="2:4" x14ac:dyDescent="0.2">
      <c r="B4668" s="30">
        <v>4664</v>
      </c>
      <c r="C4668" s="36">
        <f t="shared" si="72"/>
        <v>50197</v>
      </c>
      <c r="D4668" s="61">
        <v>0.1767724832</v>
      </c>
    </row>
    <row r="4669" spans="2:4" x14ac:dyDescent="0.2">
      <c r="B4669" s="30">
        <v>4665</v>
      </c>
      <c r="C4669" s="36">
        <f t="shared" si="72"/>
        <v>50198</v>
      </c>
      <c r="D4669" s="61">
        <v>0.17680223340000001</v>
      </c>
    </row>
    <row r="4670" spans="2:4" x14ac:dyDescent="0.2">
      <c r="B4670" s="30">
        <v>4666</v>
      </c>
      <c r="C4670" s="36">
        <f t="shared" si="72"/>
        <v>50199</v>
      </c>
      <c r="D4670" s="61">
        <v>0.17683198999999999</v>
      </c>
    </row>
    <row r="4671" spans="2:4" x14ac:dyDescent="0.2">
      <c r="B4671" s="30">
        <v>4667</v>
      </c>
      <c r="C4671" s="36">
        <f t="shared" si="72"/>
        <v>50200</v>
      </c>
      <c r="D4671" s="61">
        <v>0.1768617532</v>
      </c>
    </row>
    <row r="4672" spans="2:4" x14ac:dyDescent="0.2">
      <c r="B4672" s="30">
        <v>4668</v>
      </c>
      <c r="C4672" s="36">
        <f t="shared" si="72"/>
        <v>50201</v>
      </c>
      <c r="D4672" s="61">
        <v>0.1768915227</v>
      </c>
    </row>
    <row r="4673" spans="2:4" x14ac:dyDescent="0.2">
      <c r="B4673" s="30">
        <v>4669</v>
      </c>
      <c r="C4673" s="36">
        <f t="shared" si="72"/>
        <v>50202</v>
      </c>
      <c r="D4673" s="61">
        <v>0.17692129879999999</v>
      </c>
    </row>
    <row r="4674" spans="2:4" x14ac:dyDescent="0.2">
      <c r="B4674" s="30">
        <v>4670</v>
      </c>
      <c r="C4674" s="36">
        <f t="shared" si="72"/>
        <v>50203</v>
      </c>
      <c r="D4674" s="61">
        <v>0.17695108130000001</v>
      </c>
    </row>
    <row r="4675" spans="2:4" x14ac:dyDescent="0.2">
      <c r="B4675" s="30">
        <v>4671</v>
      </c>
      <c r="C4675" s="36">
        <f t="shared" si="72"/>
        <v>50204</v>
      </c>
      <c r="D4675" s="61">
        <v>0.17698087030000001</v>
      </c>
    </row>
    <row r="4676" spans="2:4" x14ac:dyDescent="0.2">
      <c r="B4676" s="30">
        <v>4672</v>
      </c>
      <c r="C4676" s="36">
        <f t="shared" si="72"/>
        <v>50205</v>
      </c>
      <c r="D4676" s="61">
        <v>0.17701066579999999</v>
      </c>
    </row>
    <row r="4677" spans="2:4" x14ac:dyDescent="0.2">
      <c r="B4677" s="30">
        <v>4673</v>
      </c>
      <c r="C4677" s="36">
        <f t="shared" si="72"/>
        <v>50206</v>
      </c>
      <c r="D4677" s="61">
        <v>0.17704046770000001</v>
      </c>
    </row>
    <row r="4678" spans="2:4" x14ac:dyDescent="0.2">
      <c r="B4678" s="30">
        <v>4674</v>
      </c>
      <c r="C4678" s="36">
        <f t="shared" ref="C4678:C4741" si="73">C4677+1</f>
        <v>50207</v>
      </c>
      <c r="D4678" s="61">
        <v>0.17707027610000001</v>
      </c>
    </row>
    <row r="4679" spans="2:4" x14ac:dyDescent="0.2">
      <c r="B4679" s="30">
        <v>4675</v>
      </c>
      <c r="C4679" s="36">
        <f t="shared" si="73"/>
        <v>50208</v>
      </c>
      <c r="D4679" s="61">
        <v>0.17710009099999999</v>
      </c>
    </row>
    <row r="4680" spans="2:4" x14ac:dyDescent="0.2">
      <c r="B4680" s="30">
        <v>4676</v>
      </c>
      <c r="C4680" s="36">
        <f t="shared" si="73"/>
        <v>50209</v>
      </c>
      <c r="D4680" s="61">
        <v>0.17712991240000001</v>
      </c>
    </row>
    <row r="4681" spans="2:4" x14ac:dyDescent="0.2">
      <c r="B4681" s="30">
        <v>4677</v>
      </c>
      <c r="C4681" s="36">
        <f t="shared" si="73"/>
        <v>50210</v>
      </c>
      <c r="D4681" s="61">
        <v>0.17715974030000001</v>
      </c>
    </row>
    <row r="4682" spans="2:4" x14ac:dyDescent="0.2">
      <c r="B4682" s="30">
        <v>4678</v>
      </c>
      <c r="C4682" s="36">
        <f t="shared" si="73"/>
        <v>50211</v>
      </c>
      <c r="D4682" s="61">
        <v>0.17718957460000001</v>
      </c>
    </row>
    <row r="4683" spans="2:4" x14ac:dyDescent="0.2">
      <c r="B4683" s="30">
        <v>4679</v>
      </c>
      <c r="C4683" s="36">
        <f t="shared" si="73"/>
        <v>50212</v>
      </c>
      <c r="D4683" s="61">
        <v>0.1772194154</v>
      </c>
    </row>
    <row r="4684" spans="2:4" x14ac:dyDescent="0.2">
      <c r="B4684" s="30">
        <v>4680</v>
      </c>
      <c r="C4684" s="36">
        <f t="shared" si="73"/>
        <v>50213</v>
      </c>
      <c r="D4684" s="61">
        <v>0.1772492628</v>
      </c>
    </row>
    <row r="4685" spans="2:4" x14ac:dyDescent="0.2">
      <c r="B4685" s="30">
        <v>4681</v>
      </c>
      <c r="C4685" s="36">
        <f t="shared" si="73"/>
        <v>50214</v>
      </c>
      <c r="D4685" s="61">
        <v>0.17727911660000001</v>
      </c>
    </row>
    <row r="4686" spans="2:4" x14ac:dyDescent="0.2">
      <c r="B4686" s="30">
        <v>4682</v>
      </c>
      <c r="C4686" s="36">
        <f t="shared" si="73"/>
        <v>50215</v>
      </c>
      <c r="D4686" s="61">
        <v>0.17730897679999999</v>
      </c>
    </row>
    <row r="4687" spans="2:4" x14ac:dyDescent="0.2">
      <c r="B4687" s="30">
        <v>4683</v>
      </c>
      <c r="C4687" s="36">
        <f t="shared" si="73"/>
        <v>50216</v>
      </c>
      <c r="D4687" s="61">
        <v>0.17733884359999999</v>
      </c>
    </row>
    <row r="4688" spans="2:4" x14ac:dyDescent="0.2">
      <c r="B4688" s="30">
        <v>4684</v>
      </c>
      <c r="C4688" s="36">
        <f t="shared" si="73"/>
        <v>50217</v>
      </c>
      <c r="D4688" s="61">
        <v>0.1773687169</v>
      </c>
    </row>
    <row r="4689" spans="2:4" x14ac:dyDescent="0.2">
      <c r="B4689" s="30">
        <v>4685</v>
      </c>
      <c r="C4689" s="36">
        <f t="shared" si="73"/>
        <v>50218</v>
      </c>
      <c r="D4689" s="61">
        <v>0.17739859669999999</v>
      </c>
    </row>
    <row r="4690" spans="2:4" x14ac:dyDescent="0.2">
      <c r="B4690" s="30">
        <v>4686</v>
      </c>
      <c r="C4690" s="36">
        <f t="shared" si="73"/>
        <v>50219</v>
      </c>
      <c r="D4690" s="61">
        <v>0.17742848289999999</v>
      </c>
    </row>
    <row r="4691" spans="2:4" x14ac:dyDescent="0.2">
      <c r="B4691" s="30">
        <v>4687</v>
      </c>
      <c r="C4691" s="36">
        <f t="shared" si="73"/>
        <v>50220</v>
      </c>
      <c r="D4691" s="61">
        <v>0.1774583757</v>
      </c>
    </row>
    <row r="4692" spans="2:4" x14ac:dyDescent="0.2">
      <c r="B4692" s="30">
        <v>4688</v>
      </c>
      <c r="C4692" s="36">
        <f t="shared" si="73"/>
        <v>50221</v>
      </c>
      <c r="D4692" s="61">
        <v>0.177488275</v>
      </c>
    </row>
    <row r="4693" spans="2:4" x14ac:dyDescent="0.2">
      <c r="B4693" s="30">
        <v>4689</v>
      </c>
      <c r="C4693" s="36">
        <f t="shared" si="73"/>
        <v>50222</v>
      </c>
      <c r="D4693" s="61">
        <v>0.1775181807</v>
      </c>
    </row>
    <row r="4694" spans="2:4" x14ac:dyDescent="0.2">
      <c r="B4694" s="30">
        <v>4690</v>
      </c>
      <c r="C4694" s="36">
        <f t="shared" si="73"/>
        <v>50223</v>
      </c>
      <c r="D4694" s="61">
        <v>0.17754809299999999</v>
      </c>
    </row>
    <row r="4695" spans="2:4" x14ac:dyDescent="0.2">
      <c r="B4695" s="30">
        <v>4691</v>
      </c>
      <c r="C4695" s="36">
        <f t="shared" si="73"/>
        <v>50224</v>
      </c>
      <c r="D4695" s="61">
        <v>0.17757801179999999</v>
      </c>
    </row>
    <row r="4696" spans="2:4" x14ac:dyDescent="0.2">
      <c r="B4696" s="30">
        <v>4692</v>
      </c>
      <c r="C4696" s="36">
        <f t="shared" si="73"/>
        <v>50225</v>
      </c>
      <c r="D4696" s="61">
        <v>0.17760793699999999</v>
      </c>
    </row>
    <row r="4697" spans="2:4" x14ac:dyDescent="0.2">
      <c r="B4697" s="30">
        <v>4693</v>
      </c>
      <c r="C4697" s="36">
        <f t="shared" si="73"/>
        <v>50226</v>
      </c>
      <c r="D4697" s="61">
        <v>0.17763786879999999</v>
      </c>
    </row>
    <row r="4698" spans="2:4" x14ac:dyDescent="0.2">
      <c r="B4698" s="30">
        <v>4694</v>
      </c>
      <c r="C4698" s="36">
        <f t="shared" si="73"/>
        <v>50227</v>
      </c>
      <c r="D4698" s="61">
        <v>0.17766780709999999</v>
      </c>
    </row>
    <row r="4699" spans="2:4" x14ac:dyDescent="0.2">
      <c r="B4699" s="30">
        <v>4695</v>
      </c>
      <c r="C4699" s="36">
        <f t="shared" si="73"/>
        <v>50228</v>
      </c>
      <c r="D4699" s="61">
        <v>0.17769775190000001</v>
      </c>
    </row>
    <row r="4700" spans="2:4" x14ac:dyDescent="0.2">
      <c r="B4700" s="30">
        <v>4696</v>
      </c>
      <c r="C4700" s="36">
        <f t="shared" si="73"/>
        <v>50229</v>
      </c>
      <c r="D4700" s="61">
        <v>0.1777277032</v>
      </c>
    </row>
    <row r="4701" spans="2:4" x14ac:dyDescent="0.2">
      <c r="B4701" s="30">
        <v>4697</v>
      </c>
      <c r="C4701" s="36">
        <f t="shared" si="73"/>
        <v>50230</v>
      </c>
      <c r="D4701" s="61">
        <v>0.17775766100000001</v>
      </c>
    </row>
    <row r="4702" spans="2:4" x14ac:dyDescent="0.2">
      <c r="B4702" s="30">
        <v>4698</v>
      </c>
      <c r="C4702" s="36">
        <f t="shared" si="73"/>
        <v>50231</v>
      </c>
      <c r="D4702" s="61">
        <v>0.17778762540000001</v>
      </c>
    </row>
    <row r="4703" spans="2:4" x14ac:dyDescent="0.2">
      <c r="B4703" s="30">
        <v>4699</v>
      </c>
      <c r="C4703" s="36">
        <f t="shared" si="73"/>
        <v>50232</v>
      </c>
      <c r="D4703" s="61">
        <v>0.17781759620000001</v>
      </c>
    </row>
    <row r="4704" spans="2:4" x14ac:dyDescent="0.2">
      <c r="B4704" s="30">
        <v>4700</v>
      </c>
      <c r="C4704" s="36">
        <f t="shared" si="73"/>
        <v>50233</v>
      </c>
      <c r="D4704" s="61">
        <v>0.1778475736</v>
      </c>
    </row>
    <row r="4705" spans="2:4" x14ac:dyDescent="0.2">
      <c r="B4705" s="30">
        <v>4701</v>
      </c>
      <c r="C4705" s="36">
        <f t="shared" si="73"/>
        <v>50234</v>
      </c>
      <c r="D4705" s="61">
        <v>0.17787755750000001</v>
      </c>
    </row>
    <row r="4706" spans="2:4" x14ac:dyDescent="0.2">
      <c r="B4706" s="30">
        <v>4702</v>
      </c>
      <c r="C4706" s="36">
        <f t="shared" si="73"/>
        <v>50235</v>
      </c>
      <c r="D4706" s="61">
        <v>0.17790754789999999</v>
      </c>
    </row>
    <row r="4707" spans="2:4" x14ac:dyDescent="0.2">
      <c r="B4707" s="30">
        <v>4703</v>
      </c>
      <c r="C4707" s="36">
        <f t="shared" si="73"/>
        <v>50236</v>
      </c>
      <c r="D4707" s="61">
        <v>0.17793754489999999</v>
      </c>
    </row>
    <row r="4708" spans="2:4" x14ac:dyDescent="0.2">
      <c r="B4708" s="30">
        <v>4704</v>
      </c>
      <c r="C4708" s="36">
        <f t="shared" si="73"/>
        <v>50237</v>
      </c>
      <c r="D4708" s="61">
        <v>0.17796754840000001</v>
      </c>
    </row>
    <row r="4709" spans="2:4" x14ac:dyDescent="0.2">
      <c r="B4709" s="30">
        <v>4705</v>
      </c>
      <c r="C4709" s="36">
        <f t="shared" si="73"/>
        <v>50238</v>
      </c>
      <c r="D4709" s="61">
        <v>0.17799755840000001</v>
      </c>
    </row>
    <row r="4710" spans="2:4" x14ac:dyDescent="0.2">
      <c r="B4710" s="30">
        <v>4706</v>
      </c>
      <c r="C4710" s="36">
        <f t="shared" si="73"/>
        <v>50239</v>
      </c>
      <c r="D4710" s="61">
        <v>0.17802757490000001</v>
      </c>
    </row>
    <row r="4711" spans="2:4" x14ac:dyDescent="0.2">
      <c r="B4711" s="30">
        <v>4707</v>
      </c>
      <c r="C4711" s="36">
        <f t="shared" si="73"/>
        <v>50240</v>
      </c>
      <c r="D4711" s="61">
        <v>0.1780575979</v>
      </c>
    </row>
    <row r="4712" spans="2:4" x14ac:dyDescent="0.2">
      <c r="B4712" s="30">
        <v>4708</v>
      </c>
      <c r="C4712" s="36">
        <f t="shared" si="73"/>
        <v>50241</v>
      </c>
      <c r="D4712" s="61">
        <v>0.17808762750000001</v>
      </c>
    </row>
    <row r="4713" spans="2:4" x14ac:dyDescent="0.2">
      <c r="B4713" s="30">
        <v>4709</v>
      </c>
      <c r="C4713" s="36">
        <f t="shared" si="73"/>
        <v>50242</v>
      </c>
      <c r="D4713" s="61">
        <v>0.1781176636</v>
      </c>
    </row>
    <row r="4714" spans="2:4" x14ac:dyDescent="0.2">
      <c r="B4714" s="30">
        <v>4710</v>
      </c>
      <c r="C4714" s="36">
        <f t="shared" si="73"/>
        <v>50243</v>
      </c>
      <c r="D4714" s="61">
        <v>0.17814770630000001</v>
      </c>
    </row>
    <row r="4715" spans="2:4" x14ac:dyDescent="0.2">
      <c r="B4715" s="30">
        <v>4711</v>
      </c>
      <c r="C4715" s="36">
        <f t="shared" si="73"/>
        <v>50244</v>
      </c>
      <c r="D4715" s="61">
        <v>0.17817775550000001</v>
      </c>
    </row>
    <row r="4716" spans="2:4" x14ac:dyDescent="0.2">
      <c r="B4716" s="30">
        <v>4712</v>
      </c>
      <c r="C4716" s="36">
        <f t="shared" si="73"/>
        <v>50245</v>
      </c>
      <c r="D4716" s="61">
        <v>0.17820781120000001</v>
      </c>
    </row>
    <row r="4717" spans="2:4" x14ac:dyDescent="0.2">
      <c r="B4717" s="30">
        <v>4713</v>
      </c>
      <c r="C4717" s="36">
        <f t="shared" si="73"/>
        <v>50246</v>
      </c>
      <c r="D4717" s="61">
        <v>0.1782378735</v>
      </c>
    </row>
    <row r="4718" spans="2:4" x14ac:dyDescent="0.2">
      <c r="B4718" s="30">
        <v>4714</v>
      </c>
      <c r="C4718" s="36">
        <f t="shared" si="73"/>
        <v>50247</v>
      </c>
      <c r="D4718" s="61">
        <v>0.17826794230000001</v>
      </c>
    </row>
    <row r="4719" spans="2:4" x14ac:dyDescent="0.2">
      <c r="B4719" s="30">
        <v>4715</v>
      </c>
      <c r="C4719" s="36">
        <f t="shared" si="73"/>
        <v>50248</v>
      </c>
      <c r="D4719" s="61">
        <v>0.1782980176</v>
      </c>
    </row>
    <row r="4720" spans="2:4" x14ac:dyDescent="0.2">
      <c r="B4720" s="30">
        <v>4716</v>
      </c>
      <c r="C4720" s="36">
        <f t="shared" si="73"/>
        <v>50249</v>
      </c>
      <c r="D4720" s="61">
        <v>0.1783280995</v>
      </c>
    </row>
    <row r="4721" spans="2:4" x14ac:dyDescent="0.2">
      <c r="B4721" s="30">
        <v>4717</v>
      </c>
      <c r="C4721" s="36">
        <f t="shared" si="73"/>
        <v>50250</v>
      </c>
      <c r="D4721" s="61">
        <v>0.178358188</v>
      </c>
    </row>
    <row r="4722" spans="2:4" x14ac:dyDescent="0.2">
      <c r="B4722" s="30">
        <v>4718</v>
      </c>
      <c r="C4722" s="36">
        <f t="shared" si="73"/>
        <v>50251</v>
      </c>
      <c r="D4722" s="61">
        <v>0.1783882829</v>
      </c>
    </row>
    <row r="4723" spans="2:4" x14ac:dyDescent="0.2">
      <c r="B4723" s="30">
        <v>4719</v>
      </c>
      <c r="C4723" s="36">
        <f t="shared" si="73"/>
        <v>50252</v>
      </c>
      <c r="D4723" s="61">
        <v>0.1784183845</v>
      </c>
    </row>
    <row r="4724" spans="2:4" x14ac:dyDescent="0.2">
      <c r="B4724" s="30">
        <v>4720</v>
      </c>
      <c r="C4724" s="36">
        <f t="shared" si="73"/>
        <v>50253</v>
      </c>
      <c r="D4724" s="61">
        <v>0.17844849260000001</v>
      </c>
    </row>
    <row r="4725" spans="2:4" x14ac:dyDescent="0.2">
      <c r="B4725" s="30">
        <v>4721</v>
      </c>
      <c r="C4725" s="36">
        <f t="shared" si="73"/>
        <v>50254</v>
      </c>
      <c r="D4725" s="61">
        <v>0.1784786072</v>
      </c>
    </row>
    <row r="4726" spans="2:4" x14ac:dyDescent="0.2">
      <c r="B4726" s="30">
        <v>4722</v>
      </c>
      <c r="C4726" s="36">
        <f t="shared" si="73"/>
        <v>50255</v>
      </c>
      <c r="D4726" s="61">
        <v>0.17850872840000001</v>
      </c>
    </row>
    <row r="4727" spans="2:4" x14ac:dyDescent="0.2">
      <c r="B4727" s="30">
        <v>4723</v>
      </c>
      <c r="C4727" s="36">
        <f t="shared" si="73"/>
        <v>50256</v>
      </c>
      <c r="D4727" s="61">
        <v>0.17853885620000001</v>
      </c>
    </row>
    <row r="4728" spans="2:4" x14ac:dyDescent="0.2">
      <c r="B4728" s="30">
        <v>4724</v>
      </c>
      <c r="C4728" s="36">
        <f t="shared" si="73"/>
        <v>50257</v>
      </c>
      <c r="D4728" s="61">
        <v>0.1785689905</v>
      </c>
    </row>
    <row r="4729" spans="2:4" x14ac:dyDescent="0.2">
      <c r="B4729" s="30">
        <v>4725</v>
      </c>
      <c r="C4729" s="36">
        <f t="shared" si="73"/>
        <v>50258</v>
      </c>
      <c r="D4729" s="61">
        <v>0.17859913129999999</v>
      </c>
    </row>
    <row r="4730" spans="2:4" x14ac:dyDescent="0.2">
      <c r="B4730" s="30">
        <v>4726</v>
      </c>
      <c r="C4730" s="36">
        <f t="shared" si="73"/>
        <v>50259</v>
      </c>
      <c r="D4730" s="61">
        <v>0.17862927880000001</v>
      </c>
    </row>
    <row r="4731" spans="2:4" x14ac:dyDescent="0.2">
      <c r="B4731" s="30">
        <v>4727</v>
      </c>
      <c r="C4731" s="36">
        <f t="shared" si="73"/>
        <v>50260</v>
      </c>
      <c r="D4731" s="61">
        <v>0.17865943279999999</v>
      </c>
    </row>
    <row r="4732" spans="2:4" x14ac:dyDescent="0.2">
      <c r="B4732" s="30">
        <v>4728</v>
      </c>
      <c r="C4732" s="36">
        <f t="shared" si="73"/>
        <v>50261</v>
      </c>
      <c r="D4732" s="61">
        <v>0.1786895933</v>
      </c>
    </row>
    <row r="4733" spans="2:4" x14ac:dyDescent="0.2">
      <c r="B4733" s="30">
        <v>4729</v>
      </c>
      <c r="C4733" s="36">
        <f t="shared" si="73"/>
        <v>50262</v>
      </c>
      <c r="D4733" s="61">
        <v>0.17871976040000001</v>
      </c>
    </row>
    <row r="4734" spans="2:4" x14ac:dyDescent="0.2">
      <c r="B4734" s="30">
        <v>4730</v>
      </c>
      <c r="C4734" s="36">
        <f t="shared" si="73"/>
        <v>50263</v>
      </c>
      <c r="D4734" s="61">
        <v>0.17874993410000001</v>
      </c>
    </row>
    <row r="4735" spans="2:4" x14ac:dyDescent="0.2">
      <c r="B4735" s="30">
        <v>4731</v>
      </c>
      <c r="C4735" s="36">
        <f t="shared" si="73"/>
        <v>50264</v>
      </c>
      <c r="D4735" s="61">
        <v>0.1787801144</v>
      </c>
    </row>
    <row r="4736" spans="2:4" x14ac:dyDescent="0.2">
      <c r="B4736" s="30">
        <v>4732</v>
      </c>
      <c r="C4736" s="36">
        <f t="shared" si="73"/>
        <v>50265</v>
      </c>
      <c r="D4736" s="61">
        <v>0.17881030119999999</v>
      </c>
    </row>
    <row r="4737" spans="2:4" x14ac:dyDescent="0.2">
      <c r="B4737" s="30">
        <v>4733</v>
      </c>
      <c r="C4737" s="36">
        <f t="shared" si="73"/>
        <v>50266</v>
      </c>
      <c r="D4737" s="61">
        <v>0.17884049460000001</v>
      </c>
    </row>
    <row r="4738" spans="2:4" x14ac:dyDescent="0.2">
      <c r="B4738" s="30">
        <v>4734</v>
      </c>
      <c r="C4738" s="36">
        <f t="shared" si="73"/>
        <v>50267</v>
      </c>
      <c r="D4738" s="61">
        <v>0.17887069459999999</v>
      </c>
    </row>
    <row r="4739" spans="2:4" x14ac:dyDescent="0.2">
      <c r="B4739" s="30">
        <v>4735</v>
      </c>
      <c r="C4739" s="36">
        <f t="shared" si="73"/>
        <v>50268</v>
      </c>
      <c r="D4739" s="61">
        <v>0.17890090110000001</v>
      </c>
    </row>
    <row r="4740" spans="2:4" x14ac:dyDescent="0.2">
      <c r="B4740" s="30">
        <v>4736</v>
      </c>
      <c r="C4740" s="36">
        <f t="shared" si="73"/>
        <v>50269</v>
      </c>
      <c r="D4740" s="61">
        <v>0.1789311143</v>
      </c>
    </row>
    <row r="4741" spans="2:4" x14ac:dyDescent="0.2">
      <c r="B4741" s="30">
        <v>4737</v>
      </c>
      <c r="C4741" s="36">
        <f t="shared" si="73"/>
        <v>50270</v>
      </c>
      <c r="D4741" s="61">
        <v>0.178961334</v>
      </c>
    </row>
    <row r="4742" spans="2:4" x14ac:dyDescent="0.2">
      <c r="B4742" s="30">
        <v>4738</v>
      </c>
      <c r="C4742" s="36">
        <f t="shared" ref="C4742:C4805" si="74">C4741+1</f>
        <v>50271</v>
      </c>
      <c r="D4742" s="61">
        <v>0.17899156020000001</v>
      </c>
    </row>
    <row r="4743" spans="2:4" x14ac:dyDescent="0.2">
      <c r="B4743" s="30">
        <v>4739</v>
      </c>
      <c r="C4743" s="36">
        <f t="shared" si="74"/>
        <v>50272</v>
      </c>
      <c r="D4743" s="61">
        <v>0.17902179309999999</v>
      </c>
    </row>
    <row r="4744" spans="2:4" x14ac:dyDescent="0.2">
      <c r="B4744" s="30">
        <v>4740</v>
      </c>
      <c r="C4744" s="36">
        <f t="shared" si="74"/>
        <v>50273</v>
      </c>
      <c r="D4744" s="61">
        <v>0.17905203259999999</v>
      </c>
    </row>
    <row r="4745" spans="2:4" x14ac:dyDescent="0.2">
      <c r="B4745" s="30">
        <v>4741</v>
      </c>
      <c r="C4745" s="36">
        <f t="shared" si="74"/>
        <v>50274</v>
      </c>
      <c r="D4745" s="61">
        <v>0.17908227860000001</v>
      </c>
    </row>
    <row r="4746" spans="2:4" x14ac:dyDescent="0.2">
      <c r="B4746" s="30">
        <v>4742</v>
      </c>
      <c r="C4746" s="36">
        <f t="shared" si="74"/>
        <v>50275</v>
      </c>
      <c r="D4746" s="61">
        <v>0.17911253120000001</v>
      </c>
    </row>
    <row r="4747" spans="2:4" x14ac:dyDescent="0.2">
      <c r="B4747" s="30">
        <v>4743</v>
      </c>
      <c r="C4747" s="36">
        <f t="shared" si="74"/>
        <v>50276</v>
      </c>
      <c r="D4747" s="61">
        <v>0.1791427904</v>
      </c>
    </row>
    <row r="4748" spans="2:4" x14ac:dyDescent="0.2">
      <c r="B4748" s="30">
        <v>4744</v>
      </c>
      <c r="C4748" s="36">
        <f t="shared" si="74"/>
        <v>50277</v>
      </c>
      <c r="D4748" s="61">
        <v>0.17917305620000001</v>
      </c>
    </row>
    <row r="4749" spans="2:4" x14ac:dyDescent="0.2">
      <c r="B4749" s="30">
        <v>4745</v>
      </c>
      <c r="C4749" s="36">
        <f t="shared" si="74"/>
        <v>50278</v>
      </c>
      <c r="D4749" s="61">
        <v>0.17920332859999999</v>
      </c>
    </row>
    <row r="4750" spans="2:4" x14ac:dyDescent="0.2">
      <c r="B4750" s="30">
        <v>4746</v>
      </c>
      <c r="C4750" s="36">
        <f t="shared" si="74"/>
        <v>50279</v>
      </c>
      <c r="D4750" s="61">
        <v>0.17923360760000001</v>
      </c>
    </row>
    <row r="4751" spans="2:4" x14ac:dyDescent="0.2">
      <c r="B4751" s="30">
        <v>4747</v>
      </c>
      <c r="C4751" s="36">
        <f t="shared" si="74"/>
        <v>50280</v>
      </c>
      <c r="D4751" s="61">
        <v>0.1792638932</v>
      </c>
    </row>
    <row r="4752" spans="2:4" x14ac:dyDescent="0.2">
      <c r="B4752" s="30">
        <v>4748</v>
      </c>
      <c r="C4752" s="36">
        <f t="shared" si="74"/>
        <v>50281</v>
      </c>
      <c r="D4752" s="61">
        <v>0.1792941854</v>
      </c>
    </row>
    <row r="4753" spans="2:4" x14ac:dyDescent="0.2">
      <c r="B4753" s="30">
        <v>4749</v>
      </c>
      <c r="C4753" s="36">
        <f t="shared" si="74"/>
        <v>50282</v>
      </c>
      <c r="D4753" s="61">
        <v>0.17932448409999999</v>
      </c>
    </row>
    <row r="4754" spans="2:4" x14ac:dyDescent="0.2">
      <c r="B4754" s="30">
        <v>4750</v>
      </c>
      <c r="C4754" s="36">
        <f t="shared" si="74"/>
        <v>50283</v>
      </c>
      <c r="D4754" s="61">
        <v>0.1793547895</v>
      </c>
    </row>
    <row r="4755" spans="2:4" x14ac:dyDescent="0.2">
      <c r="B4755" s="30">
        <v>4751</v>
      </c>
      <c r="C4755" s="36">
        <f t="shared" si="74"/>
        <v>50284</v>
      </c>
      <c r="D4755" s="61">
        <v>0.1793851015</v>
      </c>
    </row>
    <row r="4756" spans="2:4" x14ac:dyDescent="0.2">
      <c r="B4756" s="30">
        <v>4752</v>
      </c>
      <c r="C4756" s="36">
        <f t="shared" si="74"/>
        <v>50285</v>
      </c>
      <c r="D4756" s="61">
        <v>0.1794154201</v>
      </c>
    </row>
    <row r="4757" spans="2:4" x14ac:dyDescent="0.2">
      <c r="B4757" s="30">
        <v>4753</v>
      </c>
      <c r="C4757" s="36">
        <f t="shared" si="74"/>
        <v>50286</v>
      </c>
      <c r="D4757" s="61">
        <v>0.17944574520000001</v>
      </c>
    </row>
    <row r="4758" spans="2:4" x14ac:dyDescent="0.2">
      <c r="B4758" s="30">
        <v>4754</v>
      </c>
      <c r="C4758" s="36">
        <f t="shared" si="74"/>
        <v>50287</v>
      </c>
      <c r="D4758" s="61">
        <v>0.17947607700000001</v>
      </c>
    </row>
    <row r="4759" spans="2:4" x14ac:dyDescent="0.2">
      <c r="B4759" s="30">
        <v>4755</v>
      </c>
      <c r="C4759" s="36">
        <f t="shared" si="74"/>
        <v>50288</v>
      </c>
      <c r="D4759" s="61">
        <v>0.17950641540000001</v>
      </c>
    </row>
    <row r="4760" spans="2:4" x14ac:dyDescent="0.2">
      <c r="B4760" s="30">
        <v>4756</v>
      </c>
      <c r="C4760" s="36">
        <f t="shared" si="74"/>
        <v>50289</v>
      </c>
      <c r="D4760" s="61">
        <v>0.1795367604</v>
      </c>
    </row>
    <row r="4761" spans="2:4" x14ac:dyDescent="0.2">
      <c r="B4761" s="30">
        <v>4757</v>
      </c>
      <c r="C4761" s="36">
        <f t="shared" si="74"/>
        <v>50290</v>
      </c>
      <c r="D4761" s="61">
        <v>0.17956711210000001</v>
      </c>
    </row>
    <row r="4762" spans="2:4" x14ac:dyDescent="0.2">
      <c r="B4762" s="30">
        <v>4758</v>
      </c>
      <c r="C4762" s="36">
        <f t="shared" si="74"/>
        <v>50291</v>
      </c>
      <c r="D4762" s="61">
        <v>0.17959747030000001</v>
      </c>
    </row>
    <row r="4763" spans="2:4" x14ac:dyDescent="0.2">
      <c r="B4763" s="30">
        <v>4759</v>
      </c>
      <c r="C4763" s="36">
        <f t="shared" si="74"/>
        <v>50292</v>
      </c>
      <c r="D4763" s="61">
        <v>0.17962783509999999</v>
      </c>
    </row>
    <row r="4764" spans="2:4" x14ac:dyDescent="0.2">
      <c r="B4764" s="30">
        <v>4760</v>
      </c>
      <c r="C4764" s="36">
        <f t="shared" si="74"/>
        <v>50293</v>
      </c>
      <c r="D4764" s="61">
        <v>0.17965820660000001</v>
      </c>
    </row>
    <row r="4765" spans="2:4" x14ac:dyDescent="0.2">
      <c r="B4765" s="30">
        <v>4761</v>
      </c>
      <c r="C4765" s="36">
        <f t="shared" si="74"/>
        <v>50294</v>
      </c>
      <c r="D4765" s="61">
        <v>0.17968858469999999</v>
      </c>
    </row>
    <row r="4766" spans="2:4" x14ac:dyDescent="0.2">
      <c r="B4766" s="30">
        <v>4762</v>
      </c>
      <c r="C4766" s="36">
        <f t="shared" si="74"/>
        <v>50295</v>
      </c>
      <c r="D4766" s="61">
        <v>0.17971896940000001</v>
      </c>
    </row>
    <row r="4767" spans="2:4" x14ac:dyDescent="0.2">
      <c r="B4767" s="30">
        <v>4763</v>
      </c>
      <c r="C4767" s="36">
        <f t="shared" si="74"/>
        <v>50296</v>
      </c>
      <c r="D4767" s="61">
        <v>0.1797493607</v>
      </c>
    </row>
    <row r="4768" spans="2:4" x14ac:dyDescent="0.2">
      <c r="B4768" s="30">
        <v>4764</v>
      </c>
      <c r="C4768" s="36">
        <f t="shared" si="74"/>
        <v>50297</v>
      </c>
      <c r="D4768" s="61">
        <v>0.17977975860000001</v>
      </c>
    </row>
    <row r="4769" spans="2:4" x14ac:dyDescent="0.2">
      <c r="B4769" s="30">
        <v>4765</v>
      </c>
      <c r="C4769" s="36">
        <f t="shared" si="74"/>
        <v>50298</v>
      </c>
      <c r="D4769" s="61">
        <v>0.17981016320000001</v>
      </c>
    </row>
    <row r="4770" spans="2:4" x14ac:dyDescent="0.2">
      <c r="B4770" s="30">
        <v>4766</v>
      </c>
      <c r="C4770" s="36">
        <f t="shared" si="74"/>
        <v>50299</v>
      </c>
      <c r="D4770" s="61">
        <v>0.17984057440000001</v>
      </c>
    </row>
    <row r="4771" spans="2:4" x14ac:dyDescent="0.2">
      <c r="B4771" s="30">
        <v>4767</v>
      </c>
      <c r="C4771" s="36">
        <f t="shared" si="74"/>
        <v>50300</v>
      </c>
      <c r="D4771" s="61">
        <v>0.1798709922</v>
      </c>
    </row>
    <row r="4772" spans="2:4" x14ac:dyDescent="0.2">
      <c r="B4772" s="30">
        <v>4768</v>
      </c>
      <c r="C4772" s="36">
        <f t="shared" si="74"/>
        <v>50301</v>
      </c>
      <c r="D4772" s="61">
        <v>0.17990141670000001</v>
      </c>
    </row>
    <row r="4773" spans="2:4" x14ac:dyDescent="0.2">
      <c r="B4773" s="30">
        <v>4769</v>
      </c>
      <c r="C4773" s="36">
        <f t="shared" si="74"/>
        <v>50302</v>
      </c>
      <c r="D4773" s="61">
        <v>0.17993184779999999</v>
      </c>
    </row>
    <row r="4774" spans="2:4" x14ac:dyDescent="0.2">
      <c r="B4774" s="30">
        <v>4770</v>
      </c>
      <c r="C4774" s="36">
        <f t="shared" si="74"/>
        <v>50303</v>
      </c>
      <c r="D4774" s="61">
        <v>0.17996228550000001</v>
      </c>
    </row>
    <row r="4775" spans="2:4" x14ac:dyDescent="0.2">
      <c r="B4775" s="30">
        <v>4771</v>
      </c>
      <c r="C4775" s="36">
        <f t="shared" si="74"/>
        <v>50304</v>
      </c>
      <c r="D4775" s="61">
        <v>0.1799927298</v>
      </c>
    </row>
    <row r="4776" spans="2:4" x14ac:dyDescent="0.2">
      <c r="B4776" s="30">
        <v>4772</v>
      </c>
      <c r="C4776" s="36">
        <f t="shared" si="74"/>
        <v>50305</v>
      </c>
      <c r="D4776" s="61">
        <v>0.18002318079999999</v>
      </c>
    </row>
    <row r="4777" spans="2:4" x14ac:dyDescent="0.2">
      <c r="B4777" s="30">
        <v>4773</v>
      </c>
      <c r="C4777" s="36">
        <f t="shared" si="74"/>
        <v>50306</v>
      </c>
      <c r="D4777" s="61">
        <v>0.18005363839999999</v>
      </c>
    </row>
    <row r="4778" spans="2:4" x14ac:dyDescent="0.2">
      <c r="B4778" s="30">
        <v>4774</v>
      </c>
      <c r="C4778" s="36">
        <f t="shared" si="74"/>
        <v>50307</v>
      </c>
      <c r="D4778" s="61">
        <v>0.1800841027</v>
      </c>
    </row>
    <row r="4779" spans="2:4" x14ac:dyDescent="0.2">
      <c r="B4779" s="30">
        <v>4775</v>
      </c>
      <c r="C4779" s="36">
        <f t="shared" si="74"/>
        <v>50308</v>
      </c>
      <c r="D4779" s="61">
        <v>0.18011457359999999</v>
      </c>
    </row>
    <row r="4780" spans="2:4" x14ac:dyDescent="0.2">
      <c r="B4780" s="30">
        <v>4776</v>
      </c>
      <c r="C4780" s="36">
        <f t="shared" si="74"/>
        <v>50309</v>
      </c>
      <c r="D4780" s="61">
        <v>0.18014505110000001</v>
      </c>
    </row>
    <row r="4781" spans="2:4" x14ac:dyDescent="0.2">
      <c r="B4781" s="30">
        <v>4777</v>
      </c>
      <c r="C4781" s="36">
        <f t="shared" si="74"/>
        <v>50310</v>
      </c>
      <c r="D4781" s="61">
        <v>0.18017553529999999</v>
      </c>
    </row>
    <row r="4782" spans="2:4" x14ac:dyDescent="0.2">
      <c r="B4782" s="30">
        <v>4778</v>
      </c>
      <c r="C4782" s="36">
        <f t="shared" si="74"/>
        <v>50311</v>
      </c>
      <c r="D4782" s="61">
        <v>0.18020602620000001</v>
      </c>
    </row>
    <row r="4783" spans="2:4" x14ac:dyDescent="0.2">
      <c r="B4783" s="30">
        <v>4779</v>
      </c>
      <c r="C4783" s="36">
        <f t="shared" si="74"/>
        <v>50312</v>
      </c>
      <c r="D4783" s="61">
        <v>0.18023652370000001</v>
      </c>
    </row>
    <row r="4784" spans="2:4" x14ac:dyDescent="0.2">
      <c r="B4784" s="30">
        <v>4780</v>
      </c>
      <c r="C4784" s="36">
        <f t="shared" si="74"/>
        <v>50313</v>
      </c>
      <c r="D4784" s="61">
        <v>0.18026702780000001</v>
      </c>
    </row>
    <row r="4785" spans="2:4" x14ac:dyDescent="0.2">
      <c r="B4785" s="30">
        <v>4781</v>
      </c>
      <c r="C4785" s="36">
        <f t="shared" si="74"/>
        <v>50314</v>
      </c>
      <c r="D4785" s="61">
        <v>0.1802975386</v>
      </c>
    </row>
    <row r="4786" spans="2:4" x14ac:dyDescent="0.2">
      <c r="B4786" s="30">
        <v>4782</v>
      </c>
      <c r="C4786" s="36">
        <f t="shared" si="74"/>
        <v>50315</v>
      </c>
      <c r="D4786" s="61">
        <v>0.18032805599999999</v>
      </c>
    </row>
    <row r="4787" spans="2:4" x14ac:dyDescent="0.2">
      <c r="B4787" s="30">
        <v>4783</v>
      </c>
      <c r="C4787" s="36">
        <f t="shared" si="74"/>
        <v>50316</v>
      </c>
      <c r="D4787" s="61">
        <v>0.1803585801</v>
      </c>
    </row>
    <row r="4788" spans="2:4" x14ac:dyDescent="0.2">
      <c r="B4788" s="30">
        <v>4784</v>
      </c>
      <c r="C4788" s="36">
        <f t="shared" si="74"/>
        <v>50317</v>
      </c>
      <c r="D4788" s="61">
        <v>0.1803891108</v>
      </c>
    </row>
    <row r="4789" spans="2:4" x14ac:dyDescent="0.2">
      <c r="B4789" s="30">
        <v>4785</v>
      </c>
      <c r="C4789" s="36">
        <f t="shared" si="74"/>
        <v>50318</v>
      </c>
      <c r="D4789" s="61">
        <v>0.18041964830000001</v>
      </c>
    </row>
    <row r="4790" spans="2:4" x14ac:dyDescent="0.2">
      <c r="B4790" s="30">
        <v>4786</v>
      </c>
      <c r="C4790" s="36">
        <f t="shared" si="74"/>
        <v>50319</v>
      </c>
      <c r="D4790" s="61">
        <v>0.18045019230000001</v>
      </c>
    </row>
    <row r="4791" spans="2:4" x14ac:dyDescent="0.2">
      <c r="B4791" s="30">
        <v>4787</v>
      </c>
      <c r="C4791" s="36">
        <f t="shared" si="74"/>
        <v>50320</v>
      </c>
      <c r="D4791" s="61">
        <v>0.180480743</v>
      </c>
    </row>
    <row r="4792" spans="2:4" x14ac:dyDescent="0.2">
      <c r="B4792" s="30">
        <v>4788</v>
      </c>
      <c r="C4792" s="36">
        <f t="shared" si="74"/>
        <v>50321</v>
      </c>
      <c r="D4792" s="61">
        <v>0.18051130039999999</v>
      </c>
    </row>
    <row r="4793" spans="2:4" x14ac:dyDescent="0.2">
      <c r="B4793" s="30">
        <v>4789</v>
      </c>
      <c r="C4793" s="36">
        <f t="shared" si="74"/>
        <v>50322</v>
      </c>
      <c r="D4793" s="61">
        <v>0.18054186450000001</v>
      </c>
    </row>
    <row r="4794" spans="2:4" x14ac:dyDescent="0.2">
      <c r="B4794" s="30">
        <v>4790</v>
      </c>
      <c r="C4794" s="36">
        <f t="shared" si="74"/>
        <v>50323</v>
      </c>
      <c r="D4794" s="61">
        <v>0.18057243519999999</v>
      </c>
    </row>
    <row r="4795" spans="2:4" x14ac:dyDescent="0.2">
      <c r="B4795" s="30">
        <v>4791</v>
      </c>
      <c r="C4795" s="36">
        <f t="shared" si="74"/>
        <v>50324</v>
      </c>
      <c r="D4795" s="61">
        <v>0.1806030126</v>
      </c>
    </row>
    <row r="4796" spans="2:4" x14ac:dyDescent="0.2">
      <c r="B4796" s="30">
        <v>4792</v>
      </c>
      <c r="C4796" s="36">
        <f t="shared" si="74"/>
        <v>50325</v>
      </c>
      <c r="D4796" s="61">
        <v>0.1806335966</v>
      </c>
    </row>
    <row r="4797" spans="2:4" x14ac:dyDescent="0.2">
      <c r="B4797" s="30">
        <v>4793</v>
      </c>
      <c r="C4797" s="36">
        <f t="shared" si="74"/>
        <v>50326</v>
      </c>
      <c r="D4797" s="61">
        <v>0.1806641873</v>
      </c>
    </row>
    <row r="4798" spans="2:4" x14ac:dyDescent="0.2">
      <c r="B4798" s="30">
        <v>4794</v>
      </c>
      <c r="C4798" s="36">
        <f t="shared" si="74"/>
        <v>50327</v>
      </c>
      <c r="D4798" s="61">
        <v>0.1806947847</v>
      </c>
    </row>
    <row r="4799" spans="2:4" x14ac:dyDescent="0.2">
      <c r="B4799" s="30">
        <v>4795</v>
      </c>
      <c r="C4799" s="36">
        <f t="shared" si="74"/>
        <v>50328</v>
      </c>
      <c r="D4799" s="61">
        <v>0.1807253888</v>
      </c>
    </row>
    <row r="4800" spans="2:4" x14ac:dyDescent="0.2">
      <c r="B4800" s="30">
        <v>4796</v>
      </c>
      <c r="C4800" s="36">
        <f t="shared" si="74"/>
        <v>50329</v>
      </c>
      <c r="D4800" s="61">
        <v>0.18075599949999999</v>
      </c>
    </row>
    <row r="4801" spans="2:4" x14ac:dyDescent="0.2">
      <c r="B4801" s="30">
        <v>4797</v>
      </c>
      <c r="C4801" s="36">
        <f t="shared" si="74"/>
        <v>50330</v>
      </c>
      <c r="D4801" s="61">
        <v>0.18078661700000001</v>
      </c>
    </row>
    <row r="4802" spans="2:4" x14ac:dyDescent="0.2">
      <c r="B4802" s="30">
        <v>4798</v>
      </c>
      <c r="C4802" s="36">
        <f t="shared" si="74"/>
        <v>50331</v>
      </c>
      <c r="D4802" s="61">
        <v>0.1808172411</v>
      </c>
    </row>
    <row r="4803" spans="2:4" x14ac:dyDescent="0.2">
      <c r="B4803" s="30">
        <v>4799</v>
      </c>
      <c r="C4803" s="36">
        <f t="shared" si="74"/>
        <v>50332</v>
      </c>
      <c r="D4803" s="61">
        <v>0.1808478718</v>
      </c>
    </row>
    <row r="4804" spans="2:4" x14ac:dyDescent="0.2">
      <c r="B4804" s="30">
        <v>4800</v>
      </c>
      <c r="C4804" s="36">
        <f t="shared" si="74"/>
        <v>50333</v>
      </c>
      <c r="D4804" s="61">
        <v>0.18087850929999999</v>
      </c>
    </row>
    <row r="4805" spans="2:4" x14ac:dyDescent="0.2">
      <c r="B4805" s="30">
        <v>4801</v>
      </c>
      <c r="C4805" s="36">
        <f t="shared" si="74"/>
        <v>50334</v>
      </c>
      <c r="D4805" s="61">
        <v>0.1809091535</v>
      </c>
    </row>
    <row r="4806" spans="2:4" x14ac:dyDescent="0.2">
      <c r="B4806" s="30">
        <v>4802</v>
      </c>
      <c r="C4806" s="36">
        <f t="shared" ref="C4806:C4869" si="75">C4805+1</f>
        <v>50335</v>
      </c>
      <c r="D4806" s="61">
        <v>0.18093980430000001</v>
      </c>
    </row>
    <row r="4807" spans="2:4" x14ac:dyDescent="0.2">
      <c r="B4807" s="30">
        <v>4803</v>
      </c>
      <c r="C4807" s="36">
        <f t="shared" si="75"/>
        <v>50336</v>
      </c>
      <c r="D4807" s="61">
        <v>0.18097046180000001</v>
      </c>
    </row>
    <row r="4808" spans="2:4" x14ac:dyDescent="0.2">
      <c r="B4808" s="30">
        <v>4804</v>
      </c>
      <c r="C4808" s="36">
        <f t="shared" si="75"/>
        <v>50337</v>
      </c>
      <c r="D4808" s="61">
        <v>0.18100112600000001</v>
      </c>
    </row>
    <row r="4809" spans="2:4" x14ac:dyDescent="0.2">
      <c r="B4809" s="30">
        <v>4805</v>
      </c>
      <c r="C4809" s="36">
        <f t="shared" si="75"/>
        <v>50338</v>
      </c>
      <c r="D4809" s="61">
        <v>0.18103179690000001</v>
      </c>
    </row>
    <row r="4810" spans="2:4" x14ac:dyDescent="0.2">
      <c r="B4810" s="30">
        <v>4806</v>
      </c>
      <c r="C4810" s="36">
        <f t="shared" si="75"/>
        <v>50339</v>
      </c>
      <c r="D4810" s="61">
        <v>0.18106247449999999</v>
      </c>
    </row>
    <row r="4811" spans="2:4" x14ac:dyDescent="0.2">
      <c r="B4811" s="30">
        <v>4807</v>
      </c>
      <c r="C4811" s="36">
        <f t="shared" si="75"/>
        <v>50340</v>
      </c>
      <c r="D4811" s="61">
        <v>0.18109315879999999</v>
      </c>
    </row>
    <row r="4812" spans="2:4" x14ac:dyDescent="0.2">
      <c r="B4812" s="30">
        <v>4808</v>
      </c>
      <c r="C4812" s="36">
        <f t="shared" si="75"/>
        <v>50341</v>
      </c>
      <c r="D4812" s="61">
        <v>0.18112384979999999</v>
      </c>
    </row>
    <row r="4813" spans="2:4" x14ac:dyDescent="0.2">
      <c r="B4813" s="30">
        <v>4809</v>
      </c>
      <c r="C4813" s="36">
        <f t="shared" si="75"/>
        <v>50342</v>
      </c>
      <c r="D4813" s="61">
        <v>0.18115454750000001</v>
      </c>
    </row>
    <row r="4814" spans="2:4" x14ac:dyDescent="0.2">
      <c r="B4814" s="30">
        <v>4810</v>
      </c>
      <c r="C4814" s="36">
        <f t="shared" si="75"/>
        <v>50343</v>
      </c>
      <c r="D4814" s="61">
        <v>0.1811852518</v>
      </c>
    </row>
    <row r="4815" spans="2:4" x14ac:dyDescent="0.2">
      <c r="B4815" s="30">
        <v>4811</v>
      </c>
      <c r="C4815" s="36">
        <f t="shared" si="75"/>
        <v>50344</v>
      </c>
      <c r="D4815" s="61">
        <v>0.1812159629</v>
      </c>
    </row>
    <row r="4816" spans="2:4" x14ac:dyDescent="0.2">
      <c r="B4816" s="30">
        <v>4812</v>
      </c>
      <c r="C4816" s="36">
        <f t="shared" si="75"/>
        <v>50345</v>
      </c>
      <c r="D4816" s="61">
        <v>0.1812466807</v>
      </c>
    </row>
    <row r="4817" spans="2:4" x14ac:dyDescent="0.2">
      <c r="B4817" s="30">
        <v>4813</v>
      </c>
      <c r="C4817" s="36">
        <f t="shared" si="75"/>
        <v>50346</v>
      </c>
      <c r="D4817" s="61">
        <v>0.18127740519999999</v>
      </c>
    </row>
    <row r="4818" spans="2:4" x14ac:dyDescent="0.2">
      <c r="B4818" s="30">
        <v>4814</v>
      </c>
      <c r="C4818" s="36">
        <f t="shared" si="75"/>
        <v>50347</v>
      </c>
      <c r="D4818" s="61">
        <v>0.18130813639999999</v>
      </c>
    </row>
    <row r="4819" spans="2:4" x14ac:dyDescent="0.2">
      <c r="B4819" s="30">
        <v>4815</v>
      </c>
      <c r="C4819" s="36">
        <f t="shared" si="75"/>
        <v>50348</v>
      </c>
      <c r="D4819" s="61">
        <v>0.18133887430000001</v>
      </c>
    </row>
    <row r="4820" spans="2:4" x14ac:dyDescent="0.2">
      <c r="B4820" s="30">
        <v>4816</v>
      </c>
      <c r="C4820" s="36">
        <f t="shared" si="75"/>
        <v>50349</v>
      </c>
      <c r="D4820" s="61">
        <v>0.1813696189</v>
      </c>
    </row>
    <row r="4821" spans="2:4" x14ac:dyDescent="0.2">
      <c r="B4821" s="30">
        <v>4817</v>
      </c>
      <c r="C4821" s="36">
        <f t="shared" si="75"/>
        <v>50350</v>
      </c>
      <c r="D4821" s="61">
        <v>0.18140037019999999</v>
      </c>
    </row>
    <row r="4822" spans="2:4" x14ac:dyDescent="0.2">
      <c r="B4822" s="30">
        <v>4818</v>
      </c>
      <c r="C4822" s="36">
        <f t="shared" si="75"/>
        <v>50351</v>
      </c>
      <c r="D4822" s="61">
        <v>0.18143112820000001</v>
      </c>
    </row>
    <row r="4823" spans="2:4" x14ac:dyDescent="0.2">
      <c r="B4823" s="30">
        <v>4819</v>
      </c>
      <c r="C4823" s="36">
        <f t="shared" si="75"/>
        <v>50352</v>
      </c>
      <c r="D4823" s="61">
        <v>0.1814618929</v>
      </c>
    </row>
    <row r="4824" spans="2:4" x14ac:dyDescent="0.2">
      <c r="B4824" s="30">
        <v>4820</v>
      </c>
      <c r="C4824" s="36">
        <f t="shared" si="75"/>
        <v>50353</v>
      </c>
      <c r="D4824" s="61">
        <v>0.1814926644</v>
      </c>
    </row>
    <row r="4825" spans="2:4" x14ac:dyDescent="0.2">
      <c r="B4825" s="30">
        <v>4821</v>
      </c>
      <c r="C4825" s="36">
        <f t="shared" si="75"/>
        <v>50354</v>
      </c>
      <c r="D4825" s="61">
        <v>0.1815234426</v>
      </c>
    </row>
    <row r="4826" spans="2:4" x14ac:dyDescent="0.2">
      <c r="B4826" s="30">
        <v>4822</v>
      </c>
      <c r="C4826" s="36">
        <f t="shared" si="75"/>
        <v>50355</v>
      </c>
      <c r="D4826" s="61">
        <v>0.1815542275</v>
      </c>
    </row>
    <row r="4827" spans="2:4" x14ac:dyDescent="0.2">
      <c r="B4827" s="30">
        <v>4823</v>
      </c>
      <c r="C4827" s="36">
        <f t="shared" si="75"/>
        <v>50356</v>
      </c>
      <c r="D4827" s="61">
        <v>0.18158501909999999</v>
      </c>
    </row>
    <row r="4828" spans="2:4" x14ac:dyDescent="0.2">
      <c r="B4828" s="30">
        <v>4824</v>
      </c>
      <c r="C4828" s="36">
        <f t="shared" si="75"/>
        <v>50357</v>
      </c>
      <c r="D4828" s="61">
        <v>0.18161581739999999</v>
      </c>
    </row>
    <row r="4829" spans="2:4" x14ac:dyDescent="0.2">
      <c r="B4829" s="30">
        <v>4825</v>
      </c>
      <c r="C4829" s="36">
        <f t="shared" si="75"/>
        <v>50358</v>
      </c>
      <c r="D4829" s="61">
        <v>0.18164662249999999</v>
      </c>
    </row>
    <row r="4830" spans="2:4" x14ac:dyDescent="0.2">
      <c r="B4830" s="30">
        <v>4826</v>
      </c>
      <c r="C4830" s="36">
        <f t="shared" si="75"/>
        <v>50359</v>
      </c>
      <c r="D4830" s="61">
        <v>0.1816774343</v>
      </c>
    </row>
    <row r="4831" spans="2:4" x14ac:dyDescent="0.2">
      <c r="B4831" s="30">
        <v>4827</v>
      </c>
      <c r="C4831" s="36">
        <f t="shared" si="75"/>
        <v>50360</v>
      </c>
      <c r="D4831" s="61">
        <v>0.1817082528</v>
      </c>
    </row>
    <row r="4832" spans="2:4" x14ac:dyDescent="0.2">
      <c r="B4832" s="30">
        <v>4828</v>
      </c>
      <c r="C4832" s="36">
        <f t="shared" si="75"/>
        <v>50361</v>
      </c>
      <c r="D4832" s="61">
        <v>0.181739078</v>
      </c>
    </row>
    <row r="4833" spans="2:4" x14ac:dyDescent="0.2">
      <c r="B4833" s="30">
        <v>4829</v>
      </c>
      <c r="C4833" s="36">
        <f t="shared" si="75"/>
        <v>50362</v>
      </c>
      <c r="D4833" s="61">
        <v>0.18176991000000001</v>
      </c>
    </row>
    <row r="4834" spans="2:4" x14ac:dyDescent="0.2">
      <c r="B4834" s="30">
        <v>4830</v>
      </c>
      <c r="C4834" s="36">
        <f t="shared" si="75"/>
        <v>50363</v>
      </c>
      <c r="D4834" s="61">
        <v>0.18180074869999999</v>
      </c>
    </row>
    <row r="4835" spans="2:4" x14ac:dyDescent="0.2">
      <c r="B4835" s="30">
        <v>4831</v>
      </c>
      <c r="C4835" s="36">
        <f t="shared" si="75"/>
        <v>50364</v>
      </c>
      <c r="D4835" s="61">
        <v>0.18183159409999999</v>
      </c>
    </row>
    <row r="4836" spans="2:4" x14ac:dyDescent="0.2">
      <c r="B4836" s="30">
        <v>4832</v>
      </c>
      <c r="C4836" s="36">
        <f t="shared" si="75"/>
        <v>50365</v>
      </c>
      <c r="D4836" s="61">
        <v>0.18186244630000001</v>
      </c>
    </row>
    <row r="4837" spans="2:4" x14ac:dyDescent="0.2">
      <c r="B4837" s="30">
        <v>4833</v>
      </c>
      <c r="C4837" s="36">
        <f t="shared" si="75"/>
        <v>50366</v>
      </c>
      <c r="D4837" s="61">
        <v>0.18189330519999999</v>
      </c>
    </row>
    <row r="4838" spans="2:4" x14ac:dyDescent="0.2">
      <c r="B4838" s="30">
        <v>4834</v>
      </c>
      <c r="C4838" s="36">
        <f t="shared" si="75"/>
        <v>50367</v>
      </c>
      <c r="D4838" s="61">
        <v>0.18192417089999999</v>
      </c>
    </row>
    <row r="4839" spans="2:4" x14ac:dyDescent="0.2">
      <c r="B4839" s="30">
        <v>4835</v>
      </c>
      <c r="C4839" s="36">
        <f t="shared" si="75"/>
        <v>50368</v>
      </c>
      <c r="D4839" s="61">
        <v>0.1819550432</v>
      </c>
    </row>
    <row r="4840" spans="2:4" x14ac:dyDescent="0.2">
      <c r="B4840" s="30">
        <v>4836</v>
      </c>
      <c r="C4840" s="36">
        <f t="shared" si="75"/>
        <v>50369</v>
      </c>
      <c r="D4840" s="61">
        <v>0.1819859224</v>
      </c>
    </row>
    <row r="4841" spans="2:4" x14ac:dyDescent="0.2">
      <c r="B4841" s="30">
        <v>4837</v>
      </c>
      <c r="C4841" s="36">
        <f t="shared" si="75"/>
        <v>50370</v>
      </c>
      <c r="D4841" s="61">
        <v>0.18201680819999999</v>
      </c>
    </row>
    <row r="4842" spans="2:4" x14ac:dyDescent="0.2">
      <c r="B4842" s="30">
        <v>4838</v>
      </c>
      <c r="C4842" s="36">
        <f t="shared" si="75"/>
        <v>50371</v>
      </c>
      <c r="D4842" s="61">
        <v>0.1820477009</v>
      </c>
    </row>
    <row r="4843" spans="2:4" x14ac:dyDescent="0.2">
      <c r="B4843" s="30">
        <v>4839</v>
      </c>
      <c r="C4843" s="36">
        <f t="shared" si="75"/>
        <v>50372</v>
      </c>
      <c r="D4843" s="61">
        <v>0.1820786002</v>
      </c>
    </row>
    <row r="4844" spans="2:4" x14ac:dyDescent="0.2">
      <c r="B4844" s="30">
        <v>4840</v>
      </c>
      <c r="C4844" s="36">
        <f t="shared" si="75"/>
        <v>50373</v>
      </c>
      <c r="D4844" s="61">
        <v>0.18210950640000001</v>
      </c>
    </row>
    <row r="4845" spans="2:4" x14ac:dyDescent="0.2">
      <c r="B4845" s="30">
        <v>4841</v>
      </c>
      <c r="C4845" s="36">
        <f t="shared" si="75"/>
        <v>50374</v>
      </c>
      <c r="D4845" s="61">
        <v>0.18214041919999999</v>
      </c>
    </row>
    <row r="4846" spans="2:4" x14ac:dyDescent="0.2">
      <c r="B4846" s="30">
        <v>4842</v>
      </c>
      <c r="C4846" s="36">
        <f t="shared" si="75"/>
        <v>50375</v>
      </c>
      <c r="D4846" s="61">
        <v>0.1821713388</v>
      </c>
    </row>
    <row r="4847" spans="2:4" x14ac:dyDescent="0.2">
      <c r="B4847" s="30">
        <v>4843</v>
      </c>
      <c r="C4847" s="36">
        <f t="shared" si="75"/>
        <v>50376</v>
      </c>
      <c r="D4847" s="61">
        <v>0.18220226519999999</v>
      </c>
    </row>
    <row r="4848" spans="2:4" x14ac:dyDescent="0.2">
      <c r="B4848" s="30">
        <v>4844</v>
      </c>
      <c r="C4848" s="36">
        <f t="shared" si="75"/>
        <v>50377</v>
      </c>
      <c r="D4848" s="61">
        <v>0.18223319830000001</v>
      </c>
    </row>
    <row r="4849" spans="2:4" x14ac:dyDescent="0.2">
      <c r="B4849" s="30">
        <v>4845</v>
      </c>
      <c r="C4849" s="36">
        <f t="shared" si="75"/>
        <v>50378</v>
      </c>
      <c r="D4849" s="61">
        <v>0.18226413820000001</v>
      </c>
    </row>
    <row r="4850" spans="2:4" x14ac:dyDescent="0.2">
      <c r="B4850" s="30">
        <v>4846</v>
      </c>
      <c r="C4850" s="36">
        <f t="shared" si="75"/>
        <v>50379</v>
      </c>
      <c r="D4850" s="61">
        <v>0.18229508489999999</v>
      </c>
    </row>
    <row r="4851" spans="2:4" x14ac:dyDescent="0.2">
      <c r="B4851" s="30">
        <v>4847</v>
      </c>
      <c r="C4851" s="36">
        <f t="shared" si="75"/>
        <v>50380</v>
      </c>
      <c r="D4851" s="61">
        <v>0.18232603829999999</v>
      </c>
    </row>
    <row r="4852" spans="2:4" x14ac:dyDescent="0.2">
      <c r="B4852" s="30">
        <v>4848</v>
      </c>
      <c r="C4852" s="36">
        <f t="shared" si="75"/>
        <v>50381</v>
      </c>
      <c r="D4852" s="61">
        <v>0.18235699850000001</v>
      </c>
    </row>
    <row r="4853" spans="2:4" x14ac:dyDescent="0.2">
      <c r="B4853" s="30">
        <v>4849</v>
      </c>
      <c r="C4853" s="36">
        <f t="shared" si="75"/>
        <v>50382</v>
      </c>
      <c r="D4853" s="61">
        <v>0.18238796539999999</v>
      </c>
    </row>
    <row r="4854" spans="2:4" x14ac:dyDescent="0.2">
      <c r="B4854" s="30">
        <v>4850</v>
      </c>
      <c r="C4854" s="36">
        <f t="shared" si="75"/>
        <v>50383</v>
      </c>
      <c r="D4854" s="61">
        <v>0.18241893910000001</v>
      </c>
    </row>
    <row r="4855" spans="2:4" x14ac:dyDescent="0.2">
      <c r="B4855" s="30">
        <v>4851</v>
      </c>
      <c r="C4855" s="36">
        <f t="shared" si="75"/>
        <v>50384</v>
      </c>
      <c r="D4855" s="61">
        <v>0.18244991960000001</v>
      </c>
    </row>
    <row r="4856" spans="2:4" x14ac:dyDescent="0.2">
      <c r="B4856" s="30">
        <v>4852</v>
      </c>
      <c r="C4856" s="36">
        <f t="shared" si="75"/>
        <v>50385</v>
      </c>
      <c r="D4856" s="61">
        <v>0.18248090680000001</v>
      </c>
    </row>
    <row r="4857" spans="2:4" x14ac:dyDescent="0.2">
      <c r="B4857" s="30">
        <v>4853</v>
      </c>
      <c r="C4857" s="36">
        <f t="shared" si="75"/>
        <v>50386</v>
      </c>
      <c r="D4857" s="61">
        <v>0.18251190079999999</v>
      </c>
    </row>
    <row r="4858" spans="2:4" x14ac:dyDescent="0.2">
      <c r="B4858" s="30">
        <v>4854</v>
      </c>
      <c r="C4858" s="36">
        <f t="shared" si="75"/>
        <v>50387</v>
      </c>
      <c r="D4858" s="61">
        <v>0.1825429016</v>
      </c>
    </row>
    <row r="4859" spans="2:4" x14ac:dyDescent="0.2">
      <c r="B4859" s="30">
        <v>4855</v>
      </c>
      <c r="C4859" s="36">
        <f t="shared" si="75"/>
        <v>50388</v>
      </c>
      <c r="D4859" s="61">
        <v>0.18257390909999999</v>
      </c>
    </row>
    <row r="4860" spans="2:4" x14ac:dyDescent="0.2">
      <c r="B4860" s="30">
        <v>4856</v>
      </c>
      <c r="C4860" s="36">
        <f t="shared" si="75"/>
        <v>50389</v>
      </c>
      <c r="D4860" s="61">
        <v>0.18260492349999999</v>
      </c>
    </row>
    <row r="4861" spans="2:4" x14ac:dyDescent="0.2">
      <c r="B4861" s="30">
        <v>4857</v>
      </c>
      <c r="C4861" s="36">
        <f t="shared" si="75"/>
        <v>50390</v>
      </c>
      <c r="D4861" s="61">
        <v>0.18263594459999999</v>
      </c>
    </row>
    <row r="4862" spans="2:4" x14ac:dyDescent="0.2">
      <c r="B4862" s="30">
        <v>4858</v>
      </c>
      <c r="C4862" s="36">
        <f t="shared" si="75"/>
        <v>50391</v>
      </c>
      <c r="D4862" s="61">
        <v>0.1826669725</v>
      </c>
    </row>
    <row r="4863" spans="2:4" x14ac:dyDescent="0.2">
      <c r="B4863" s="30">
        <v>4859</v>
      </c>
      <c r="C4863" s="36">
        <f t="shared" si="75"/>
        <v>50392</v>
      </c>
      <c r="D4863" s="61">
        <v>0.1826980071</v>
      </c>
    </row>
    <row r="4864" spans="2:4" x14ac:dyDescent="0.2">
      <c r="B4864" s="30">
        <v>4860</v>
      </c>
      <c r="C4864" s="36">
        <f t="shared" si="75"/>
        <v>50393</v>
      </c>
      <c r="D4864" s="61">
        <v>0.1827290486</v>
      </c>
    </row>
    <row r="4865" spans="2:4" x14ac:dyDescent="0.2">
      <c r="B4865" s="30">
        <v>4861</v>
      </c>
      <c r="C4865" s="36">
        <f t="shared" si="75"/>
        <v>50394</v>
      </c>
      <c r="D4865" s="61">
        <v>0.18276009679999999</v>
      </c>
    </row>
    <row r="4866" spans="2:4" x14ac:dyDescent="0.2">
      <c r="B4866" s="30">
        <v>4862</v>
      </c>
      <c r="C4866" s="36">
        <f t="shared" si="75"/>
        <v>50395</v>
      </c>
      <c r="D4866" s="61">
        <v>0.1827911518</v>
      </c>
    </row>
    <row r="4867" spans="2:4" x14ac:dyDescent="0.2">
      <c r="B4867" s="30">
        <v>4863</v>
      </c>
      <c r="C4867" s="36">
        <f t="shared" si="75"/>
        <v>50396</v>
      </c>
      <c r="D4867" s="61">
        <v>0.18282221360000001</v>
      </c>
    </row>
    <row r="4868" spans="2:4" x14ac:dyDescent="0.2">
      <c r="B4868" s="30">
        <v>4864</v>
      </c>
      <c r="C4868" s="36">
        <f t="shared" si="75"/>
        <v>50397</v>
      </c>
      <c r="D4868" s="61">
        <v>0.18285328219999999</v>
      </c>
    </row>
    <row r="4869" spans="2:4" x14ac:dyDescent="0.2">
      <c r="B4869" s="30">
        <v>4865</v>
      </c>
      <c r="C4869" s="36">
        <f t="shared" si="75"/>
        <v>50398</v>
      </c>
      <c r="D4869" s="61">
        <v>0.18288435759999999</v>
      </c>
    </row>
    <row r="4870" spans="2:4" x14ac:dyDescent="0.2">
      <c r="B4870" s="30">
        <v>4866</v>
      </c>
      <c r="C4870" s="36">
        <f t="shared" ref="C4870:C4933" si="76">C4869+1</f>
        <v>50399</v>
      </c>
      <c r="D4870" s="61">
        <v>0.1829154398</v>
      </c>
    </row>
    <row r="4871" spans="2:4" x14ac:dyDescent="0.2">
      <c r="B4871" s="30">
        <v>4867</v>
      </c>
      <c r="C4871" s="36">
        <f t="shared" si="76"/>
        <v>50400</v>
      </c>
      <c r="D4871" s="61">
        <v>0.18294652880000001</v>
      </c>
    </row>
    <row r="4872" spans="2:4" x14ac:dyDescent="0.2">
      <c r="B4872" s="30">
        <v>4868</v>
      </c>
      <c r="C4872" s="36">
        <f t="shared" si="76"/>
        <v>50401</v>
      </c>
      <c r="D4872" s="61">
        <v>0.18297762449999999</v>
      </c>
    </row>
    <row r="4873" spans="2:4" x14ac:dyDescent="0.2">
      <c r="B4873" s="30">
        <v>4869</v>
      </c>
      <c r="C4873" s="36">
        <f t="shared" si="76"/>
        <v>50402</v>
      </c>
      <c r="D4873" s="61">
        <v>0.18300872709999999</v>
      </c>
    </row>
    <row r="4874" spans="2:4" x14ac:dyDescent="0.2">
      <c r="B4874" s="30">
        <v>4870</v>
      </c>
      <c r="C4874" s="36">
        <f t="shared" si="76"/>
        <v>50403</v>
      </c>
      <c r="D4874" s="61">
        <v>0.1830398365</v>
      </c>
    </row>
    <row r="4875" spans="2:4" x14ac:dyDescent="0.2">
      <c r="B4875" s="30">
        <v>4871</v>
      </c>
      <c r="C4875" s="36">
        <f t="shared" si="76"/>
        <v>50404</v>
      </c>
      <c r="D4875" s="61">
        <v>0.18307095270000001</v>
      </c>
    </row>
    <row r="4876" spans="2:4" x14ac:dyDescent="0.2">
      <c r="B4876" s="30">
        <v>4872</v>
      </c>
      <c r="C4876" s="36">
        <f t="shared" si="76"/>
        <v>50405</v>
      </c>
      <c r="D4876" s="61">
        <v>0.1831020756</v>
      </c>
    </row>
    <row r="4877" spans="2:4" x14ac:dyDescent="0.2">
      <c r="B4877" s="30">
        <v>4873</v>
      </c>
      <c r="C4877" s="36">
        <f t="shared" si="76"/>
        <v>50406</v>
      </c>
      <c r="D4877" s="61">
        <v>0.1831332054</v>
      </c>
    </row>
    <row r="4878" spans="2:4" x14ac:dyDescent="0.2">
      <c r="B4878" s="30">
        <v>4874</v>
      </c>
      <c r="C4878" s="36">
        <f t="shared" si="76"/>
        <v>50407</v>
      </c>
      <c r="D4878" s="61">
        <v>0.18316434200000001</v>
      </c>
    </row>
    <row r="4879" spans="2:4" x14ac:dyDescent="0.2">
      <c r="B4879" s="30">
        <v>4875</v>
      </c>
      <c r="C4879" s="36">
        <f t="shared" si="76"/>
        <v>50408</v>
      </c>
      <c r="D4879" s="61">
        <v>0.1831954854</v>
      </c>
    </row>
    <row r="4880" spans="2:4" x14ac:dyDescent="0.2">
      <c r="B4880" s="30">
        <v>4876</v>
      </c>
      <c r="C4880" s="36">
        <f t="shared" si="76"/>
        <v>50409</v>
      </c>
      <c r="D4880" s="61">
        <v>0.18322663559999999</v>
      </c>
    </row>
    <row r="4881" spans="2:4" x14ac:dyDescent="0.2">
      <c r="B4881" s="30">
        <v>4877</v>
      </c>
      <c r="C4881" s="36">
        <f t="shared" si="76"/>
        <v>50410</v>
      </c>
      <c r="D4881" s="61">
        <v>0.1832577926</v>
      </c>
    </row>
    <row r="4882" spans="2:4" x14ac:dyDescent="0.2">
      <c r="B4882" s="30">
        <v>4878</v>
      </c>
      <c r="C4882" s="36">
        <f t="shared" si="76"/>
        <v>50411</v>
      </c>
      <c r="D4882" s="61">
        <v>0.18328895640000001</v>
      </c>
    </row>
    <row r="4883" spans="2:4" x14ac:dyDescent="0.2">
      <c r="B4883" s="30">
        <v>4879</v>
      </c>
      <c r="C4883" s="36">
        <f t="shared" si="76"/>
        <v>50412</v>
      </c>
      <c r="D4883" s="61">
        <v>0.18332012710000001</v>
      </c>
    </row>
    <row r="4884" spans="2:4" x14ac:dyDescent="0.2">
      <c r="B4884" s="30">
        <v>4880</v>
      </c>
      <c r="C4884" s="36">
        <f t="shared" si="76"/>
        <v>50413</v>
      </c>
      <c r="D4884" s="61">
        <v>0.18335130450000001</v>
      </c>
    </row>
    <row r="4885" spans="2:4" x14ac:dyDescent="0.2">
      <c r="B4885" s="30">
        <v>4881</v>
      </c>
      <c r="C4885" s="36">
        <f t="shared" si="76"/>
        <v>50414</v>
      </c>
      <c r="D4885" s="61">
        <v>0.18338248879999999</v>
      </c>
    </row>
    <row r="4886" spans="2:4" x14ac:dyDescent="0.2">
      <c r="B4886" s="30">
        <v>4882</v>
      </c>
      <c r="C4886" s="36">
        <f t="shared" si="76"/>
        <v>50415</v>
      </c>
      <c r="D4886" s="61">
        <v>0.18341367989999999</v>
      </c>
    </row>
    <row r="4887" spans="2:4" x14ac:dyDescent="0.2">
      <c r="B4887" s="30">
        <v>4883</v>
      </c>
      <c r="C4887" s="36">
        <f t="shared" si="76"/>
        <v>50416</v>
      </c>
      <c r="D4887" s="61">
        <v>0.18344487779999999</v>
      </c>
    </row>
    <row r="4888" spans="2:4" x14ac:dyDescent="0.2">
      <c r="B4888" s="30">
        <v>4884</v>
      </c>
      <c r="C4888" s="36">
        <f t="shared" si="76"/>
        <v>50417</v>
      </c>
      <c r="D4888" s="61">
        <v>0.1834760825</v>
      </c>
    </row>
    <row r="4889" spans="2:4" x14ac:dyDescent="0.2">
      <c r="B4889" s="30">
        <v>4885</v>
      </c>
      <c r="C4889" s="36">
        <f t="shared" si="76"/>
        <v>50418</v>
      </c>
      <c r="D4889" s="61">
        <v>0.1835072941</v>
      </c>
    </row>
    <row r="4890" spans="2:4" x14ac:dyDescent="0.2">
      <c r="B4890" s="30">
        <v>4886</v>
      </c>
      <c r="C4890" s="36">
        <f t="shared" si="76"/>
        <v>50419</v>
      </c>
      <c r="D4890" s="61">
        <v>0.1835385125</v>
      </c>
    </row>
    <row r="4891" spans="2:4" x14ac:dyDescent="0.2">
      <c r="B4891" s="30">
        <v>4887</v>
      </c>
      <c r="C4891" s="36">
        <f t="shared" si="76"/>
        <v>50420</v>
      </c>
      <c r="D4891" s="61">
        <v>0.18356973770000001</v>
      </c>
    </row>
    <row r="4892" spans="2:4" x14ac:dyDescent="0.2">
      <c r="B4892" s="30">
        <v>4888</v>
      </c>
      <c r="C4892" s="36">
        <f t="shared" si="76"/>
        <v>50421</v>
      </c>
      <c r="D4892" s="61">
        <v>0.18360096980000001</v>
      </c>
    </row>
    <row r="4893" spans="2:4" x14ac:dyDescent="0.2">
      <c r="B4893" s="30">
        <v>4889</v>
      </c>
      <c r="C4893" s="36">
        <f t="shared" si="76"/>
        <v>50422</v>
      </c>
      <c r="D4893" s="61">
        <v>0.18363220860000001</v>
      </c>
    </row>
    <row r="4894" spans="2:4" x14ac:dyDescent="0.2">
      <c r="B4894" s="30">
        <v>4890</v>
      </c>
      <c r="C4894" s="36">
        <f t="shared" si="76"/>
        <v>50423</v>
      </c>
      <c r="D4894" s="61">
        <v>0.18366345440000001</v>
      </c>
    </row>
    <row r="4895" spans="2:4" x14ac:dyDescent="0.2">
      <c r="B4895" s="30">
        <v>4891</v>
      </c>
      <c r="C4895" s="36">
        <f t="shared" si="76"/>
        <v>50424</v>
      </c>
      <c r="D4895" s="61">
        <v>0.1836947069</v>
      </c>
    </row>
    <row r="4896" spans="2:4" x14ac:dyDescent="0.2">
      <c r="B4896" s="30">
        <v>4892</v>
      </c>
      <c r="C4896" s="36">
        <f t="shared" si="76"/>
        <v>50425</v>
      </c>
      <c r="D4896" s="61">
        <v>0.18372596629999999</v>
      </c>
    </row>
    <row r="4897" spans="2:4" x14ac:dyDescent="0.2">
      <c r="B4897" s="30">
        <v>4893</v>
      </c>
      <c r="C4897" s="36">
        <f t="shared" si="76"/>
        <v>50426</v>
      </c>
      <c r="D4897" s="61">
        <v>0.18375723250000001</v>
      </c>
    </row>
    <row r="4898" spans="2:4" x14ac:dyDescent="0.2">
      <c r="B4898" s="30">
        <v>4894</v>
      </c>
      <c r="C4898" s="36">
        <f t="shared" si="76"/>
        <v>50427</v>
      </c>
      <c r="D4898" s="61">
        <v>0.18378850560000001</v>
      </c>
    </row>
    <row r="4899" spans="2:4" x14ac:dyDescent="0.2">
      <c r="B4899" s="30">
        <v>4895</v>
      </c>
      <c r="C4899" s="36">
        <f t="shared" si="76"/>
        <v>50428</v>
      </c>
      <c r="D4899" s="61">
        <v>0.1838197855</v>
      </c>
    </row>
    <row r="4900" spans="2:4" x14ac:dyDescent="0.2">
      <c r="B4900" s="30">
        <v>4896</v>
      </c>
      <c r="C4900" s="36">
        <f t="shared" si="76"/>
        <v>50429</v>
      </c>
      <c r="D4900" s="61">
        <v>0.18385107219999999</v>
      </c>
    </row>
    <row r="4901" spans="2:4" x14ac:dyDescent="0.2">
      <c r="B4901" s="30">
        <v>4897</v>
      </c>
      <c r="C4901" s="36">
        <f t="shared" si="76"/>
        <v>50430</v>
      </c>
      <c r="D4901" s="61">
        <v>0.1838823658</v>
      </c>
    </row>
    <row r="4902" spans="2:4" x14ac:dyDescent="0.2">
      <c r="B4902" s="30">
        <v>4898</v>
      </c>
      <c r="C4902" s="36">
        <f t="shared" si="76"/>
        <v>50431</v>
      </c>
      <c r="D4902" s="61">
        <v>0.1839136663</v>
      </c>
    </row>
    <row r="4903" spans="2:4" x14ac:dyDescent="0.2">
      <c r="B4903" s="30">
        <v>4899</v>
      </c>
      <c r="C4903" s="36">
        <f t="shared" si="76"/>
        <v>50432</v>
      </c>
      <c r="D4903" s="61">
        <v>0.18394497360000001</v>
      </c>
    </row>
    <row r="4904" spans="2:4" x14ac:dyDescent="0.2">
      <c r="B4904" s="30">
        <v>4900</v>
      </c>
      <c r="C4904" s="36">
        <f t="shared" si="76"/>
        <v>50433</v>
      </c>
      <c r="D4904" s="61">
        <v>0.18397628769999999</v>
      </c>
    </row>
    <row r="4905" spans="2:4" x14ac:dyDescent="0.2">
      <c r="B4905" s="30">
        <v>4901</v>
      </c>
      <c r="C4905" s="36">
        <f t="shared" si="76"/>
        <v>50434</v>
      </c>
      <c r="D4905" s="61">
        <v>0.18400760869999999</v>
      </c>
    </row>
    <row r="4906" spans="2:4" x14ac:dyDescent="0.2">
      <c r="B4906" s="30">
        <v>4902</v>
      </c>
      <c r="C4906" s="36">
        <f t="shared" si="76"/>
        <v>50435</v>
      </c>
      <c r="D4906" s="61">
        <v>0.1840389365</v>
      </c>
    </row>
    <row r="4907" spans="2:4" x14ac:dyDescent="0.2">
      <c r="B4907" s="30">
        <v>4903</v>
      </c>
      <c r="C4907" s="36">
        <f t="shared" si="76"/>
        <v>50436</v>
      </c>
      <c r="D4907" s="61">
        <v>0.1840702712</v>
      </c>
    </row>
    <row r="4908" spans="2:4" x14ac:dyDescent="0.2">
      <c r="B4908" s="30">
        <v>4904</v>
      </c>
      <c r="C4908" s="36">
        <f t="shared" si="76"/>
        <v>50437</v>
      </c>
      <c r="D4908" s="61">
        <v>0.18410161280000001</v>
      </c>
    </row>
    <row r="4909" spans="2:4" x14ac:dyDescent="0.2">
      <c r="B4909" s="30">
        <v>4905</v>
      </c>
      <c r="C4909" s="36">
        <f t="shared" si="76"/>
        <v>50438</v>
      </c>
      <c r="D4909" s="61">
        <v>0.1841329612</v>
      </c>
    </row>
    <row r="4910" spans="2:4" x14ac:dyDescent="0.2">
      <c r="B4910" s="30">
        <v>4906</v>
      </c>
      <c r="C4910" s="36">
        <f t="shared" si="76"/>
        <v>50439</v>
      </c>
      <c r="D4910" s="61">
        <v>0.18416431650000001</v>
      </c>
    </row>
    <row r="4911" spans="2:4" x14ac:dyDescent="0.2">
      <c r="B4911" s="30">
        <v>4907</v>
      </c>
      <c r="C4911" s="36">
        <f t="shared" si="76"/>
        <v>50440</v>
      </c>
      <c r="D4911" s="61">
        <v>0.1841956786</v>
      </c>
    </row>
    <row r="4912" spans="2:4" x14ac:dyDescent="0.2">
      <c r="B4912" s="30">
        <v>4908</v>
      </c>
      <c r="C4912" s="36">
        <f t="shared" si="76"/>
        <v>50441</v>
      </c>
      <c r="D4912" s="61">
        <v>0.1842270476</v>
      </c>
    </row>
    <row r="4913" spans="2:4" x14ac:dyDescent="0.2">
      <c r="B4913" s="30">
        <v>4909</v>
      </c>
      <c r="C4913" s="36">
        <f t="shared" si="76"/>
        <v>50442</v>
      </c>
      <c r="D4913" s="61">
        <v>0.18425842349999999</v>
      </c>
    </row>
    <row r="4914" spans="2:4" x14ac:dyDescent="0.2">
      <c r="B4914" s="30">
        <v>4910</v>
      </c>
      <c r="C4914" s="36">
        <f t="shared" si="76"/>
        <v>50443</v>
      </c>
      <c r="D4914" s="61">
        <v>0.1842898063</v>
      </c>
    </row>
    <row r="4915" spans="2:4" x14ac:dyDescent="0.2">
      <c r="B4915" s="30">
        <v>4911</v>
      </c>
      <c r="C4915" s="36">
        <f t="shared" si="76"/>
        <v>50444</v>
      </c>
      <c r="D4915" s="61">
        <v>0.18432119590000001</v>
      </c>
    </row>
    <row r="4916" spans="2:4" x14ac:dyDescent="0.2">
      <c r="B4916" s="30">
        <v>4912</v>
      </c>
      <c r="C4916" s="36">
        <f t="shared" si="76"/>
        <v>50445</v>
      </c>
      <c r="D4916" s="61">
        <v>0.18435259230000001</v>
      </c>
    </row>
    <row r="4917" spans="2:4" x14ac:dyDescent="0.2">
      <c r="B4917" s="30">
        <v>4913</v>
      </c>
      <c r="C4917" s="36">
        <f t="shared" si="76"/>
        <v>50446</v>
      </c>
      <c r="D4917" s="61">
        <v>0.1843839957</v>
      </c>
    </row>
    <row r="4918" spans="2:4" x14ac:dyDescent="0.2">
      <c r="B4918" s="30">
        <v>4914</v>
      </c>
      <c r="C4918" s="36">
        <f t="shared" si="76"/>
        <v>50447</v>
      </c>
      <c r="D4918" s="61">
        <v>0.1844154059</v>
      </c>
    </row>
    <row r="4919" spans="2:4" x14ac:dyDescent="0.2">
      <c r="B4919" s="30">
        <v>4915</v>
      </c>
      <c r="C4919" s="36">
        <f t="shared" si="76"/>
        <v>50448</v>
      </c>
      <c r="D4919" s="61">
        <v>0.18444682300000001</v>
      </c>
    </row>
    <row r="4920" spans="2:4" x14ac:dyDescent="0.2">
      <c r="B4920" s="30">
        <v>4916</v>
      </c>
      <c r="C4920" s="36">
        <f t="shared" si="76"/>
        <v>50449</v>
      </c>
      <c r="D4920" s="61">
        <v>0.18447824700000001</v>
      </c>
    </row>
    <row r="4921" spans="2:4" x14ac:dyDescent="0.2">
      <c r="B4921" s="30">
        <v>4917</v>
      </c>
      <c r="C4921" s="36">
        <f t="shared" si="76"/>
        <v>50450</v>
      </c>
      <c r="D4921" s="61">
        <v>0.1845096779</v>
      </c>
    </row>
    <row r="4922" spans="2:4" x14ac:dyDescent="0.2">
      <c r="B4922" s="30">
        <v>4918</v>
      </c>
      <c r="C4922" s="36">
        <f t="shared" si="76"/>
        <v>50451</v>
      </c>
      <c r="D4922" s="61">
        <v>0.1845411156</v>
      </c>
    </row>
    <row r="4923" spans="2:4" x14ac:dyDescent="0.2">
      <c r="B4923" s="30">
        <v>4919</v>
      </c>
      <c r="C4923" s="36">
        <f t="shared" si="76"/>
        <v>50452</v>
      </c>
      <c r="D4923" s="61">
        <v>0.18457256020000001</v>
      </c>
    </row>
    <row r="4924" spans="2:4" x14ac:dyDescent="0.2">
      <c r="B4924" s="30">
        <v>4920</v>
      </c>
      <c r="C4924" s="36">
        <f t="shared" si="76"/>
        <v>50453</v>
      </c>
      <c r="D4924" s="61">
        <v>0.18460401169999999</v>
      </c>
    </row>
    <row r="4925" spans="2:4" x14ac:dyDescent="0.2">
      <c r="B4925" s="30">
        <v>4921</v>
      </c>
      <c r="C4925" s="36">
        <f t="shared" si="76"/>
        <v>50454</v>
      </c>
      <c r="D4925" s="61">
        <v>0.1846354701</v>
      </c>
    </row>
    <row r="4926" spans="2:4" x14ac:dyDescent="0.2">
      <c r="B4926" s="30">
        <v>4922</v>
      </c>
      <c r="C4926" s="36">
        <f t="shared" si="76"/>
        <v>50455</v>
      </c>
      <c r="D4926" s="61">
        <v>0.18466693540000001</v>
      </c>
    </row>
    <row r="4927" spans="2:4" x14ac:dyDescent="0.2">
      <c r="B4927" s="30">
        <v>4923</v>
      </c>
      <c r="C4927" s="36">
        <f t="shared" si="76"/>
        <v>50456</v>
      </c>
      <c r="D4927" s="61">
        <v>0.1846984076</v>
      </c>
    </row>
    <row r="4928" spans="2:4" x14ac:dyDescent="0.2">
      <c r="B4928" s="30">
        <v>4924</v>
      </c>
      <c r="C4928" s="36">
        <f t="shared" si="76"/>
        <v>50457</v>
      </c>
      <c r="D4928" s="61">
        <v>0.1847298866</v>
      </c>
    </row>
    <row r="4929" spans="2:4" x14ac:dyDescent="0.2">
      <c r="B4929" s="30">
        <v>4925</v>
      </c>
      <c r="C4929" s="36">
        <f t="shared" si="76"/>
        <v>50458</v>
      </c>
      <c r="D4929" s="61">
        <v>0.1847613726</v>
      </c>
    </row>
    <row r="4930" spans="2:4" x14ac:dyDescent="0.2">
      <c r="B4930" s="30">
        <v>4926</v>
      </c>
      <c r="C4930" s="36">
        <f t="shared" si="76"/>
        <v>50459</v>
      </c>
      <c r="D4930" s="61">
        <v>0.18479286549999999</v>
      </c>
    </row>
    <row r="4931" spans="2:4" x14ac:dyDescent="0.2">
      <c r="B4931" s="30">
        <v>4927</v>
      </c>
      <c r="C4931" s="36">
        <f t="shared" si="76"/>
        <v>50460</v>
      </c>
      <c r="D4931" s="61">
        <v>0.18482436520000001</v>
      </c>
    </row>
    <row r="4932" spans="2:4" x14ac:dyDescent="0.2">
      <c r="B4932" s="30">
        <v>4928</v>
      </c>
      <c r="C4932" s="36">
        <f t="shared" si="76"/>
        <v>50461</v>
      </c>
      <c r="D4932" s="61">
        <v>0.18485587179999999</v>
      </c>
    </row>
    <row r="4933" spans="2:4" x14ac:dyDescent="0.2">
      <c r="B4933" s="30">
        <v>4929</v>
      </c>
      <c r="C4933" s="36">
        <f t="shared" si="76"/>
        <v>50462</v>
      </c>
      <c r="D4933" s="61">
        <v>0.18488738539999999</v>
      </c>
    </row>
    <row r="4934" spans="2:4" x14ac:dyDescent="0.2">
      <c r="B4934" s="30">
        <v>4930</v>
      </c>
      <c r="C4934" s="36">
        <f t="shared" ref="C4934:C4997" si="77">C4933+1</f>
        <v>50463</v>
      </c>
      <c r="D4934" s="61">
        <v>0.18491890580000001</v>
      </c>
    </row>
    <row r="4935" spans="2:4" x14ac:dyDescent="0.2">
      <c r="B4935" s="30">
        <v>4931</v>
      </c>
      <c r="C4935" s="36">
        <f t="shared" si="77"/>
        <v>50464</v>
      </c>
      <c r="D4935" s="61">
        <v>0.18495043319999999</v>
      </c>
    </row>
    <row r="4936" spans="2:4" x14ac:dyDescent="0.2">
      <c r="B4936" s="30">
        <v>4932</v>
      </c>
      <c r="C4936" s="36">
        <f t="shared" si="77"/>
        <v>50465</v>
      </c>
      <c r="D4936" s="61">
        <v>0.18498196750000001</v>
      </c>
    </row>
    <row r="4937" spans="2:4" x14ac:dyDescent="0.2">
      <c r="B4937" s="30">
        <v>4933</v>
      </c>
      <c r="C4937" s="36">
        <f t="shared" si="77"/>
        <v>50466</v>
      </c>
      <c r="D4937" s="61">
        <v>0.18501350859999999</v>
      </c>
    </row>
    <row r="4938" spans="2:4" x14ac:dyDescent="0.2">
      <c r="B4938" s="30">
        <v>4934</v>
      </c>
      <c r="C4938" s="36">
        <f t="shared" si="77"/>
        <v>50467</v>
      </c>
      <c r="D4938" s="61">
        <v>0.18504505669999999</v>
      </c>
    </row>
    <row r="4939" spans="2:4" x14ac:dyDescent="0.2">
      <c r="B4939" s="30">
        <v>4935</v>
      </c>
      <c r="C4939" s="36">
        <f t="shared" si="77"/>
        <v>50468</v>
      </c>
      <c r="D4939" s="61">
        <v>0.1850766117</v>
      </c>
    </row>
    <row r="4940" spans="2:4" x14ac:dyDescent="0.2">
      <c r="B4940" s="30">
        <v>4936</v>
      </c>
      <c r="C4940" s="36">
        <f t="shared" si="77"/>
        <v>50469</v>
      </c>
      <c r="D4940" s="61">
        <v>0.18510817360000001</v>
      </c>
    </row>
    <row r="4941" spans="2:4" x14ac:dyDescent="0.2">
      <c r="B4941" s="30">
        <v>4937</v>
      </c>
      <c r="C4941" s="36">
        <f t="shared" si="77"/>
        <v>50470</v>
      </c>
      <c r="D4941" s="61">
        <v>0.1851397424</v>
      </c>
    </row>
    <row r="4942" spans="2:4" x14ac:dyDescent="0.2">
      <c r="B4942" s="30">
        <v>4938</v>
      </c>
      <c r="C4942" s="36">
        <f t="shared" si="77"/>
        <v>50471</v>
      </c>
      <c r="D4942" s="61">
        <v>0.18517131810000001</v>
      </c>
    </row>
    <row r="4943" spans="2:4" x14ac:dyDescent="0.2">
      <c r="B4943" s="30">
        <v>4939</v>
      </c>
      <c r="C4943" s="36">
        <f t="shared" si="77"/>
        <v>50472</v>
      </c>
      <c r="D4943" s="61">
        <v>0.18520290070000001</v>
      </c>
    </row>
    <row r="4944" spans="2:4" x14ac:dyDescent="0.2">
      <c r="B4944" s="30">
        <v>4940</v>
      </c>
      <c r="C4944" s="36">
        <f t="shared" si="77"/>
        <v>50473</v>
      </c>
      <c r="D4944" s="61">
        <v>0.1852344903</v>
      </c>
    </row>
    <row r="4945" spans="2:4" x14ac:dyDescent="0.2">
      <c r="B4945" s="30">
        <v>4941</v>
      </c>
      <c r="C4945" s="36">
        <f t="shared" si="77"/>
        <v>50474</v>
      </c>
      <c r="D4945" s="61">
        <v>0.18526608680000001</v>
      </c>
    </row>
    <row r="4946" spans="2:4" x14ac:dyDescent="0.2">
      <c r="B4946" s="30">
        <v>4942</v>
      </c>
      <c r="C4946" s="36">
        <f t="shared" si="77"/>
        <v>50475</v>
      </c>
      <c r="D4946" s="61">
        <v>0.1852976902</v>
      </c>
    </row>
    <row r="4947" spans="2:4" x14ac:dyDescent="0.2">
      <c r="B4947" s="30">
        <v>4943</v>
      </c>
      <c r="C4947" s="36">
        <f t="shared" si="77"/>
        <v>50476</v>
      </c>
      <c r="D4947" s="61">
        <v>0.18532930049999999</v>
      </c>
    </row>
    <row r="4948" spans="2:4" x14ac:dyDescent="0.2">
      <c r="B4948" s="30">
        <v>4944</v>
      </c>
      <c r="C4948" s="36">
        <f t="shared" si="77"/>
        <v>50477</v>
      </c>
      <c r="D4948" s="61">
        <v>0.1853609178</v>
      </c>
    </row>
    <row r="4949" spans="2:4" x14ac:dyDescent="0.2">
      <c r="B4949" s="30">
        <v>4945</v>
      </c>
      <c r="C4949" s="36">
        <f t="shared" si="77"/>
        <v>50478</v>
      </c>
      <c r="D4949" s="61">
        <v>0.18539254190000001</v>
      </c>
    </row>
    <row r="4950" spans="2:4" x14ac:dyDescent="0.2">
      <c r="B4950" s="30">
        <v>4946</v>
      </c>
      <c r="C4950" s="36">
        <f t="shared" si="77"/>
        <v>50479</v>
      </c>
      <c r="D4950" s="61">
        <v>0.18542417310000001</v>
      </c>
    </row>
    <row r="4951" spans="2:4" x14ac:dyDescent="0.2">
      <c r="B4951" s="30">
        <v>4947</v>
      </c>
      <c r="C4951" s="36">
        <f t="shared" si="77"/>
        <v>50480</v>
      </c>
      <c r="D4951" s="61">
        <v>0.18545581110000001</v>
      </c>
    </row>
    <row r="4952" spans="2:4" x14ac:dyDescent="0.2">
      <c r="B4952" s="30">
        <v>4948</v>
      </c>
      <c r="C4952" s="36">
        <f t="shared" si="77"/>
        <v>50481</v>
      </c>
      <c r="D4952" s="61">
        <v>0.1854874561</v>
      </c>
    </row>
    <row r="4953" spans="2:4" x14ac:dyDescent="0.2">
      <c r="B4953" s="30">
        <v>4949</v>
      </c>
      <c r="C4953" s="36">
        <f t="shared" si="77"/>
        <v>50482</v>
      </c>
      <c r="D4953" s="61">
        <v>0.18551910799999999</v>
      </c>
    </row>
    <row r="4954" spans="2:4" x14ac:dyDescent="0.2">
      <c r="B4954" s="30">
        <v>4950</v>
      </c>
      <c r="C4954" s="36">
        <f t="shared" si="77"/>
        <v>50483</v>
      </c>
      <c r="D4954" s="61">
        <v>0.18555076679999999</v>
      </c>
    </row>
    <row r="4955" spans="2:4" x14ac:dyDescent="0.2">
      <c r="B4955" s="30">
        <v>4951</v>
      </c>
      <c r="C4955" s="36">
        <f t="shared" si="77"/>
        <v>50484</v>
      </c>
      <c r="D4955" s="61">
        <v>0.18558243260000001</v>
      </c>
    </row>
    <row r="4956" spans="2:4" x14ac:dyDescent="0.2">
      <c r="B4956" s="30">
        <v>4952</v>
      </c>
      <c r="C4956" s="36">
        <f t="shared" si="77"/>
        <v>50485</v>
      </c>
      <c r="D4956" s="61">
        <v>0.1856141053</v>
      </c>
    </row>
    <row r="4957" spans="2:4" x14ac:dyDescent="0.2">
      <c r="B4957" s="30">
        <v>4953</v>
      </c>
      <c r="C4957" s="36">
        <f t="shared" si="77"/>
        <v>50486</v>
      </c>
      <c r="D4957" s="61">
        <v>0.18564578500000001</v>
      </c>
    </row>
    <row r="4958" spans="2:4" x14ac:dyDescent="0.2">
      <c r="B4958" s="30">
        <v>4954</v>
      </c>
      <c r="C4958" s="36">
        <f t="shared" si="77"/>
        <v>50487</v>
      </c>
      <c r="D4958" s="61">
        <v>0.1856774716</v>
      </c>
    </row>
    <row r="4959" spans="2:4" x14ac:dyDescent="0.2">
      <c r="B4959" s="30">
        <v>4955</v>
      </c>
      <c r="C4959" s="36">
        <f t="shared" si="77"/>
        <v>50488</v>
      </c>
      <c r="D4959" s="61">
        <v>0.1857091652</v>
      </c>
    </row>
    <row r="4960" spans="2:4" x14ac:dyDescent="0.2">
      <c r="B4960" s="30">
        <v>4956</v>
      </c>
      <c r="C4960" s="36">
        <f t="shared" si="77"/>
        <v>50489</v>
      </c>
      <c r="D4960" s="61">
        <v>0.18574086570000001</v>
      </c>
    </row>
    <row r="4961" spans="2:4" x14ac:dyDescent="0.2">
      <c r="B4961" s="30">
        <v>4957</v>
      </c>
      <c r="C4961" s="36">
        <f t="shared" si="77"/>
        <v>50490</v>
      </c>
      <c r="D4961" s="61">
        <v>0.1857725731</v>
      </c>
    </row>
    <row r="4962" spans="2:4" x14ac:dyDescent="0.2">
      <c r="B4962" s="30">
        <v>4958</v>
      </c>
      <c r="C4962" s="36">
        <f t="shared" si="77"/>
        <v>50491</v>
      </c>
      <c r="D4962" s="61">
        <v>0.1858042875</v>
      </c>
    </row>
    <row r="4963" spans="2:4" x14ac:dyDescent="0.2">
      <c r="B4963" s="30">
        <v>4959</v>
      </c>
      <c r="C4963" s="36">
        <f t="shared" si="77"/>
        <v>50492</v>
      </c>
      <c r="D4963" s="61">
        <v>0.18583600880000001</v>
      </c>
    </row>
    <row r="4964" spans="2:4" x14ac:dyDescent="0.2">
      <c r="B4964" s="30">
        <v>4960</v>
      </c>
      <c r="C4964" s="36">
        <f t="shared" si="77"/>
        <v>50493</v>
      </c>
      <c r="D4964" s="61">
        <v>0.18586773710000001</v>
      </c>
    </row>
    <row r="4965" spans="2:4" x14ac:dyDescent="0.2">
      <c r="B4965" s="30">
        <v>4961</v>
      </c>
      <c r="C4965" s="36">
        <f t="shared" si="77"/>
        <v>50494</v>
      </c>
      <c r="D4965" s="61">
        <v>0.18589947239999999</v>
      </c>
    </row>
    <row r="4966" spans="2:4" x14ac:dyDescent="0.2">
      <c r="B4966" s="30">
        <v>4962</v>
      </c>
      <c r="C4966" s="36">
        <f t="shared" si="77"/>
        <v>50495</v>
      </c>
      <c r="D4966" s="61">
        <v>0.18593121460000001</v>
      </c>
    </row>
    <row r="4967" spans="2:4" x14ac:dyDescent="0.2">
      <c r="B4967" s="30">
        <v>4963</v>
      </c>
      <c r="C4967" s="36">
        <f t="shared" si="77"/>
        <v>50496</v>
      </c>
      <c r="D4967" s="61">
        <v>0.18596296379999999</v>
      </c>
    </row>
    <row r="4968" spans="2:4" x14ac:dyDescent="0.2">
      <c r="B4968" s="30">
        <v>4964</v>
      </c>
      <c r="C4968" s="36">
        <f t="shared" si="77"/>
        <v>50497</v>
      </c>
      <c r="D4968" s="61">
        <v>0.18599471989999999</v>
      </c>
    </row>
    <row r="4969" spans="2:4" x14ac:dyDescent="0.2">
      <c r="B4969" s="30">
        <v>4965</v>
      </c>
      <c r="C4969" s="36">
        <f t="shared" si="77"/>
        <v>50498</v>
      </c>
      <c r="D4969" s="61">
        <v>0.18602648299999999</v>
      </c>
    </row>
    <row r="4970" spans="2:4" x14ac:dyDescent="0.2">
      <c r="B4970" s="30">
        <v>4966</v>
      </c>
      <c r="C4970" s="36">
        <f t="shared" si="77"/>
        <v>50499</v>
      </c>
      <c r="D4970" s="61">
        <v>0.18605825309999999</v>
      </c>
    </row>
    <row r="4971" spans="2:4" x14ac:dyDescent="0.2">
      <c r="B4971" s="30">
        <v>4967</v>
      </c>
      <c r="C4971" s="36">
        <f t="shared" si="77"/>
        <v>50500</v>
      </c>
      <c r="D4971" s="61">
        <v>0.1860900301</v>
      </c>
    </row>
    <row r="4972" spans="2:4" x14ac:dyDescent="0.2">
      <c r="B4972" s="30">
        <v>4968</v>
      </c>
      <c r="C4972" s="36">
        <f t="shared" si="77"/>
        <v>50501</v>
      </c>
      <c r="D4972" s="61">
        <v>0.1861218141</v>
      </c>
    </row>
    <row r="4973" spans="2:4" x14ac:dyDescent="0.2">
      <c r="B4973" s="30">
        <v>4969</v>
      </c>
      <c r="C4973" s="36">
        <f t="shared" si="77"/>
        <v>50502</v>
      </c>
      <c r="D4973" s="61">
        <v>0.18615360510000001</v>
      </c>
    </row>
    <row r="4974" spans="2:4" x14ac:dyDescent="0.2">
      <c r="B4974" s="30">
        <v>4970</v>
      </c>
      <c r="C4974" s="36">
        <f t="shared" si="77"/>
        <v>50503</v>
      </c>
      <c r="D4974" s="61">
        <v>0.186185403</v>
      </c>
    </row>
    <row r="4975" spans="2:4" x14ac:dyDescent="0.2">
      <c r="B4975" s="30">
        <v>4971</v>
      </c>
      <c r="C4975" s="36">
        <f t="shared" si="77"/>
        <v>50504</v>
      </c>
      <c r="D4975" s="61">
        <v>0.18621720789999999</v>
      </c>
    </row>
    <row r="4976" spans="2:4" x14ac:dyDescent="0.2">
      <c r="B4976" s="30">
        <v>4972</v>
      </c>
      <c r="C4976" s="36">
        <f t="shared" si="77"/>
        <v>50505</v>
      </c>
      <c r="D4976" s="61">
        <v>0.1862490198</v>
      </c>
    </row>
    <row r="4977" spans="2:4" x14ac:dyDescent="0.2">
      <c r="B4977" s="30">
        <v>4973</v>
      </c>
      <c r="C4977" s="36">
        <f t="shared" si="77"/>
        <v>50506</v>
      </c>
      <c r="D4977" s="61">
        <v>0.1862808386</v>
      </c>
    </row>
    <row r="4978" spans="2:4" x14ac:dyDescent="0.2">
      <c r="B4978" s="30">
        <v>4974</v>
      </c>
      <c r="C4978" s="36">
        <f t="shared" si="77"/>
        <v>50507</v>
      </c>
      <c r="D4978" s="61">
        <v>0.1863126645</v>
      </c>
    </row>
    <row r="4979" spans="2:4" x14ac:dyDescent="0.2">
      <c r="B4979" s="30">
        <v>4975</v>
      </c>
      <c r="C4979" s="36">
        <f t="shared" si="77"/>
        <v>50508</v>
      </c>
      <c r="D4979" s="61">
        <v>0.18634449729999999</v>
      </c>
    </row>
    <row r="4980" spans="2:4" x14ac:dyDescent="0.2">
      <c r="B4980" s="30">
        <v>4976</v>
      </c>
      <c r="C4980" s="36">
        <f t="shared" si="77"/>
        <v>50509</v>
      </c>
      <c r="D4980" s="61">
        <v>0.18637633710000001</v>
      </c>
    </row>
    <row r="4981" spans="2:4" x14ac:dyDescent="0.2">
      <c r="B4981" s="30">
        <v>4977</v>
      </c>
      <c r="C4981" s="36">
        <f t="shared" si="77"/>
        <v>50510</v>
      </c>
      <c r="D4981" s="61">
        <v>0.1864081839</v>
      </c>
    </row>
    <row r="4982" spans="2:4" x14ac:dyDescent="0.2">
      <c r="B4982" s="30">
        <v>4978</v>
      </c>
      <c r="C4982" s="36">
        <f t="shared" si="77"/>
        <v>50511</v>
      </c>
      <c r="D4982" s="61">
        <v>0.1864400376</v>
      </c>
    </row>
    <row r="4983" spans="2:4" x14ac:dyDescent="0.2">
      <c r="B4983" s="30">
        <v>4979</v>
      </c>
      <c r="C4983" s="36">
        <f t="shared" si="77"/>
        <v>50512</v>
      </c>
      <c r="D4983" s="61">
        <v>0.1864718984</v>
      </c>
    </row>
    <row r="4984" spans="2:4" x14ac:dyDescent="0.2">
      <c r="B4984" s="30">
        <v>4980</v>
      </c>
      <c r="C4984" s="36">
        <f t="shared" si="77"/>
        <v>50513</v>
      </c>
      <c r="D4984" s="61">
        <v>0.1865037661</v>
      </c>
    </row>
    <row r="4985" spans="2:4" x14ac:dyDescent="0.2">
      <c r="B4985" s="30">
        <v>4981</v>
      </c>
      <c r="C4985" s="36">
        <f t="shared" si="77"/>
        <v>50514</v>
      </c>
      <c r="D4985" s="61">
        <v>0.18653564080000001</v>
      </c>
    </row>
    <row r="4986" spans="2:4" x14ac:dyDescent="0.2">
      <c r="B4986" s="30">
        <v>4982</v>
      </c>
      <c r="C4986" s="36">
        <f t="shared" si="77"/>
        <v>50515</v>
      </c>
      <c r="D4986" s="61">
        <v>0.18656752260000001</v>
      </c>
    </row>
    <row r="4987" spans="2:4" x14ac:dyDescent="0.2">
      <c r="B4987" s="30">
        <v>4983</v>
      </c>
      <c r="C4987" s="36">
        <f t="shared" si="77"/>
        <v>50516</v>
      </c>
      <c r="D4987" s="61">
        <v>0.18659941129999999</v>
      </c>
    </row>
    <row r="4988" spans="2:4" x14ac:dyDescent="0.2">
      <c r="B4988" s="30">
        <v>4984</v>
      </c>
      <c r="C4988" s="36">
        <f t="shared" si="77"/>
        <v>50517</v>
      </c>
      <c r="D4988" s="61">
        <v>0.186631307</v>
      </c>
    </row>
    <row r="4989" spans="2:4" x14ac:dyDescent="0.2">
      <c r="B4989" s="30">
        <v>4985</v>
      </c>
      <c r="C4989" s="36">
        <f t="shared" si="77"/>
        <v>50518</v>
      </c>
      <c r="D4989" s="61">
        <v>0.1866632097</v>
      </c>
    </row>
    <row r="4990" spans="2:4" x14ac:dyDescent="0.2">
      <c r="B4990" s="30">
        <v>4986</v>
      </c>
      <c r="C4990" s="36">
        <f t="shared" si="77"/>
        <v>50519</v>
      </c>
      <c r="D4990" s="61">
        <v>0.1866951194</v>
      </c>
    </row>
    <row r="4991" spans="2:4" x14ac:dyDescent="0.2">
      <c r="B4991" s="30">
        <v>4987</v>
      </c>
      <c r="C4991" s="36">
        <f t="shared" si="77"/>
        <v>50520</v>
      </c>
      <c r="D4991" s="61">
        <v>0.18672703609999999</v>
      </c>
    </row>
    <row r="4992" spans="2:4" x14ac:dyDescent="0.2">
      <c r="B4992" s="30">
        <v>4988</v>
      </c>
      <c r="C4992" s="36">
        <f t="shared" si="77"/>
        <v>50521</v>
      </c>
      <c r="D4992" s="61">
        <v>0.18675895980000001</v>
      </c>
    </row>
    <row r="4993" spans="2:4" x14ac:dyDescent="0.2">
      <c r="B4993" s="30">
        <v>4989</v>
      </c>
      <c r="C4993" s="36">
        <f t="shared" si="77"/>
        <v>50522</v>
      </c>
      <c r="D4993" s="61">
        <v>0.1867908905</v>
      </c>
    </row>
    <row r="4994" spans="2:4" x14ac:dyDescent="0.2">
      <c r="B4994" s="30">
        <v>4990</v>
      </c>
      <c r="C4994" s="36">
        <f t="shared" si="77"/>
        <v>50523</v>
      </c>
      <c r="D4994" s="61">
        <v>0.18682282820000001</v>
      </c>
    </row>
    <row r="4995" spans="2:4" x14ac:dyDescent="0.2">
      <c r="B4995" s="30">
        <v>4991</v>
      </c>
      <c r="C4995" s="36">
        <f t="shared" si="77"/>
        <v>50524</v>
      </c>
      <c r="D4995" s="61">
        <v>0.18685477289999999</v>
      </c>
    </row>
    <row r="4996" spans="2:4" x14ac:dyDescent="0.2">
      <c r="B4996" s="30">
        <v>4992</v>
      </c>
      <c r="C4996" s="36">
        <f t="shared" si="77"/>
        <v>50525</v>
      </c>
      <c r="D4996" s="61">
        <v>0.18688672470000001</v>
      </c>
    </row>
    <row r="4997" spans="2:4" x14ac:dyDescent="0.2">
      <c r="B4997" s="30">
        <v>4993</v>
      </c>
      <c r="C4997" s="36">
        <f t="shared" si="77"/>
        <v>50526</v>
      </c>
      <c r="D4997" s="61">
        <v>0.18691868340000001</v>
      </c>
    </row>
    <row r="4998" spans="2:4" x14ac:dyDescent="0.2">
      <c r="B4998" s="30">
        <v>4994</v>
      </c>
      <c r="C4998" s="36">
        <f t="shared" ref="C4998:C5061" si="78">C4997+1</f>
        <v>50527</v>
      </c>
      <c r="D4998" s="61">
        <v>0.18695064920000001</v>
      </c>
    </row>
    <row r="4999" spans="2:4" x14ac:dyDescent="0.2">
      <c r="B4999" s="30">
        <v>4995</v>
      </c>
      <c r="C4999" s="36">
        <f t="shared" si="78"/>
        <v>50528</v>
      </c>
      <c r="D4999" s="61">
        <v>0.18698262190000001</v>
      </c>
    </row>
    <row r="5000" spans="2:4" x14ac:dyDescent="0.2">
      <c r="B5000" s="30">
        <v>4996</v>
      </c>
      <c r="C5000" s="36">
        <f t="shared" si="78"/>
        <v>50529</v>
      </c>
      <c r="D5000" s="61">
        <v>0.1870146017</v>
      </c>
    </row>
    <row r="5001" spans="2:4" x14ac:dyDescent="0.2">
      <c r="B5001" s="30">
        <v>4997</v>
      </c>
      <c r="C5001" s="36">
        <f t="shared" si="78"/>
        <v>50530</v>
      </c>
      <c r="D5001" s="61">
        <v>0.1870465885</v>
      </c>
    </row>
    <row r="5002" spans="2:4" x14ac:dyDescent="0.2">
      <c r="B5002" s="30">
        <v>4998</v>
      </c>
      <c r="C5002" s="36">
        <f t="shared" si="78"/>
        <v>50531</v>
      </c>
      <c r="D5002" s="61">
        <v>0.1870785824</v>
      </c>
    </row>
    <row r="5003" spans="2:4" x14ac:dyDescent="0.2">
      <c r="B5003" s="30">
        <v>4999</v>
      </c>
      <c r="C5003" s="36">
        <f t="shared" si="78"/>
        <v>50532</v>
      </c>
      <c r="D5003" s="61">
        <v>0.18711058320000001</v>
      </c>
    </row>
    <row r="5004" spans="2:4" x14ac:dyDescent="0.2">
      <c r="B5004" s="30">
        <v>5000</v>
      </c>
      <c r="C5004" s="36">
        <f t="shared" si="78"/>
        <v>50533</v>
      </c>
      <c r="D5004" s="61">
        <v>0.18714259110000001</v>
      </c>
    </row>
    <row r="5005" spans="2:4" x14ac:dyDescent="0.2">
      <c r="B5005" s="30">
        <v>5001</v>
      </c>
      <c r="C5005" s="36">
        <f t="shared" si="78"/>
        <v>50534</v>
      </c>
      <c r="D5005" s="61">
        <v>0.18717460599999999</v>
      </c>
    </row>
    <row r="5006" spans="2:4" x14ac:dyDescent="0.2">
      <c r="B5006" s="30">
        <v>5002</v>
      </c>
      <c r="C5006" s="36">
        <f t="shared" si="78"/>
        <v>50535</v>
      </c>
      <c r="D5006" s="61">
        <v>0.18720662790000001</v>
      </c>
    </row>
    <row r="5007" spans="2:4" x14ac:dyDescent="0.2">
      <c r="B5007" s="30">
        <v>5003</v>
      </c>
      <c r="C5007" s="36">
        <f t="shared" si="78"/>
        <v>50536</v>
      </c>
      <c r="D5007" s="61">
        <v>0.18723865679999999</v>
      </c>
    </row>
    <row r="5008" spans="2:4" x14ac:dyDescent="0.2">
      <c r="B5008" s="30">
        <v>5004</v>
      </c>
      <c r="C5008" s="36">
        <f t="shared" si="78"/>
        <v>50537</v>
      </c>
      <c r="D5008" s="61">
        <v>0.1872706928</v>
      </c>
    </row>
    <row r="5009" spans="2:4" x14ac:dyDescent="0.2">
      <c r="B5009" s="30">
        <v>5005</v>
      </c>
      <c r="C5009" s="36">
        <f t="shared" si="78"/>
        <v>50538</v>
      </c>
      <c r="D5009" s="61">
        <v>0.18730273580000001</v>
      </c>
    </row>
    <row r="5010" spans="2:4" x14ac:dyDescent="0.2">
      <c r="B5010" s="30">
        <v>5006</v>
      </c>
      <c r="C5010" s="36">
        <f t="shared" si="78"/>
        <v>50539</v>
      </c>
      <c r="D5010" s="61">
        <v>0.18733478589999999</v>
      </c>
    </row>
    <row r="5011" spans="2:4" x14ac:dyDescent="0.2">
      <c r="B5011" s="30">
        <v>5007</v>
      </c>
      <c r="C5011" s="36">
        <f t="shared" si="78"/>
        <v>50540</v>
      </c>
      <c r="D5011" s="61">
        <v>0.18736684300000001</v>
      </c>
    </row>
    <row r="5012" spans="2:4" x14ac:dyDescent="0.2">
      <c r="B5012" s="30">
        <v>5008</v>
      </c>
      <c r="C5012" s="36">
        <f t="shared" si="78"/>
        <v>50541</v>
      </c>
      <c r="D5012" s="61">
        <v>0.18739890710000001</v>
      </c>
    </row>
    <row r="5013" spans="2:4" x14ac:dyDescent="0.2">
      <c r="B5013" s="30">
        <v>5009</v>
      </c>
      <c r="C5013" s="36">
        <f t="shared" si="78"/>
        <v>50542</v>
      </c>
      <c r="D5013" s="61">
        <v>0.18743097819999999</v>
      </c>
    </row>
    <row r="5014" spans="2:4" x14ac:dyDescent="0.2">
      <c r="B5014" s="30">
        <v>5010</v>
      </c>
      <c r="C5014" s="36">
        <f t="shared" si="78"/>
        <v>50543</v>
      </c>
      <c r="D5014" s="61">
        <v>0.18746305639999999</v>
      </c>
    </row>
    <row r="5015" spans="2:4" x14ac:dyDescent="0.2">
      <c r="B5015" s="30">
        <v>5011</v>
      </c>
      <c r="C5015" s="36">
        <f t="shared" si="78"/>
        <v>50544</v>
      </c>
      <c r="D5015" s="61">
        <v>0.18749514170000001</v>
      </c>
    </row>
    <row r="5016" spans="2:4" x14ac:dyDescent="0.2">
      <c r="B5016" s="30">
        <v>5012</v>
      </c>
      <c r="C5016" s="36">
        <f t="shared" si="78"/>
        <v>50545</v>
      </c>
      <c r="D5016" s="61">
        <v>0.18752723399999999</v>
      </c>
    </row>
    <row r="5017" spans="2:4" x14ac:dyDescent="0.2">
      <c r="B5017" s="30">
        <v>5013</v>
      </c>
      <c r="C5017" s="36">
        <f t="shared" si="78"/>
        <v>50546</v>
      </c>
      <c r="D5017" s="61">
        <v>0.18755933329999999</v>
      </c>
    </row>
    <row r="5018" spans="2:4" x14ac:dyDescent="0.2">
      <c r="B5018" s="30">
        <v>5014</v>
      </c>
      <c r="C5018" s="36">
        <f t="shared" si="78"/>
        <v>50547</v>
      </c>
      <c r="D5018" s="61">
        <v>0.1875914397</v>
      </c>
    </row>
    <row r="5019" spans="2:4" x14ac:dyDescent="0.2">
      <c r="B5019" s="30">
        <v>5015</v>
      </c>
      <c r="C5019" s="36">
        <f t="shared" si="78"/>
        <v>50548</v>
      </c>
      <c r="D5019" s="61">
        <v>0.18762355310000001</v>
      </c>
    </row>
    <row r="5020" spans="2:4" x14ac:dyDescent="0.2">
      <c r="B5020" s="30">
        <v>5016</v>
      </c>
      <c r="C5020" s="36">
        <f t="shared" si="78"/>
        <v>50549</v>
      </c>
      <c r="D5020" s="61">
        <v>0.18765567359999999</v>
      </c>
    </row>
    <row r="5021" spans="2:4" x14ac:dyDescent="0.2">
      <c r="B5021" s="30">
        <v>5017</v>
      </c>
      <c r="C5021" s="36">
        <f t="shared" si="78"/>
        <v>50550</v>
      </c>
      <c r="D5021" s="61">
        <v>0.1876878011</v>
      </c>
    </row>
    <row r="5022" spans="2:4" x14ac:dyDescent="0.2">
      <c r="B5022" s="30">
        <v>5018</v>
      </c>
      <c r="C5022" s="36">
        <f t="shared" si="78"/>
        <v>50551</v>
      </c>
      <c r="D5022" s="61">
        <v>0.18771993570000001</v>
      </c>
    </row>
    <row r="5023" spans="2:4" x14ac:dyDescent="0.2">
      <c r="B5023" s="30">
        <v>5019</v>
      </c>
      <c r="C5023" s="36">
        <f t="shared" si="78"/>
        <v>50552</v>
      </c>
      <c r="D5023" s="61">
        <v>0.18775207729999999</v>
      </c>
    </row>
    <row r="5024" spans="2:4" x14ac:dyDescent="0.2">
      <c r="B5024" s="30">
        <v>5020</v>
      </c>
      <c r="C5024" s="36">
        <f t="shared" si="78"/>
        <v>50553</v>
      </c>
      <c r="D5024" s="61">
        <v>0.187784226</v>
      </c>
    </row>
    <row r="5025" spans="2:4" x14ac:dyDescent="0.2">
      <c r="B5025" s="30">
        <v>5021</v>
      </c>
      <c r="C5025" s="36">
        <f t="shared" si="78"/>
        <v>50554</v>
      </c>
      <c r="D5025" s="61">
        <v>0.18781638179999999</v>
      </c>
    </row>
    <row r="5026" spans="2:4" x14ac:dyDescent="0.2">
      <c r="B5026" s="30">
        <v>5022</v>
      </c>
      <c r="C5026" s="36">
        <f t="shared" si="78"/>
        <v>50555</v>
      </c>
      <c r="D5026" s="61">
        <v>0.1878485446</v>
      </c>
    </row>
    <row r="5027" spans="2:4" x14ac:dyDescent="0.2">
      <c r="B5027" s="30">
        <v>5023</v>
      </c>
      <c r="C5027" s="36">
        <f t="shared" si="78"/>
        <v>50556</v>
      </c>
      <c r="D5027" s="61">
        <v>0.18788071449999999</v>
      </c>
    </row>
    <row r="5028" spans="2:4" x14ac:dyDescent="0.2">
      <c r="B5028" s="30">
        <v>5024</v>
      </c>
      <c r="C5028" s="36">
        <f t="shared" si="78"/>
        <v>50557</v>
      </c>
      <c r="D5028" s="61">
        <v>0.18791289150000001</v>
      </c>
    </row>
    <row r="5029" spans="2:4" x14ac:dyDescent="0.2">
      <c r="B5029" s="30">
        <v>5025</v>
      </c>
      <c r="C5029" s="36">
        <f t="shared" si="78"/>
        <v>50558</v>
      </c>
      <c r="D5029" s="61">
        <v>0.1879450755</v>
      </c>
    </row>
    <row r="5030" spans="2:4" x14ac:dyDescent="0.2">
      <c r="B5030" s="30">
        <v>5026</v>
      </c>
      <c r="C5030" s="36">
        <f t="shared" si="78"/>
        <v>50559</v>
      </c>
      <c r="D5030" s="61">
        <v>0.1879772666</v>
      </c>
    </row>
    <row r="5031" spans="2:4" x14ac:dyDescent="0.2">
      <c r="B5031" s="30">
        <v>5027</v>
      </c>
      <c r="C5031" s="36">
        <f t="shared" si="78"/>
        <v>50560</v>
      </c>
      <c r="D5031" s="61">
        <v>0.18800946469999999</v>
      </c>
    </row>
    <row r="5032" spans="2:4" x14ac:dyDescent="0.2">
      <c r="B5032" s="30">
        <v>5028</v>
      </c>
      <c r="C5032" s="36">
        <f t="shared" si="78"/>
        <v>50561</v>
      </c>
      <c r="D5032" s="61">
        <v>0.18804166999999999</v>
      </c>
    </row>
    <row r="5033" spans="2:4" x14ac:dyDescent="0.2">
      <c r="B5033" s="30">
        <v>5029</v>
      </c>
      <c r="C5033" s="36">
        <f t="shared" si="78"/>
        <v>50562</v>
      </c>
      <c r="D5033" s="61">
        <v>0.18807388229999999</v>
      </c>
    </row>
    <row r="5034" spans="2:4" x14ac:dyDescent="0.2">
      <c r="B5034" s="30">
        <v>5030</v>
      </c>
      <c r="C5034" s="36">
        <f t="shared" si="78"/>
        <v>50563</v>
      </c>
      <c r="D5034" s="61">
        <v>0.1881061017</v>
      </c>
    </row>
    <row r="5035" spans="2:4" x14ac:dyDescent="0.2">
      <c r="B5035" s="30">
        <v>5031</v>
      </c>
      <c r="C5035" s="36">
        <f t="shared" si="78"/>
        <v>50564</v>
      </c>
      <c r="D5035" s="61">
        <v>0.1881383281</v>
      </c>
    </row>
    <row r="5036" spans="2:4" x14ac:dyDescent="0.2">
      <c r="B5036" s="30">
        <v>5032</v>
      </c>
      <c r="C5036" s="36">
        <f t="shared" si="78"/>
        <v>50565</v>
      </c>
      <c r="D5036" s="61">
        <v>0.18817056169999999</v>
      </c>
    </row>
    <row r="5037" spans="2:4" x14ac:dyDescent="0.2">
      <c r="B5037" s="30">
        <v>5033</v>
      </c>
      <c r="C5037" s="36">
        <f t="shared" si="78"/>
        <v>50566</v>
      </c>
      <c r="D5037" s="61">
        <v>0.1882028023</v>
      </c>
    </row>
    <row r="5038" spans="2:4" x14ac:dyDescent="0.2">
      <c r="B5038" s="30">
        <v>5034</v>
      </c>
      <c r="C5038" s="36">
        <f t="shared" si="78"/>
        <v>50567</v>
      </c>
      <c r="D5038" s="61">
        <v>0.18823504999999999</v>
      </c>
    </row>
    <row r="5039" spans="2:4" x14ac:dyDescent="0.2">
      <c r="B5039" s="30">
        <v>5035</v>
      </c>
      <c r="C5039" s="36">
        <f t="shared" si="78"/>
        <v>50568</v>
      </c>
      <c r="D5039" s="61">
        <v>0.18826730480000001</v>
      </c>
    </row>
    <row r="5040" spans="2:4" x14ac:dyDescent="0.2">
      <c r="B5040" s="30">
        <v>5036</v>
      </c>
      <c r="C5040" s="36">
        <f t="shared" si="78"/>
        <v>50569</v>
      </c>
      <c r="D5040" s="61">
        <v>0.1882995666</v>
      </c>
    </row>
    <row r="5041" spans="2:4" x14ac:dyDescent="0.2">
      <c r="B5041" s="30">
        <v>5037</v>
      </c>
      <c r="C5041" s="36">
        <f t="shared" si="78"/>
        <v>50570</v>
      </c>
      <c r="D5041" s="61">
        <v>0.1883318356</v>
      </c>
    </row>
    <row r="5042" spans="2:4" x14ac:dyDescent="0.2">
      <c r="B5042" s="30">
        <v>5038</v>
      </c>
      <c r="C5042" s="36">
        <f t="shared" si="78"/>
        <v>50571</v>
      </c>
      <c r="D5042" s="61">
        <v>0.1883641117</v>
      </c>
    </row>
    <row r="5043" spans="2:4" x14ac:dyDescent="0.2">
      <c r="B5043" s="30">
        <v>5039</v>
      </c>
      <c r="C5043" s="36">
        <f t="shared" si="78"/>
        <v>50572</v>
      </c>
      <c r="D5043" s="61">
        <v>0.18839639480000001</v>
      </c>
    </row>
    <row r="5044" spans="2:4" x14ac:dyDescent="0.2">
      <c r="B5044" s="30">
        <v>5040</v>
      </c>
      <c r="C5044" s="36">
        <f t="shared" si="78"/>
        <v>50573</v>
      </c>
      <c r="D5044" s="61">
        <v>0.18842868500000001</v>
      </c>
    </row>
    <row r="5045" spans="2:4" x14ac:dyDescent="0.2">
      <c r="B5045" s="30">
        <v>5041</v>
      </c>
      <c r="C5045" s="36">
        <f t="shared" si="78"/>
        <v>50574</v>
      </c>
      <c r="D5045" s="61">
        <v>0.1884609824</v>
      </c>
    </row>
    <row r="5046" spans="2:4" x14ac:dyDescent="0.2">
      <c r="B5046" s="30">
        <v>5042</v>
      </c>
      <c r="C5046" s="36">
        <f t="shared" si="78"/>
        <v>50575</v>
      </c>
      <c r="D5046" s="61">
        <v>0.18849328679999999</v>
      </c>
    </row>
    <row r="5047" spans="2:4" x14ac:dyDescent="0.2">
      <c r="B5047" s="30">
        <v>5043</v>
      </c>
      <c r="C5047" s="36">
        <f t="shared" si="78"/>
        <v>50576</v>
      </c>
      <c r="D5047" s="61">
        <v>0.18852559830000001</v>
      </c>
    </row>
    <row r="5048" spans="2:4" x14ac:dyDescent="0.2">
      <c r="B5048" s="30">
        <v>5044</v>
      </c>
      <c r="C5048" s="36">
        <f t="shared" si="78"/>
        <v>50577</v>
      </c>
      <c r="D5048" s="61">
        <v>0.18855791699999999</v>
      </c>
    </row>
    <row r="5049" spans="2:4" x14ac:dyDescent="0.2">
      <c r="B5049" s="30">
        <v>5045</v>
      </c>
      <c r="C5049" s="36">
        <f t="shared" si="78"/>
        <v>50578</v>
      </c>
      <c r="D5049" s="61">
        <v>0.18859024269999999</v>
      </c>
    </row>
    <row r="5050" spans="2:4" x14ac:dyDescent="0.2">
      <c r="B5050" s="30">
        <v>5046</v>
      </c>
      <c r="C5050" s="36">
        <f t="shared" si="78"/>
        <v>50579</v>
      </c>
      <c r="D5050" s="61">
        <v>0.1886225755</v>
      </c>
    </row>
    <row r="5051" spans="2:4" x14ac:dyDescent="0.2">
      <c r="B5051" s="30">
        <v>5047</v>
      </c>
      <c r="C5051" s="36">
        <f t="shared" si="78"/>
        <v>50580</v>
      </c>
      <c r="D5051" s="61">
        <v>0.18865491549999999</v>
      </c>
    </row>
    <row r="5052" spans="2:4" x14ac:dyDescent="0.2">
      <c r="B5052" s="30">
        <v>5048</v>
      </c>
      <c r="C5052" s="36">
        <f t="shared" si="78"/>
        <v>50581</v>
      </c>
      <c r="D5052" s="61">
        <v>0.18868726250000001</v>
      </c>
    </row>
    <row r="5053" spans="2:4" x14ac:dyDescent="0.2">
      <c r="B5053" s="30">
        <v>5049</v>
      </c>
      <c r="C5053" s="36">
        <f t="shared" si="78"/>
        <v>50582</v>
      </c>
      <c r="D5053" s="61">
        <v>0.18871961670000001</v>
      </c>
    </row>
    <row r="5054" spans="2:4" x14ac:dyDescent="0.2">
      <c r="B5054" s="30">
        <v>5050</v>
      </c>
      <c r="C5054" s="36">
        <f t="shared" si="78"/>
        <v>50583</v>
      </c>
      <c r="D5054" s="61">
        <v>0.18875197799999999</v>
      </c>
    </row>
    <row r="5055" spans="2:4" x14ac:dyDescent="0.2">
      <c r="B5055" s="30">
        <v>5051</v>
      </c>
      <c r="C5055" s="36">
        <f t="shared" si="78"/>
        <v>50584</v>
      </c>
      <c r="D5055" s="61">
        <v>0.1887843464</v>
      </c>
    </row>
    <row r="5056" spans="2:4" x14ac:dyDescent="0.2">
      <c r="B5056" s="30">
        <v>5052</v>
      </c>
      <c r="C5056" s="36">
        <f t="shared" si="78"/>
        <v>50585</v>
      </c>
      <c r="D5056" s="61">
        <v>0.18881672190000001</v>
      </c>
    </row>
    <row r="5057" spans="2:4" x14ac:dyDescent="0.2">
      <c r="B5057" s="30">
        <v>5053</v>
      </c>
      <c r="C5057" s="36">
        <f t="shared" si="78"/>
        <v>50586</v>
      </c>
      <c r="D5057" s="61">
        <v>0.1888491045</v>
      </c>
    </row>
    <row r="5058" spans="2:4" x14ac:dyDescent="0.2">
      <c r="B5058" s="30">
        <v>5054</v>
      </c>
      <c r="C5058" s="36">
        <f t="shared" si="78"/>
        <v>50587</v>
      </c>
      <c r="D5058" s="61">
        <v>0.1888814942</v>
      </c>
    </row>
    <row r="5059" spans="2:4" x14ac:dyDescent="0.2">
      <c r="B5059" s="30">
        <v>5055</v>
      </c>
      <c r="C5059" s="36">
        <f t="shared" si="78"/>
        <v>50588</v>
      </c>
      <c r="D5059" s="61">
        <v>0.18891389110000001</v>
      </c>
    </row>
    <row r="5060" spans="2:4" x14ac:dyDescent="0.2">
      <c r="B5060" s="30">
        <v>5056</v>
      </c>
      <c r="C5060" s="36">
        <f t="shared" si="78"/>
        <v>50589</v>
      </c>
      <c r="D5060" s="61">
        <v>0.18894629509999999</v>
      </c>
    </row>
    <row r="5061" spans="2:4" x14ac:dyDescent="0.2">
      <c r="B5061" s="30">
        <v>5057</v>
      </c>
      <c r="C5061" s="36">
        <f t="shared" si="78"/>
        <v>50590</v>
      </c>
      <c r="D5061" s="61">
        <v>0.18897870620000001</v>
      </c>
    </row>
    <row r="5062" spans="2:4" x14ac:dyDescent="0.2">
      <c r="B5062" s="30">
        <v>5058</v>
      </c>
      <c r="C5062" s="36">
        <f t="shared" ref="C5062:C5125" si="79">C5061+1</f>
        <v>50591</v>
      </c>
      <c r="D5062" s="61">
        <v>0.18901112440000001</v>
      </c>
    </row>
    <row r="5063" spans="2:4" x14ac:dyDescent="0.2">
      <c r="B5063" s="30">
        <v>5059</v>
      </c>
      <c r="C5063" s="36">
        <f t="shared" si="79"/>
        <v>50592</v>
      </c>
      <c r="D5063" s="61">
        <v>0.18904354970000001</v>
      </c>
    </row>
    <row r="5064" spans="2:4" x14ac:dyDescent="0.2">
      <c r="B5064" s="30">
        <v>5060</v>
      </c>
      <c r="C5064" s="36">
        <f t="shared" si="79"/>
        <v>50593</v>
      </c>
      <c r="D5064" s="61">
        <v>0.18907598219999999</v>
      </c>
    </row>
    <row r="5065" spans="2:4" x14ac:dyDescent="0.2">
      <c r="B5065" s="30">
        <v>5061</v>
      </c>
      <c r="C5065" s="36">
        <f t="shared" si="79"/>
        <v>50594</v>
      </c>
      <c r="D5065" s="61">
        <v>0.18910842180000001</v>
      </c>
    </row>
    <row r="5066" spans="2:4" x14ac:dyDescent="0.2">
      <c r="B5066" s="30">
        <v>5062</v>
      </c>
      <c r="C5066" s="36">
        <f t="shared" si="79"/>
        <v>50595</v>
      </c>
      <c r="D5066" s="61">
        <v>0.18914086860000001</v>
      </c>
    </row>
    <row r="5067" spans="2:4" x14ac:dyDescent="0.2">
      <c r="B5067" s="30">
        <v>5063</v>
      </c>
      <c r="C5067" s="36">
        <f t="shared" si="79"/>
        <v>50596</v>
      </c>
      <c r="D5067" s="61">
        <v>0.18917332249999999</v>
      </c>
    </row>
    <row r="5068" spans="2:4" x14ac:dyDescent="0.2">
      <c r="B5068" s="30">
        <v>5064</v>
      </c>
      <c r="C5068" s="36">
        <f t="shared" si="79"/>
        <v>50597</v>
      </c>
      <c r="D5068" s="61">
        <v>0.1892057835</v>
      </c>
    </row>
    <row r="5069" spans="2:4" x14ac:dyDescent="0.2">
      <c r="B5069" s="30">
        <v>5065</v>
      </c>
      <c r="C5069" s="36">
        <f t="shared" si="79"/>
        <v>50598</v>
      </c>
      <c r="D5069" s="61">
        <v>0.1892382517</v>
      </c>
    </row>
    <row r="5070" spans="2:4" x14ac:dyDescent="0.2">
      <c r="B5070" s="30">
        <v>5066</v>
      </c>
      <c r="C5070" s="36">
        <f t="shared" si="79"/>
        <v>50599</v>
      </c>
      <c r="D5070" s="61">
        <v>0.18927072689999999</v>
      </c>
    </row>
    <row r="5071" spans="2:4" x14ac:dyDescent="0.2">
      <c r="B5071" s="30">
        <v>5067</v>
      </c>
      <c r="C5071" s="36">
        <f t="shared" si="79"/>
        <v>50600</v>
      </c>
      <c r="D5071" s="61">
        <v>0.18930320940000001</v>
      </c>
    </row>
    <row r="5072" spans="2:4" x14ac:dyDescent="0.2">
      <c r="B5072" s="30">
        <v>5068</v>
      </c>
      <c r="C5072" s="36">
        <f t="shared" si="79"/>
        <v>50601</v>
      </c>
      <c r="D5072" s="61">
        <v>0.189335699</v>
      </c>
    </row>
    <row r="5073" spans="2:4" x14ac:dyDescent="0.2">
      <c r="B5073" s="30">
        <v>5069</v>
      </c>
      <c r="C5073" s="36">
        <f t="shared" si="79"/>
        <v>50602</v>
      </c>
      <c r="D5073" s="61">
        <v>0.18936819569999999</v>
      </c>
    </row>
    <row r="5074" spans="2:4" x14ac:dyDescent="0.2">
      <c r="B5074" s="30">
        <v>5070</v>
      </c>
      <c r="C5074" s="36">
        <f t="shared" si="79"/>
        <v>50603</v>
      </c>
      <c r="D5074" s="61">
        <v>0.1894006996</v>
      </c>
    </row>
    <row r="5075" spans="2:4" x14ac:dyDescent="0.2">
      <c r="B5075" s="30">
        <v>5071</v>
      </c>
      <c r="C5075" s="36">
        <f t="shared" si="79"/>
        <v>50604</v>
      </c>
      <c r="D5075" s="61">
        <v>0.18943321060000001</v>
      </c>
    </row>
    <row r="5076" spans="2:4" x14ac:dyDescent="0.2">
      <c r="B5076" s="30">
        <v>5072</v>
      </c>
      <c r="C5076" s="36">
        <f t="shared" si="79"/>
        <v>50605</v>
      </c>
      <c r="D5076" s="61">
        <v>0.18946572880000001</v>
      </c>
    </row>
    <row r="5077" spans="2:4" x14ac:dyDescent="0.2">
      <c r="B5077" s="30">
        <v>5073</v>
      </c>
      <c r="C5077" s="36">
        <f t="shared" si="79"/>
        <v>50606</v>
      </c>
      <c r="D5077" s="61">
        <v>0.18949825410000001</v>
      </c>
    </row>
    <row r="5078" spans="2:4" x14ac:dyDescent="0.2">
      <c r="B5078" s="30">
        <v>5074</v>
      </c>
      <c r="C5078" s="36">
        <f t="shared" si="79"/>
        <v>50607</v>
      </c>
      <c r="D5078" s="61">
        <v>0.1895307866</v>
      </c>
    </row>
    <row r="5079" spans="2:4" x14ac:dyDescent="0.2">
      <c r="B5079" s="30">
        <v>5075</v>
      </c>
      <c r="C5079" s="36">
        <f t="shared" si="79"/>
        <v>50608</v>
      </c>
      <c r="D5079" s="61">
        <v>0.18956332619999999</v>
      </c>
    </row>
    <row r="5080" spans="2:4" x14ac:dyDescent="0.2">
      <c r="B5080" s="30">
        <v>5076</v>
      </c>
      <c r="C5080" s="36">
        <f t="shared" si="79"/>
        <v>50609</v>
      </c>
      <c r="D5080" s="61">
        <v>0.189595873</v>
      </c>
    </row>
    <row r="5081" spans="2:4" x14ac:dyDescent="0.2">
      <c r="B5081" s="30">
        <v>5077</v>
      </c>
      <c r="C5081" s="36">
        <f t="shared" si="79"/>
        <v>50610</v>
      </c>
      <c r="D5081" s="61">
        <v>0.18962842699999999</v>
      </c>
    </row>
    <row r="5082" spans="2:4" x14ac:dyDescent="0.2">
      <c r="B5082" s="30">
        <v>5078</v>
      </c>
      <c r="C5082" s="36">
        <f t="shared" si="79"/>
        <v>50611</v>
      </c>
      <c r="D5082" s="61">
        <v>0.18966098810000001</v>
      </c>
    </row>
    <row r="5083" spans="2:4" x14ac:dyDescent="0.2">
      <c r="B5083" s="30">
        <v>5079</v>
      </c>
      <c r="C5083" s="36">
        <f t="shared" si="79"/>
        <v>50612</v>
      </c>
      <c r="D5083" s="61">
        <v>0.18969355639999999</v>
      </c>
    </row>
    <row r="5084" spans="2:4" x14ac:dyDescent="0.2">
      <c r="B5084" s="30">
        <v>5080</v>
      </c>
      <c r="C5084" s="36">
        <f t="shared" si="79"/>
        <v>50613</v>
      </c>
      <c r="D5084" s="61">
        <v>0.1897261318</v>
      </c>
    </row>
    <row r="5085" spans="2:4" x14ac:dyDescent="0.2">
      <c r="B5085" s="30">
        <v>5081</v>
      </c>
      <c r="C5085" s="36">
        <f t="shared" si="79"/>
        <v>50614</v>
      </c>
      <c r="D5085" s="61">
        <v>0.1897587144</v>
      </c>
    </row>
    <row r="5086" spans="2:4" x14ac:dyDescent="0.2">
      <c r="B5086" s="30">
        <v>5082</v>
      </c>
      <c r="C5086" s="36">
        <f t="shared" si="79"/>
        <v>50615</v>
      </c>
      <c r="D5086" s="61">
        <v>0.18979130420000001</v>
      </c>
    </row>
    <row r="5087" spans="2:4" x14ac:dyDescent="0.2">
      <c r="B5087" s="30">
        <v>5083</v>
      </c>
      <c r="C5087" s="36">
        <f t="shared" si="79"/>
        <v>50616</v>
      </c>
      <c r="D5087" s="61">
        <v>0.1898239011</v>
      </c>
    </row>
    <row r="5088" spans="2:4" x14ac:dyDescent="0.2">
      <c r="B5088" s="30">
        <v>5084</v>
      </c>
      <c r="C5088" s="36">
        <f t="shared" si="79"/>
        <v>50617</v>
      </c>
      <c r="D5088" s="61">
        <v>0.18985650530000001</v>
      </c>
    </row>
    <row r="5089" spans="2:4" x14ac:dyDescent="0.2">
      <c r="B5089" s="30">
        <v>5085</v>
      </c>
      <c r="C5089" s="36">
        <f t="shared" si="79"/>
        <v>50618</v>
      </c>
      <c r="D5089" s="61">
        <v>0.18988911650000001</v>
      </c>
    </row>
    <row r="5090" spans="2:4" x14ac:dyDescent="0.2">
      <c r="B5090" s="30">
        <v>5086</v>
      </c>
      <c r="C5090" s="36">
        <f t="shared" si="79"/>
        <v>50619</v>
      </c>
      <c r="D5090" s="61">
        <v>0.18992173500000001</v>
      </c>
    </row>
    <row r="5091" spans="2:4" x14ac:dyDescent="0.2">
      <c r="B5091" s="30">
        <v>5087</v>
      </c>
      <c r="C5091" s="36">
        <f t="shared" si="79"/>
        <v>50620</v>
      </c>
      <c r="D5091" s="61">
        <v>0.18995436069999999</v>
      </c>
    </row>
    <row r="5092" spans="2:4" x14ac:dyDescent="0.2">
      <c r="B5092" s="30">
        <v>5088</v>
      </c>
      <c r="C5092" s="36">
        <f t="shared" si="79"/>
        <v>50621</v>
      </c>
      <c r="D5092" s="61">
        <v>0.18998699350000001</v>
      </c>
    </row>
    <row r="5093" spans="2:4" x14ac:dyDescent="0.2">
      <c r="B5093" s="30">
        <v>5089</v>
      </c>
      <c r="C5093" s="36">
        <f t="shared" si="79"/>
        <v>50622</v>
      </c>
      <c r="D5093" s="61">
        <v>0.19001963350000001</v>
      </c>
    </row>
    <row r="5094" spans="2:4" x14ac:dyDescent="0.2">
      <c r="B5094" s="30">
        <v>5090</v>
      </c>
      <c r="C5094" s="36">
        <f t="shared" si="79"/>
        <v>50623</v>
      </c>
      <c r="D5094" s="61">
        <v>0.19005228069999999</v>
      </c>
    </row>
    <row r="5095" spans="2:4" x14ac:dyDescent="0.2">
      <c r="B5095" s="30">
        <v>5091</v>
      </c>
      <c r="C5095" s="36">
        <f t="shared" si="79"/>
        <v>50624</v>
      </c>
      <c r="D5095" s="61">
        <v>0.19008493509999999</v>
      </c>
    </row>
    <row r="5096" spans="2:4" x14ac:dyDescent="0.2">
      <c r="B5096" s="30">
        <v>5092</v>
      </c>
      <c r="C5096" s="36">
        <f t="shared" si="79"/>
        <v>50625</v>
      </c>
      <c r="D5096" s="61">
        <v>0.19011759659999999</v>
      </c>
    </row>
    <row r="5097" spans="2:4" x14ac:dyDescent="0.2">
      <c r="B5097" s="30">
        <v>5093</v>
      </c>
      <c r="C5097" s="36">
        <f t="shared" si="79"/>
        <v>50626</v>
      </c>
      <c r="D5097" s="61">
        <v>0.19015026539999999</v>
      </c>
    </row>
    <row r="5098" spans="2:4" x14ac:dyDescent="0.2">
      <c r="B5098" s="30">
        <v>5094</v>
      </c>
      <c r="C5098" s="36">
        <f t="shared" si="79"/>
        <v>50627</v>
      </c>
      <c r="D5098" s="61">
        <v>0.19018294129999999</v>
      </c>
    </row>
    <row r="5099" spans="2:4" x14ac:dyDescent="0.2">
      <c r="B5099" s="30">
        <v>5095</v>
      </c>
      <c r="C5099" s="36">
        <f t="shared" si="79"/>
        <v>50628</v>
      </c>
      <c r="D5099" s="61">
        <v>0.19021562440000001</v>
      </c>
    </row>
    <row r="5100" spans="2:4" x14ac:dyDescent="0.2">
      <c r="B5100" s="30">
        <v>5096</v>
      </c>
      <c r="C5100" s="36">
        <f t="shared" si="79"/>
        <v>50629</v>
      </c>
      <c r="D5100" s="61">
        <v>0.19024831480000001</v>
      </c>
    </row>
    <row r="5101" spans="2:4" x14ac:dyDescent="0.2">
      <c r="B5101" s="30">
        <v>5097</v>
      </c>
      <c r="C5101" s="36">
        <f t="shared" si="79"/>
        <v>50630</v>
      </c>
      <c r="D5101" s="61">
        <v>0.1902810123</v>
      </c>
    </row>
    <row r="5102" spans="2:4" x14ac:dyDescent="0.2">
      <c r="B5102" s="30">
        <v>5098</v>
      </c>
      <c r="C5102" s="36">
        <f t="shared" si="79"/>
        <v>50631</v>
      </c>
      <c r="D5102" s="61">
        <v>0.19031371699999999</v>
      </c>
    </row>
    <row r="5103" spans="2:4" x14ac:dyDescent="0.2">
      <c r="B5103" s="30">
        <v>5099</v>
      </c>
      <c r="C5103" s="36">
        <f t="shared" si="79"/>
        <v>50632</v>
      </c>
      <c r="D5103" s="61">
        <v>0.1903464289</v>
      </c>
    </row>
    <row r="5104" spans="2:4" x14ac:dyDescent="0.2">
      <c r="B5104" s="30">
        <v>5100</v>
      </c>
      <c r="C5104" s="36">
        <f t="shared" si="79"/>
        <v>50633</v>
      </c>
      <c r="D5104" s="61">
        <v>0.190379148</v>
      </c>
    </row>
    <row r="5105" spans="2:4" x14ac:dyDescent="0.2">
      <c r="B5105" s="30">
        <v>5101</v>
      </c>
      <c r="C5105" s="36">
        <f t="shared" si="79"/>
        <v>50634</v>
      </c>
      <c r="D5105" s="61">
        <v>0.19041187439999999</v>
      </c>
    </row>
    <row r="5106" spans="2:4" x14ac:dyDescent="0.2">
      <c r="B5106" s="30">
        <v>5102</v>
      </c>
      <c r="C5106" s="36">
        <f t="shared" si="79"/>
        <v>50635</v>
      </c>
      <c r="D5106" s="61">
        <v>0.19044460790000001</v>
      </c>
    </row>
    <row r="5107" spans="2:4" x14ac:dyDescent="0.2">
      <c r="B5107" s="30">
        <v>5103</v>
      </c>
      <c r="C5107" s="36">
        <f t="shared" si="79"/>
        <v>50636</v>
      </c>
      <c r="D5107" s="61">
        <v>0.19047734860000001</v>
      </c>
    </row>
    <row r="5108" spans="2:4" x14ac:dyDescent="0.2">
      <c r="B5108" s="30">
        <v>5104</v>
      </c>
      <c r="C5108" s="36">
        <f t="shared" si="79"/>
        <v>50637</v>
      </c>
      <c r="D5108" s="61">
        <v>0.19051009660000001</v>
      </c>
    </row>
    <row r="5109" spans="2:4" x14ac:dyDescent="0.2">
      <c r="B5109" s="30">
        <v>5105</v>
      </c>
      <c r="C5109" s="36">
        <f t="shared" si="79"/>
        <v>50638</v>
      </c>
      <c r="D5109" s="61">
        <v>0.19054285169999999</v>
      </c>
    </row>
    <row r="5110" spans="2:4" x14ac:dyDescent="0.2">
      <c r="B5110" s="30">
        <v>5106</v>
      </c>
      <c r="C5110" s="36">
        <f t="shared" si="79"/>
        <v>50639</v>
      </c>
      <c r="D5110" s="61">
        <v>0.19057561410000001</v>
      </c>
    </row>
    <row r="5111" spans="2:4" x14ac:dyDescent="0.2">
      <c r="B5111" s="30">
        <v>5107</v>
      </c>
      <c r="C5111" s="36">
        <f t="shared" si="79"/>
        <v>50640</v>
      </c>
      <c r="D5111" s="61">
        <v>0.19060838359999999</v>
      </c>
    </row>
    <row r="5112" spans="2:4" x14ac:dyDescent="0.2">
      <c r="B5112" s="30">
        <v>5108</v>
      </c>
      <c r="C5112" s="36">
        <f t="shared" si="79"/>
        <v>50641</v>
      </c>
      <c r="D5112" s="61">
        <v>0.19064116040000001</v>
      </c>
    </row>
    <row r="5113" spans="2:4" x14ac:dyDescent="0.2">
      <c r="B5113" s="30">
        <v>5109</v>
      </c>
      <c r="C5113" s="36">
        <f t="shared" si="79"/>
        <v>50642</v>
      </c>
      <c r="D5113" s="61">
        <v>0.19067394439999999</v>
      </c>
    </row>
    <row r="5114" spans="2:4" x14ac:dyDescent="0.2">
      <c r="B5114" s="30">
        <v>5110</v>
      </c>
      <c r="C5114" s="36">
        <f t="shared" si="79"/>
        <v>50643</v>
      </c>
      <c r="D5114" s="61">
        <v>0.19070673569999999</v>
      </c>
    </row>
    <row r="5115" spans="2:4" x14ac:dyDescent="0.2">
      <c r="B5115" s="30">
        <v>5111</v>
      </c>
      <c r="C5115" s="36">
        <f t="shared" si="79"/>
        <v>50644</v>
      </c>
      <c r="D5115" s="61">
        <v>0.1907395341</v>
      </c>
    </row>
    <row r="5116" spans="2:4" x14ac:dyDescent="0.2">
      <c r="B5116" s="30">
        <v>5112</v>
      </c>
      <c r="C5116" s="36">
        <f t="shared" si="79"/>
        <v>50645</v>
      </c>
      <c r="D5116" s="61">
        <v>0.1907723398</v>
      </c>
    </row>
    <row r="5117" spans="2:4" x14ac:dyDescent="0.2">
      <c r="B5117" s="30">
        <v>5113</v>
      </c>
      <c r="C5117" s="36">
        <f t="shared" si="79"/>
        <v>50646</v>
      </c>
      <c r="D5117" s="61">
        <v>0.19080515270000001</v>
      </c>
    </row>
    <row r="5118" spans="2:4" x14ac:dyDescent="0.2">
      <c r="B5118" s="30">
        <v>5114</v>
      </c>
      <c r="C5118" s="36">
        <f t="shared" si="79"/>
        <v>50647</v>
      </c>
      <c r="D5118" s="61">
        <v>0.19083797280000001</v>
      </c>
    </row>
    <row r="5119" spans="2:4" x14ac:dyDescent="0.2">
      <c r="B5119" s="30">
        <v>5115</v>
      </c>
      <c r="C5119" s="36">
        <f t="shared" si="79"/>
        <v>50648</v>
      </c>
      <c r="D5119" s="61">
        <v>0.19087080009999999</v>
      </c>
    </row>
    <row r="5120" spans="2:4" x14ac:dyDescent="0.2">
      <c r="B5120" s="30">
        <v>5116</v>
      </c>
      <c r="C5120" s="36">
        <f t="shared" si="79"/>
        <v>50649</v>
      </c>
      <c r="D5120" s="61">
        <v>0.19090363469999999</v>
      </c>
    </row>
    <row r="5121" spans="2:4" x14ac:dyDescent="0.2">
      <c r="B5121" s="30">
        <v>5117</v>
      </c>
      <c r="C5121" s="36">
        <f t="shared" si="79"/>
        <v>50650</v>
      </c>
      <c r="D5121" s="61">
        <v>0.19093647650000001</v>
      </c>
    </row>
    <row r="5122" spans="2:4" x14ac:dyDescent="0.2">
      <c r="B5122" s="30">
        <v>5118</v>
      </c>
      <c r="C5122" s="36">
        <f t="shared" si="79"/>
        <v>50651</v>
      </c>
      <c r="D5122" s="61">
        <v>0.19096932550000001</v>
      </c>
    </row>
    <row r="5123" spans="2:4" x14ac:dyDescent="0.2">
      <c r="B5123" s="30">
        <v>5119</v>
      </c>
      <c r="C5123" s="36">
        <f t="shared" si="79"/>
        <v>50652</v>
      </c>
      <c r="D5123" s="61">
        <v>0.1910021818</v>
      </c>
    </row>
    <row r="5124" spans="2:4" x14ac:dyDescent="0.2">
      <c r="B5124" s="30">
        <v>5120</v>
      </c>
      <c r="C5124" s="36">
        <f t="shared" si="79"/>
        <v>50653</v>
      </c>
      <c r="D5124" s="61">
        <v>0.19103504530000001</v>
      </c>
    </row>
    <row r="5125" spans="2:4" x14ac:dyDescent="0.2">
      <c r="B5125" s="30">
        <v>5121</v>
      </c>
      <c r="C5125" s="36">
        <f t="shared" si="79"/>
        <v>50654</v>
      </c>
      <c r="D5125" s="61">
        <v>0.19106791610000001</v>
      </c>
    </row>
    <row r="5126" spans="2:4" x14ac:dyDescent="0.2">
      <c r="B5126" s="30">
        <v>5122</v>
      </c>
      <c r="C5126" s="36">
        <f t="shared" ref="C5126:C5189" si="80">C5125+1</f>
        <v>50655</v>
      </c>
      <c r="D5126" s="61">
        <v>0.1911007941</v>
      </c>
    </row>
    <row r="5127" spans="2:4" x14ac:dyDescent="0.2">
      <c r="B5127" s="30">
        <v>5123</v>
      </c>
      <c r="C5127" s="36">
        <f t="shared" si="80"/>
        <v>50656</v>
      </c>
      <c r="D5127" s="61">
        <v>0.1911336793</v>
      </c>
    </row>
    <row r="5128" spans="2:4" x14ac:dyDescent="0.2">
      <c r="B5128" s="30">
        <v>5124</v>
      </c>
      <c r="C5128" s="36">
        <f t="shared" si="80"/>
        <v>50657</v>
      </c>
      <c r="D5128" s="61">
        <v>0.19116657179999999</v>
      </c>
    </row>
    <row r="5129" spans="2:4" x14ac:dyDescent="0.2">
      <c r="B5129" s="30">
        <v>5125</v>
      </c>
      <c r="C5129" s="36">
        <f t="shared" si="80"/>
        <v>50658</v>
      </c>
      <c r="D5129" s="61">
        <v>0.1911994715</v>
      </c>
    </row>
    <row r="5130" spans="2:4" x14ac:dyDescent="0.2">
      <c r="B5130" s="30">
        <v>5126</v>
      </c>
      <c r="C5130" s="36">
        <f t="shared" si="80"/>
        <v>50659</v>
      </c>
      <c r="D5130" s="61">
        <v>0.19123237849999999</v>
      </c>
    </row>
    <row r="5131" spans="2:4" x14ac:dyDescent="0.2">
      <c r="B5131" s="30">
        <v>5127</v>
      </c>
      <c r="C5131" s="36">
        <f t="shared" si="80"/>
        <v>50660</v>
      </c>
      <c r="D5131" s="61">
        <v>0.19126529270000001</v>
      </c>
    </row>
    <row r="5132" spans="2:4" x14ac:dyDescent="0.2">
      <c r="B5132" s="30">
        <v>5128</v>
      </c>
      <c r="C5132" s="36">
        <f t="shared" si="80"/>
        <v>50661</v>
      </c>
      <c r="D5132" s="61">
        <v>0.19129821420000001</v>
      </c>
    </row>
    <row r="5133" spans="2:4" x14ac:dyDescent="0.2">
      <c r="B5133" s="30">
        <v>5129</v>
      </c>
      <c r="C5133" s="36">
        <f t="shared" si="80"/>
        <v>50662</v>
      </c>
      <c r="D5133" s="61">
        <v>0.1913311429</v>
      </c>
    </row>
    <row r="5134" spans="2:4" x14ac:dyDescent="0.2">
      <c r="B5134" s="30">
        <v>5130</v>
      </c>
      <c r="C5134" s="36">
        <f t="shared" si="80"/>
        <v>50663</v>
      </c>
      <c r="D5134" s="61">
        <v>0.19136407890000001</v>
      </c>
    </row>
    <row r="5135" spans="2:4" x14ac:dyDescent="0.2">
      <c r="B5135" s="30">
        <v>5131</v>
      </c>
      <c r="C5135" s="36">
        <f t="shared" si="80"/>
        <v>50664</v>
      </c>
      <c r="D5135" s="61">
        <v>0.19139702210000001</v>
      </c>
    </row>
    <row r="5136" spans="2:4" x14ac:dyDescent="0.2">
      <c r="B5136" s="30">
        <v>5132</v>
      </c>
      <c r="C5136" s="36">
        <f t="shared" si="80"/>
        <v>50665</v>
      </c>
      <c r="D5136" s="61">
        <v>0.1914299726</v>
      </c>
    </row>
    <row r="5137" spans="2:4" x14ac:dyDescent="0.2">
      <c r="B5137" s="30">
        <v>5133</v>
      </c>
      <c r="C5137" s="36">
        <f t="shared" si="80"/>
        <v>50666</v>
      </c>
      <c r="D5137" s="61">
        <v>0.1914629303</v>
      </c>
    </row>
    <row r="5138" spans="2:4" x14ac:dyDescent="0.2">
      <c r="B5138" s="30">
        <v>5134</v>
      </c>
      <c r="C5138" s="36">
        <f t="shared" si="80"/>
        <v>50667</v>
      </c>
      <c r="D5138" s="61">
        <v>0.1914958954</v>
      </c>
    </row>
    <row r="5139" spans="2:4" x14ac:dyDescent="0.2">
      <c r="B5139" s="30">
        <v>5135</v>
      </c>
      <c r="C5139" s="36">
        <f t="shared" si="80"/>
        <v>50668</v>
      </c>
      <c r="D5139" s="61">
        <v>0.19152886760000001</v>
      </c>
    </row>
    <row r="5140" spans="2:4" x14ac:dyDescent="0.2">
      <c r="B5140" s="30">
        <v>5136</v>
      </c>
      <c r="C5140" s="36">
        <f t="shared" si="80"/>
        <v>50669</v>
      </c>
      <c r="D5140" s="61">
        <v>0.1915618472</v>
      </c>
    </row>
    <row r="5141" spans="2:4" x14ac:dyDescent="0.2">
      <c r="B5141" s="30">
        <v>5137</v>
      </c>
      <c r="C5141" s="36">
        <f t="shared" si="80"/>
        <v>50670</v>
      </c>
      <c r="D5141" s="61">
        <v>0.19159483399999999</v>
      </c>
    </row>
    <row r="5142" spans="2:4" x14ac:dyDescent="0.2">
      <c r="B5142" s="30">
        <v>5138</v>
      </c>
      <c r="C5142" s="36">
        <f t="shared" si="80"/>
        <v>50671</v>
      </c>
      <c r="D5142" s="61">
        <v>0.19162782810000001</v>
      </c>
    </row>
    <row r="5143" spans="2:4" x14ac:dyDescent="0.2">
      <c r="B5143" s="30">
        <v>5139</v>
      </c>
      <c r="C5143" s="36">
        <f t="shared" si="80"/>
        <v>50672</v>
      </c>
      <c r="D5143" s="61">
        <v>0.19166082949999999</v>
      </c>
    </row>
    <row r="5144" spans="2:4" x14ac:dyDescent="0.2">
      <c r="B5144" s="30">
        <v>5140</v>
      </c>
      <c r="C5144" s="36">
        <f t="shared" si="80"/>
        <v>50673</v>
      </c>
      <c r="D5144" s="61">
        <v>0.19169383810000001</v>
      </c>
    </row>
    <row r="5145" spans="2:4" x14ac:dyDescent="0.2">
      <c r="B5145" s="30">
        <v>5141</v>
      </c>
      <c r="C5145" s="36">
        <f t="shared" si="80"/>
        <v>50674</v>
      </c>
      <c r="D5145" s="61">
        <v>0.191726854</v>
      </c>
    </row>
    <row r="5146" spans="2:4" x14ac:dyDescent="0.2">
      <c r="B5146" s="30">
        <v>5142</v>
      </c>
      <c r="C5146" s="36">
        <f t="shared" si="80"/>
        <v>50675</v>
      </c>
      <c r="D5146" s="61">
        <v>0.19175987720000001</v>
      </c>
    </row>
    <row r="5147" spans="2:4" x14ac:dyDescent="0.2">
      <c r="B5147" s="30">
        <v>5143</v>
      </c>
      <c r="C5147" s="36">
        <f t="shared" si="80"/>
        <v>50676</v>
      </c>
      <c r="D5147" s="61">
        <v>0.19179290760000001</v>
      </c>
    </row>
    <row r="5148" spans="2:4" x14ac:dyDescent="0.2">
      <c r="B5148" s="30">
        <v>5144</v>
      </c>
      <c r="C5148" s="36">
        <f t="shared" si="80"/>
        <v>50677</v>
      </c>
      <c r="D5148" s="61">
        <v>0.1918259454</v>
      </c>
    </row>
    <row r="5149" spans="2:4" x14ac:dyDescent="0.2">
      <c r="B5149" s="30">
        <v>5145</v>
      </c>
      <c r="C5149" s="36">
        <f t="shared" si="80"/>
        <v>50678</v>
      </c>
      <c r="D5149" s="61">
        <v>0.19185899040000001</v>
      </c>
    </row>
    <row r="5150" spans="2:4" x14ac:dyDescent="0.2">
      <c r="B5150" s="30">
        <v>5146</v>
      </c>
      <c r="C5150" s="36">
        <f t="shared" si="80"/>
        <v>50679</v>
      </c>
      <c r="D5150" s="61">
        <v>0.19189204269999999</v>
      </c>
    </row>
    <row r="5151" spans="2:4" x14ac:dyDescent="0.2">
      <c r="B5151" s="30">
        <v>5147</v>
      </c>
      <c r="C5151" s="36">
        <f t="shared" si="80"/>
        <v>50680</v>
      </c>
      <c r="D5151" s="61">
        <v>0.19192510230000001</v>
      </c>
    </row>
    <row r="5152" spans="2:4" x14ac:dyDescent="0.2">
      <c r="B5152" s="30">
        <v>5148</v>
      </c>
      <c r="C5152" s="36">
        <f t="shared" si="80"/>
        <v>50681</v>
      </c>
      <c r="D5152" s="61">
        <v>0.1919581692</v>
      </c>
    </row>
    <row r="5153" spans="2:4" x14ac:dyDescent="0.2">
      <c r="B5153" s="30">
        <v>5149</v>
      </c>
      <c r="C5153" s="36">
        <f t="shared" si="80"/>
        <v>50682</v>
      </c>
      <c r="D5153" s="61">
        <v>0.1919912433</v>
      </c>
    </row>
    <row r="5154" spans="2:4" x14ac:dyDescent="0.2">
      <c r="B5154" s="30">
        <v>5150</v>
      </c>
      <c r="C5154" s="36">
        <f t="shared" si="80"/>
        <v>50683</v>
      </c>
      <c r="D5154" s="61">
        <v>0.19202432480000001</v>
      </c>
    </row>
    <row r="5155" spans="2:4" x14ac:dyDescent="0.2">
      <c r="B5155" s="30">
        <v>5151</v>
      </c>
      <c r="C5155" s="36">
        <f t="shared" si="80"/>
        <v>50684</v>
      </c>
      <c r="D5155" s="61">
        <v>0.1920574136</v>
      </c>
    </row>
    <row r="5156" spans="2:4" x14ac:dyDescent="0.2">
      <c r="B5156" s="30">
        <v>5152</v>
      </c>
      <c r="C5156" s="36">
        <f t="shared" si="80"/>
        <v>50685</v>
      </c>
      <c r="D5156" s="61">
        <v>0.19209050959999999</v>
      </c>
    </row>
    <row r="5157" spans="2:4" x14ac:dyDescent="0.2">
      <c r="B5157" s="30">
        <v>5153</v>
      </c>
      <c r="C5157" s="36">
        <f t="shared" si="80"/>
        <v>50686</v>
      </c>
      <c r="D5157" s="61">
        <v>0.192123613</v>
      </c>
    </row>
    <row r="5158" spans="2:4" x14ac:dyDescent="0.2">
      <c r="B5158" s="30">
        <v>5154</v>
      </c>
      <c r="C5158" s="36">
        <f t="shared" si="80"/>
        <v>50687</v>
      </c>
      <c r="D5158" s="61">
        <v>0.1921567236</v>
      </c>
    </row>
    <row r="5159" spans="2:4" x14ac:dyDescent="0.2">
      <c r="B5159" s="30">
        <v>5155</v>
      </c>
      <c r="C5159" s="36">
        <f t="shared" si="80"/>
        <v>50688</v>
      </c>
      <c r="D5159" s="61">
        <v>0.19218984150000001</v>
      </c>
    </row>
    <row r="5160" spans="2:4" x14ac:dyDescent="0.2">
      <c r="B5160" s="30">
        <v>5156</v>
      </c>
      <c r="C5160" s="36">
        <f t="shared" si="80"/>
        <v>50689</v>
      </c>
      <c r="D5160" s="61">
        <v>0.19222296680000001</v>
      </c>
    </row>
    <row r="5161" spans="2:4" x14ac:dyDescent="0.2">
      <c r="B5161" s="30">
        <v>5157</v>
      </c>
      <c r="C5161" s="36">
        <f t="shared" si="80"/>
        <v>50690</v>
      </c>
      <c r="D5161" s="61">
        <v>0.19225609930000001</v>
      </c>
    </row>
    <row r="5162" spans="2:4" x14ac:dyDescent="0.2">
      <c r="B5162" s="30">
        <v>5158</v>
      </c>
      <c r="C5162" s="36">
        <f t="shared" si="80"/>
        <v>50691</v>
      </c>
      <c r="D5162" s="61">
        <v>0.19228923919999999</v>
      </c>
    </row>
    <row r="5163" spans="2:4" x14ac:dyDescent="0.2">
      <c r="B5163" s="30">
        <v>5159</v>
      </c>
      <c r="C5163" s="36">
        <f t="shared" si="80"/>
        <v>50692</v>
      </c>
      <c r="D5163" s="61">
        <v>0.19232238639999999</v>
      </c>
    </row>
    <row r="5164" spans="2:4" x14ac:dyDescent="0.2">
      <c r="B5164" s="30">
        <v>5160</v>
      </c>
      <c r="C5164" s="36">
        <f t="shared" si="80"/>
        <v>50693</v>
      </c>
      <c r="D5164" s="61">
        <v>0.1923555408</v>
      </c>
    </row>
    <row r="5165" spans="2:4" x14ac:dyDescent="0.2">
      <c r="B5165" s="30">
        <v>5161</v>
      </c>
      <c r="C5165" s="36">
        <f t="shared" si="80"/>
        <v>50694</v>
      </c>
      <c r="D5165" s="61">
        <v>0.19238870259999999</v>
      </c>
    </row>
    <row r="5166" spans="2:4" x14ac:dyDescent="0.2">
      <c r="B5166" s="30">
        <v>5162</v>
      </c>
      <c r="C5166" s="36">
        <f t="shared" si="80"/>
        <v>50695</v>
      </c>
      <c r="D5166" s="61">
        <v>0.1924218717</v>
      </c>
    </row>
    <row r="5167" spans="2:4" x14ac:dyDescent="0.2">
      <c r="B5167" s="30">
        <v>5163</v>
      </c>
      <c r="C5167" s="36">
        <f t="shared" si="80"/>
        <v>50696</v>
      </c>
      <c r="D5167" s="61">
        <v>0.1924550481</v>
      </c>
    </row>
    <row r="5168" spans="2:4" x14ac:dyDescent="0.2">
      <c r="B5168" s="30">
        <v>5164</v>
      </c>
      <c r="C5168" s="36">
        <f t="shared" si="80"/>
        <v>50697</v>
      </c>
      <c r="D5168" s="61">
        <v>0.1924882319</v>
      </c>
    </row>
    <row r="5169" spans="2:4" x14ac:dyDescent="0.2">
      <c r="B5169" s="30">
        <v>5165</v>
      </c>
      <c r="C5169" s="36">
        <f t="shared" si="80"/>
        <v>50698</v>
      </c>
      <c r="D5169" s="61">
        <v>0.19252142289999999</v>
      </c>
    </row>
    <row r="5170" spans="2:4" x14ac:dyDescent="0.2">
      <c r="B5170" s="30">
        <v>5166</v>
      </c>
      <c r="C5170" s="36">
        <f t="shared" si="80"/>
        <v>50699</v>
      </c>
      <c r="D5170" s="61">
        <v>0.19255462130000001</v>
      </c>
    </row>
    <row r="5171" spans="2:4" x14ac:dyDescent="0.2">
      <c r="B5171" s="30">
        <v>5167</v>
      </c>
      <c r="C5171" s="36">
        <f t="shared" si="80"/>
        <v>50700</v>
      </c>
      <c r="D5171" s="61">
        <v>0.19258782699999999</v>
      </c>
    </row>
    <row r="5172" spans="2:4" x14ac:dyDescent="0.2">
      <c r="B5172" s="30">
        <v>5168</v>
      </c>
      <c r="C5172" s="36">
        <f t="shared" si="80"/>
        <v>50701</v>
      </c>
      <c r="D5172" s="61">
        <v>0.19262103999999999</v>
      </c>
    </row>
    <row r="5173" spans="2:4" x14ac:dyDescent="0.2">
      <c r="B5173" s="30">
        <v>5169</v>
      </c>
      <c r="C5173" s="36">
        <f t="shared" si="80"/>
        <v>50702</v>
      </c>
      <c r="D5173" s="61">
        <v>0.1926542604</v>
      </c>
    </row>
    <row r="5174" spans="2:4" x14ac:dyDescent="0.2">
      <c r="B5174" s="30">
        <v>5170</v>
      </c>
      <c r="C5174" s="36">
        <f t="shared" si="80"/>
        <v>50703</v>
      </c>
      <c r="D5174" s="61">
        <v>0.19268748799999999</v>
      </c>
    </row>
    <row r="5175" spans="2:4" x14ac:dyDescent="0.2">
      <c r="B5175" s="30">
        <v>5171</v>
      </c>
      <c r="C5175" s="36">
        <f t="shared" si="80"/>
        <v>50704</v>
      </c>
      <c r="D5175" s="61">
        <v>0.19272072300000001</v>
      </c>
    </row>
    <row r="5176" spans="2:4" x14ac:dyDescent="0.2">
      <c r="B5176" s="30">
        <v>5172</v>
      </c>
      <c r="C5176" s="36">
        <f t="shared" si="80"/>
        <v>50705</v>
      </c>
      <c r="D5176" s="61">
        <v>0.1927539654</v>
      </c>
    </row>
    <row r="5177" spans="2:4" x14ac:dyDescent="0.2">
      <c r="B5177" s="30">
        <v>5173</v>
      </c>
      <c r="C5177" s="36">
        <f t="shared" si="80"/>
        <v>50706</v>
      </c>
      <c r="D5177" s="61">
        <v>0.19278721500000001</v>
      </c>
    </row>
    <row r="5178" spans="2:4" x14ac:dyDescent="0.2">
      <c r="B5178" s="30">
        <v>5174</v>
      </c>
      <c r="C5178" s="36">
        <f t="shared" si="80"/>
        <v>50707</v>
      </c>
      <c r="D5178" s="61">
        <v>0.19282047199999999</v>
      </c>
    </row>
    <row r="5179" spans="2:4" x14ac:dyDescent="0.2">
      <c r="B5179" s="30">
        <v>5175</v>
      </c>
      <c r="C5179" s="36">
        <f t="shared" si="80"/>
        <v>50708</v>
      </c>
      <c r="D5179" s="61">
        <v>0.1928537364</v>
      </c>
    </row>
    <row r="5180" spans="2:4" x14ac:dyDescent="0.2">
      <c r="B5180" s="30">
        <v>5176</v>
      </c>
      <c r="C5180" s="36">
        <f t="shared" si="80"/>
        <v>50709</v>
      </c>
      <c r="D5180" s="61">
        <v>0.19288700810000001</v>
      </c>
    </row>
    <row r="5181" spans="2:4" x14ac:dyDescent="0.2">
      <c r="B5181" s="30">
        <v>5177</v>
      </c>
      <c r="C5181" s="36">
        <f t="shared" si="80"/>
        <v>50710</v>
      </c>
      <c r="D5181" s="61">
        <v>0.1929202871</v>
      </c>
    </row>
    <row r="5182" spans="2:4" x14ac:dyDescent="0.2">
      <c r="B5182" s="30">
        <v>5178</v>
      </c>
      <c r="C5182" s="36">
        <f t="shared" si="80"/>
        <v>50711</v>
      </c>
      <c r="D5182" s="61">
        <v>0.19295357339999999</v>
      </c>
    </row>
    <row r="5183" spans="2:4" x14ac:dyDescent="0.2">
      <c r="B5183" s="30">
        <v>5179</v>
      </c>
      <c r="C5183" s="36">
        <f t="shared" si="80"/>
        <v>50712</v>
      </c>
      <c r="D5183" s="61">
        <v>0.1929868672</v>
      </c>
    </row>
    <row r="5184" spans="2:4" x14ac:dyDescent="0.2">
      <c r="B5184" s="30">
        <v>5180</v>
      </c>
      <c r="C5184" s="36">
        <f t="shared" si="80"/>
        <v>50713</v>
      </c>
      <c r="D5184" s="61">
        <v>0.19302016820000001</v>
      </c>
    </row>
    <row r="5185" spans="2:4" x14ac:dyDescent="0.2">
      <c r="B5185" s="30">
        <v>5181</v>
      </c>
      <c r="C5185" s="36">
        <f t="shared" si="80"/>
        <v>50714</v>
      </c>
      <c r="D5185" s="61">
        <v>0.1930534766</v>
      </c>
    </row>
    <row r="5186" spans="2:4" x14ac:dyDescent="0.2">
      <c r="B5186" s="30">
        <v>5182</v>
      </c>
      <c r="C5186" s="36">
        <f t="shared" si="80"/>
        <v>50715</v>
      </c>
      <c r="D5186" s="61">
        <v>0.19308679240000001</v>
      </c>
    </row>
    <row r="5187" spans="2:4" x14ac:dyDescent="0.2">
      <c r="B5187" s="30">
        <v>5183</v>
      </c>
      <c r="C5187" s="36">
        <f t="shared" si="80"/>
        <v>50716</v>
      </c>
      <c r="D5187" s="61">
        <v>0.19312011549999999</v>
      </c>
    </row>
    <row r="5188" spans="2:4" x14ac:dyDescent="0.2">
      <c r="B5188" s="30">
        <v>5184</v>
      </c>
      <c r="C5188" s="36">
        <f t="shared" si="80"/>
        <v>50717</v>
      </c>
      <c r="D5188" s="61">
        <v>0.1931534459</v>
      </c>
    </row>
    <row r="5189" spans="2:4" x14ac:dyDescent="0.2">
      <c r="B5189" s="30">
        <v>5185</v>
      </c>
      <c r="C5189" s="36">
        <f t="shared" si="80"/>
        <v>50718</v>
      </c>
      <c r="D5189" s="61">
        <v>0.1931867837</v>
      </c>
    </row>
    <row r="5190" spans="2:4" x14ac:dyDescent="0.2">
      <c r="B5190" s="30">
        <v>5186</v>
      </c>
      <c r="C5190" s="36">
        <f t="shared" ref="C5190:C5253" si="81">C5189+1</f>
        <v>50719</v>
      </c>
      <c r="D5190" s="61">
        <v>0.19322012890000001</v>
      </c>
    </row>
    <row r="5191" spans="2:4" x14ac:dyDescent="0.2">
      <c r="B5191" s="30">
        <v>5187</v>
      </c>
      <c r="C5191" s="36">
        <f t="shared" si="81"/>
        <v>50720</v>
      </c>
      <c r="D5191" s="61">
        <v>0.19325348140000001</v>
      </c>
    </row>
    <row r="5192" spans="2:4" x14ac:dyDescent="0.2">
      <c r="B5192" s="30">
        <v>5188</v>
      </c>
      <c r="C5192" s="36">
        <f t="shared" si="81"/>
        <v>50721</v>
      </c>
      <c r="D5192" s="61">
        <v>0.19328684130000001</v>
      </c>
    </row>
    <row r="5193" spans="2:4" x14ac:dyDescent="0.2">
      <c r="B5193" s="30">
        <v>5189</v>
      </c>
      <c r="C5193" s="36">
        <f t="shared" si="81"/>
        <v>50722</v>
      </c>
      <c r="D5193" s="61">
        <v>0.19332020859999999</v>
      </c>
    </row>
    <row r="5194" spans="2:4" x14ac:dyDescent="0.2">
      <c r="B5194" s="30">
        <v>5190</v>
      </c>
      <c r="C5194" s="36">
        <f t="shared" si="81"/>
        <v>50723</v>
      </c>
      <c r="D5194" s="61">
        <v>0.19335358320000001</v>
      </c>
    </row>
    <row r="5195" spans="2:4" x14ac:dyDescent="0.2">
      <c r="B5195" s="30">
        <v>5191</v>
      </c>
      <c r="C5195" s="36">
        <f t="shared" si="81"/>
        <v>50724</v>
      </c>
      <c r="D5195" s="61">
        <v>0.19338696520000001</v>
      </c>
    </row>
    <row r="5196" spans="2:4" x14ac:dyDescent="0.2">
      <c r="B5196" s="30">
        <v>5192</v>
      </c>
      <c r="C5196" s="36">
        <f t="shared" si="81"/>
        <v>50725</v>
      </c>
      <c r="D5196" s="61">
        <v>0.1934203545</v>
      </c>
    </row>
    <row r="5197" spans="2:4" x14ac:dyDescent="0.2">
      <c r="B5197" s="30">
        <v>5193</v>
      </c>
      <c r="C5197" s="36">
        <f t="shared" si="81"/>
        <v>50726</v>
      </c>
      <c r="D5197" s="61">
        <v>0.1934537513</v>
      </c>
    </row>
    <row r="5198" spans="2:4" x14ac:dyDescent="0.2">
      <c r="B5198" s="30">
        <v>5194</v>
      </c>
      <c r="C5198" s="36">
        <f t="shared" si="81"/>
        <v>50727</v>
      </c>
      <c r="D5198" s="61">
        <v>0.1934871554</v>
      </c>
    </row>
    <row r="5199" spans="2:4" x14ac:dyDescent="0.2">
      <c r="B5199" s="30">
        <v>5195</v>
      </c>
      <c r="C5199" s="36">
        <f t="shared" si="81"/>
        <v>50728</v>
      </c>
      <c r="D5199" s="61">
        <v>0.19352056679999999</v>
      </c>
    </row>
    <row r="5200" spans="2:4" x14ac:dyDescent="0.2">
      <c r="B5200" s="30">
        <v>5196</v>
      </c>
      <c r="C5200" s="36">
        <f t="shared" si="81"/>
        <v>50729</v>
      </c>
      <c r="D5200" s="61">
        <v>0.19355398569999999</v>
      </c>
    </row>
    <row r="5201" spans="2:4" x14ac:dyDescent="0.2">
      <c r="B5201" s="30">
        <v>5197</v>
      </c>
      <c r="C5201" s="36">
        <f t="shared" si="81"/>
        <v>50730</v>
      </c>
      <c r="D5201" s="61">
        <v>0.19358741190000001</v>
      </c>
    </row>
    <row r="5202" spans="2:4" x14ac:dyDescent="0.2">
      <c r="B5202" s="30">
        <v>5198</v>
      </c>
      <c r="C5202" s="36">
        <f t="shared" si="81"/>
        <v>50731</v>
      </c>
      <c r="D5202" s="61">
        <v>0.1936208455</v>
      </c>
    </row>
    <row r="5203" spans="2:4" x14ac:dyDescent="0.2">
      <c r="B5203" s="30">
        <v>5199</v>
      </c>
      <c r="C5203" s="36">
        <f t="shared" si="81"/>
        <v>50732</v>
      </c>
      <c r="D5203" s="61">
        <v>0.19365428649999999</v>
      </c>
    </row>
    <row r="5204" spans="2:4" x14ac:dyDescent="0.2">
      <c r="B5204" s="30">
        <v>5200</v>
      </c>
      <c r="C5204" s="36">
        <f t="shared" si="81"/>
        <v>50733</v>
      </c>
      <c r="D5204" s="61">
        <v>0.19368773489999999</v>
      </c>
    </row>
    <row r="5205" spans="2:4" x14ac:dyDescent="0.2">
      <c r="B5205" s="30">
        <v>5201</v>
      </c>
      <c r="C5205" s="36">
        <f t="shared" si="81"/>
        <v>50734</v>
      </c>
      <c r="D5205" s="61">
        <v>0.19372119060000001</v>
      </c>
    </row>
    <row r="5206" spans="2:4" x14ac:dyDescent="0.2">
      <c r="B5206" s="30">
        <v>5202</v>
      </c>
      <c r="C5206" s="36">
        <f t="shared" si="81"/>
        <v>50735</v>
      </c>
      <c r="D5206" s="61">
        <v>0.19375465380000001</v>
      </c>
    </row>
    <row r="5207" spans="2:4" x14ac:dyDescent="0.2">
      <c r="B5207" s="30">
        <v>5203</v>
      </c>
      <c r="C5207" s="36">
        <f t="shared" si="81"/>
        <v>50736</v>
      </c>
      <c r="D5207" s="61">
        <v>0.1937881243</v>
      </c>
    </row>
    <row r="5208" spans="2:4" x14ac:dyDescent="0.2">
      <c r="B5208" s="30">
        <v>5204</v>
      </c>
      <c r="C5208" s="36">
        <f t="shared" si="81"/>
        <v>50737</v>
      </c>
      <c r="D5208" s="61">
        <v>0.1938216022</v>
      </c>
    </row>
    <row r="5209" spans="2:4" x14ac:dyDescent="0.2">
      <c r="B5209" s="30">
        <v>5205</v>
      </c>
      <c r="C5209" s="36">
        <f t="shared" si="81"/>
        <v>50738</v>
      </c>
      <c r="D5209" s="61">
        <v>0.1938550875</v>
      </c>
    </row>
    <row r="5210" spans="2:4" x14ac:dyDescent="0.2">
      <c r="B5210" s="30">
        <v>5206</v>
      </c>
      <c r="C5210" s="36">
        <f t="shared" si="81"/>
        <v>50739</v>
      </c>
      <c r="D5210" s="61">
        <v>0.19388858019999999</v>
      </c>
    </row>
    <row r="5211" spans="2:4" x14ac:dyDescent="0.2">
      <c r="B5211" s="30">
        <v>5207</v>
      </c>
      <c r="C5211" s="36">
        <f t="shared" si="81"/>
        <v>50740</v>
      </c>
      <c r="D5211" s="61">
        <v>0.19392208029999999</v>
      </c>
    </row>
    <row r="5212" spans="2:4" x14ac:dyDescent="0.2">
      <c r="B5212" s="30">
        <v>5208</v>
      </c>
      <c r="C5212" s="36">
        <f t="shared" si="81"/>
        <v>50741</v>
      </c>
      <c r="D5212" s="61">
        <v>0.1939555878</v>
      </c>
    </row>
    <row r="5213" spans="2:4" x14ac:dyDescent="0.2">
      <c r="B5213" s="30">
        <v>5209</v>
      </c>
      <c r="C5213" s="36">
        <f t="shared" si="81"/>
        <v>50742</v>
      </c>
      <c r="D5213" s="61">
        <v>0.1939891027</v>
      </c>
    </row>
    <row r="5214" spans="2:4" x14ac:dyDescent="0.2">
      <c r="B5214" s="30">
        <v>5210</v>
      </c>
      <c r="C5214" s="36">
        <f t="shared" si="81"/>
        <v>50743</v>
      </c>
      <c r="D5214" s="61">
        <v>0.194022625</v>
      </c>
    </row>
    <row r="5215" spans="2:4" x14ac:dyDescent="0.2">
      <c r="B5215" s="30">
        <v>5211</v>
      </c>
      <c r="C5215" s="36">
        <f t="shared" si="81"/>
        <v>50744</v>
      </c>
      <c r="D5215" s="61">
        <v>0.19405615470000001</v>
      </c>
    </row>
    <row r="5216" spans="2:4" x14ac:dyDescent="0.2">
      <c r="B5216" s="30">
        <v>5212</v>
      </c>
      <c r="C5216" s="36">
        <f t="shared" si="81"/>
        <v>50745</v>
      </c>
      <c r="D5216" s="61">
        <v>0.19408969179999999</v>
      </c>
    </row>
    <row r="5217" spans="2:4" x14ac:dyDescent="0.2">
      <c r="B5217" s="30">
        <v>5213</v>
      </c>
      <c r="C5217" s="36">
        <f t="shared" si="81"/>
        <v>50746</v>
      </c>
      <c r="D5217" s="61">
        <v>0.19412323640000001</v>
      </c>
    </row>
    <row r="5218" spans="2:4" x14ac:dyDescent="0.2">
      <c r="B5218" s="30">
        <v>5214</v>
      </c>
      <c r="C5218" s="36">
        <f t="shared" si="81"/>
        <v>50747</v>
      </c>
      <c r="D5218" s="61">
        <v>0.19415678829999999</v>
      </c>
    </row>
    <row r="5219" spans="2:4" x14ac:dyDescent="0.2">
      <c r="B5219" s="30">
        <v>5215</v>
      </c>
      <c r="C5219" s="36">
        <f t="shared" si="81"/>
        <v>50748</v>
      </c>
      <c r="D5219" s="61">
        <v>0.19419034760000001</v>
      </c>
    </row>
    <row r="5220" spans="2:4" x14ac:dyDescent="0.2">
      <c r="B5220" s="30">
        <v>5216</v>
      </c>
      <c r="C5220" s="36">
        <f t="shared" si="81"/>
        <v>50749</v>
      </c>
      <c r="D5220" s="61">
        <v>0.1942239144</v>
      </c>
    </row>
    <row r="5221" spans="2:4" x14ac:dyDescent="0.2">
      <c r="B5221" s="30">
        <v>5217</v>
      </c>
      <c r="C5221" s="36">
        <f t="shared" si="81"/>
        <v>50750</v>
      </c>
      <c r="D5221" s="61">
        <v>0.1942574886</v>
      </c>
    </row>
    <row r="5222" spans="2:4" x14ac:dyDescent="0.2">
      <c r="B5222" s="30">
        <v>5218</v>
      </c>
      <c r="C5222" s="36">
        <f t="shared" si="81"/>
        <v>50751</v>
      </c>
      <c r="D5222" s="61">
        <v>0.19429107009999999</v>
      </c>
    </row>
    <row r="5223" spans="2:4" x14ac:dyDescent="0.2">
      <c r="B5223" s="30">
        <v>5219</v>
      </c>
      <c r="C5223" s="36">
        <f t="shared" si="81"/>
        <v>50752</v>
      </c>
      <c r="D5223" s="61">
        <v>0.19432465909999999</v>
      </c>
    </row>
    <row r="5224" spans="2:4" x14ac:dyDescent="0.2">
      <c r="B5224" s="30">
        <v>5220</v>
      </c>
      <c r="C5224" s="36">
        <f t="shared" si="81"/>
        <v>50753</v>
      </c>
      <c r="D5224" s="61">
        <v>0.1943582556</v>
      </c>
    </row>
    <row r="5225" spans="2:4" x14ac:dyDescent="0.2">
      <c r="B5225" s="30">
        <v>5221</v>
      </c>
      <c r="C5225" s="36">
        <f t="shared" si="81"/>
        <v>50754</v>
      </c>
      <c r="D5225" s="61">
        <v>0.19439185940000001</v>
      </c>
    </row>
    <row r="5226" spans="2:4" x14ac:dyDescent="0.2">
      <c r="B5226" s="30">
        <v>5222</v>
      </c>
      <c r="C5226" s="36">
        <f t="shared" si="81"/>
        <v>50755</v>
      </c>
      <c r="D5226" s="61">
        <v>0.19442547069999999</v>
      </c>
    </row>
    <row r="5227" spans="2:4" x14ac:dyDescent="0.2">
      <c r="B5227" s="30">
        <v>5223</v>
      </c>
      <c r="C5227" s="36">
        <f t="shared" si="81"/>
        <v>50756</v>
      </c>
      <c r="D5227" s="61">
        <v>0.19445908940000001</v>
      </c>
    </row>
    <row r="5228" spans="2:4" x14ac:dyDescent="0.2">
      <c r="B5228" s="30">
        <v>5224</v>
      </c>
      <c r="C5228" s="36">
        <f t="shared" si="81"/>
        <v>50757</v>
      </c>
      <c r="D5228" s="61">
        <v>0.1944927155</v>
      </c>
    </row>
    <row r="5229" spans="2:4" x14ac:dyDescent="0.2">
      <c r="B5229" s="30">
        <v>5225</v>
      </c>
      <c r="C5229" s="36">
        <f t="shared" si="81"/>
        <v>50758</v>
      </c>
      <c r="D5229" s="61">
        <v>0.19452634899999999</v>
      </c>
    </row>
    <row r="5230" spans="2:4" x14ac:dyDescent="0.2">
      <c r="B5230" s="30">
        <v>5226</v>
      </c>
      <c r="C5230" s="36">
        <f t="shared" si="81"/>
        <v>50759</v>
      </c>
      <c r="D5230" s="61">
        <v>0.19455998999999999</v>
      </c>
    </row>
    <row r="5231" spans="2:4" x14ac:dyDescent="0.2">
      <c r="B5231" s="30">
        <v>5227</v>
      </c>
      <c r="C5231" s="36">
        <f t="shared" si="81"/>
        <v>50760</v>
      </c>
      <c r="D5231" s="61">
        <v>0.19459363839999999</v>
      </c>
    </row>
    <row r="5232" spans="2:4" x14ac:dyDescent="0.2">
      <c r="B5232" s="30">
        <v>5228</v>
      </c>
      <c r="C5232" s="36">
        <f t="shared" si="81"/>
        <v>50761</v>
      </c>
      <c r="D5232" s="61">
        <v>0.1946272943</v>
      </c>
    </row>
    <row r="5233" spans="2:4" x14ac:dyDescent="0.2">
      <c r="B5233" s="30">
        <v>5229</v>
      </c>
      <c r="C5233" s="36">
        <f t="shared" si="81"/>
        <v>50762</v>
      </c>
      <c r="D5233" s="61">
        <v>0.19466095759999999</v>
      </c>
    </row>
    <row r="5234" spans="2:4" x14ac:dyDescent="0.2">
      <c r="B5234" s="30">
        <v>5230</v>
      </c>
      <c r="C5234" s="36">
        <f t="shared" si="81"/>
        <v>50763</v>
      </c>
      <c r="D5234" s="61">
        <v>0.19469462830000001</v>
      </c>
    </row>
    <row r="5235" spans="2:4" x14ac:dyDescent="0.2">
      <c r="B5235" s="30">
        <v>5231</v>
      </c>
      <c r="C5235" s="36">
        <f t="shared" si="81"/>
        <v>50764</v>
      </c>
      <c r="D5235" s="61">
        <v>0.1947283065</v>
      </c>
    </row>
    <row r="5236" spans="2:4" x14ac:dyDescent="0.2">
      <c r="B5236" s="30">
        <v>5232</v>
      </c>
      <c r="C5236" s="36">
        <f t="shared" si="81"/>
        <v>50765</v>
      </c>
      <c r="D5236" s="61">
        <v>0.1947619921</v>
      </c>
    </row>
    <row r="5237" spans="2:4" x14ac:dyDescent="0.2">
      <c r="B5237" s="30">
        <v>5233</v>
      </c>
      <c r="C5237" s="36">
        <f t="shared" si="81"/>
        <v>50766</v>
      </c>
      <c r="D5237" s="61">
        <v>0.1947956851</v>
      </c>
    </row>
    <row r="5238" spans="2:4" x14ac:dyDescent="0.2">
      <c r="B5238" s="30">
        <v>5234</v>
      </c>
      <c r="C5238" s="36">
        <f t="shared" si="81"/>
        <v>50767</v>
      </c>
      <c r="D5238" s="61">
        <v>0.19482938559999999</v>
      </c>
    </row>
    <row r="5239" spans="2:4" x14ac:dyDescent="0.2">
      <c r="B5239" s="30">
        <v>5235</v>
      </c>
      <c r="C5239" s="36">
        <f t="shared" si="81"/>
        <v>50768</v>
      </c>
      <c r="D5239" s="61">
        <v>0.19486309360000001</v>
      </c>
    </row>
    <row r="5240" spans="2:4" x14ac:dyDescent="0.2">
      <c r="B5240" s="30">
        <v>5236</v>
      </c>
      <c r="C5240" s="36">
        <f t="shared" si="81"/>
        <v>50769</v>
      </c>
      <c r="D5240" s="61">
        <v>0.194896809</v>
      </c>
    </row>
    <row r="5241" spans="2:4" x14ac:dyDescent="0.2">
      <c r="B5241" s="30">
        <v>5237</v>
      </c>
      <c r="C5241" s="36">
        <f t="shared" si="81"/>
        <v>50770</v>
      </c>
      <c r="D5241" s="61">
        <v>0.19493053190000001</v>
      </c>
    </row>
    <row r="5242" spans="2:4" x14ac:dyDescent="0.2">
      <c r="B5242" s="30">
        <v>5238</v>
      </c>
      <c r="C5242" s="36">
        <f t="shared" si="81"/>
        <v>50771</v>
      </c>
      <c r="D5242" s="61">
        <v>0.19496426219999999</v>
      </c>
    </row>
    <row r="5243" spans="2:4" x14ac:dyDescent="0.2">
      <c r="B5243" s="30">
        <v>5239</v>
      </c>
      <c r="C5243" s="36">
        <f t="shared" si="81"/>
        <v>50772</v>
      </c>
      <c r="D5243" s="61">
        <v>0.1949979999</v>
      </c>
    </row>
    <row r="5244" spans="2:4" x14ac:dyDescent="0.2">
      <c r="B5244" s="30">
        <v>5240</v>
      </c>
      <c r="C5244" s="36">
        <f t="shared" si="81"/>
        <v>50773</v>
      </c>
      <c r="D5244" s="61">
        <v>0.19503174509999999</v>
      </c>
    </row>
    <row r="5245" spans="2:4" x14ac:dyDescent="0.2">
      <c r="B5245" s="30">
        <v>5241</v>
      </c>
      <c r="C5245" s="36">
        <f t="shared" si="81"/>
        <v>50774</v>
      </c>
      <c r="D5245" s="61">
        <v>0.19506549779999999</v>
      </c>
    </row>
    <row r="5246" spans="2:4" x14ac:dyDescent="0.2">
      <c r="B5246" s="30">
        <v>5242</v>
      </c>
      <c r="C5246" s="36">
        <f t="shared" si="81"/>
        <v>50775</v>
      </c>
      <c r="D5246" s="61">
        <v>0.195099258</v>
      </c>
    </row>
    <row r="5247" spans="2:4" x14ac:dyDescent="0.2">
      <c r="B5247" s="30">
        <v>5243</v>
      </c>
      <c r="C5247" s="36">
        <f t="shared" si="81"/>
        <v>50776</v>
      </c>
      <c r="D5247" s="61">
        <v>0.19513302560000001</v>
      </c>
    </row>
    <row r="5248" spans="2:4" x14ac:dyDescent="0.2">
      <c r="B5248" s="30">
        <v>5244</v>
      </c>
      <c r="C5248" s="36">
        <f t="shared" si="81"/>
        <v>50777</v>
      </c>
      <c r="D5248" s="61">
        <v>0.1951668006</v>
      </c>
    </row>
    <row r="5249" spans="2:4" x14ac:dyDescent="0.2">
      <c r="B5249" s="30">
        <v>5245</v>
      </c>
      <c r="C5249" s="36">
        <f t="shared" si="81"/>
        <v>50778</v>
      </c>
      <c r="D5249" s="61">
        <v>0.1952005832</v>
      </c>
    </row>
    <row r="5250" spans="2:4" x14ac:dyDescent="0.2">
      <c r="B5250" s="30">
        <v>5246</v>
      </c>
      <c r="C5250" s="36">
        <f t="shared" si="81"/>
        <v>50779</v>
      </c>
      <c r="D5250" s="61">
        <v>0.19523437320000001</v>
      </c>
    </row>
    <row r="5251" spans="2:4" x14ac:dyDescent="0.2">
      <c r="B5251" s="30">
        <v>5247</v>
      </c>
      <c r="C5251" s="36">
        <f t="shared" si="81"/>
        <v>50780</v>
      </c>
      <c r="D5251" s="61">
        <v>0.19526817069999999</v>
      </c>
    </row>
    <row r="5252" spans="2:4" x14ac:dyDescent="0.2">
      <c r="B5252" s="30">
        <v>5248</v>
      </c>
      <c r="C5252" s="36">
        <f t="shared" si="81"/>
        <v>50781</v>
      </c>
      <c r="D5252" s="61">
        <v>0.19530197560000001</v>
      </c>
    </row>
    <row r="5253" spans="2:4" x14ac:dyDescent="0.2">
      <c r="B5253" s="30">
        <v>5249</v>
      </c>
      <c r="C5253" s="36">
        <f t="shared" si="81"/>
        <v>50782</v>
      </c>
      <c r="D5253" s="61">
        <v>0.19533578800000001</v>
      </c>
    </row>
    <row r="5254" spans="2:4" x14ac:dyDescent="0.2">
      <c r="B5254" s="30">
        <v>5250</v>
      </c>
      <c r="C5254" s="36">
        <f t="shared" ref="C5254:C5317" si="82">C5253+1</f>
        <v>50783</v>
      </c>
      <c r="D5254" s="61">
        <v>0.19536960789999999</v>
      </c>
    </row>
    <row r="5255" spans="2:4" x14ac:dyDescent="0.2">
      <c r="B5255" s="30">
        <v>5251</v>
      </c>
      <c r="C5255" s="36">
        <f t="shared" si="82"/>
        <v>50784</v>
      </c>
      <c r="D5255" s="61">
        <v>0.19540343530000001</v>
      </c>
    </row>
    <row r="5256" spans="2:4" x14ac:dyDescent="0.2">
      <c r="B5256" s="30">
        <v>5252</v>
      </c>
      <c r="C5256" s="36">
        <f t="shared" si="82"/>
        <v>50785</v>
      </c>
      <c r="D5256" s="61">
        <v>0.19543727020000001</v>
      </c>
    </row>
    <row r="5257" spans="2:4" x14ac:dyDescent="0.2">
      <c r="B5257" s="30">
        <v>5253</v>
      </c>
      <c r="C5257" s="36">
        <f t="shared" si="82"/>
        <v>50786</v>
      </c>
      <c r="D5257" s="61">
        <v>0.19547111249999999</v>
      </c>
    </row>
    <row r="5258" spans="2:4" x14ac:dyDescent="0.2">
      <c r="B5258" s="30">
        <v>5254</v>
      </c>
      <c r="C5258" s="36">
        <f t="shared" si="82"/>
        <v>50787</v>
      </c>
      <c r="D5258" s="61">
        <v>0.1955049623</v>
      </c>
    </row>
    <row r="5259" spans="2:4" x14ac:dyDescent="0.2">
      <c r="B5259" s="30">
        <v>5255</v>
      </c>
      <c r="C5259" s="36">
        <f t="shared" si="82"/>
        <v>50788</v>
      </c>
      <c r="D5259" s="61">
        <v>0.1955388196</v>
      </c>
    </row>
    <row r="5260" spans="2:4" x14ac:dyDescent="0.2">
      <c r="B5260" s="30">
        <v>5256</v>
      </c>
      <c r="C5260" s="36">
        <f t="shared" si="82"/>
        <v>50789</v>
      </c>
      <c r="D5260" s="61">
        <v>0.1955726844</v>
      </c>
    </row>
    <row r="5261" spans="2:4" x14ac:dyDescent="0.2">
      <c r="B5261" s="30">
        <v>5257</v>
      </c>
      <c r="C5261" s="36">
        <f t="shared" si="82"/>
        <v>50790</v>
      </c>
      <c r="D5261" s="61">
        <v>0.19560655669999999</v>
      </c>
    </row>
    <row r="5262" spans="2:4" x14ac:dyDescent="0.2">
      <c r="B5262" s="30">
        <v>5258</v>
      </c>
      <c r="C5262" s="36">
        <f t="shared" si="82"/>
        <v>50791</v>
      </c>
      <c r="D5262" s="61">
        <v>0.19564043649999999</v>
      </c>
    </row>
    <row r="5263" spans="2:4" x14ac:dyDescent="0.2">
      <c r="B5263" s="30">
        <v>5259</v>
      </c>
      <c r="C5263" s="36">
        <f t="shared" si="82"/>
        <v>50792</v>
      </c>
      <c r="D5263" s="61">
        <v>0.19567432379999999</v>
      </c>
    </row>
    <row r="5264" spans="2:4" x14ac:dyDescent="0.2">
      <c r="B5264" s="30">
        <v>5260</v>
      </c>
      <c r="C5264" s="36">
        <f t="shared" si="82"/>
        <v>50793</v>
      </c>
      <c r="D5264" s="61">
        <v>0.1957082185</v>
      </c>
    </row>
    <row r="5265" spans="2:4" x14ac:dyDescent="0.2">
      <c r="B5265" s="30">
        <v>5261</v>
      </c>
      <c r="C5265" s="36">
        <f t="shared" si="82"/>
        <v>50794</v>
      </c>
      <c r="D5265" s="61">
        <v>0.1957421208</v>
      </c>
    </row>
    <row r="5266" spans="2:4" x14ac:dyDescent="0.2">
      <c r="B5266" s="30">
        <v>5262</v>
      </c>
      <c r="C5266" s="36">
        <f t="shared" si="82"/>
        <v>50795</v>
      </c>
      <c r="D5266" s="61">
        <v>0.19577603060000001</v>
      </c>
    </row>
    <row r="5267" spans="2:4" x14ac:dyDescent="0.2">
      <c r="B5267" s="30">
        <v>5263</v>
      </c>
      <c r="C5267" s="36">
        <f t="shared" si="82"/>
        <v>50796</v>
      </c>
      <c r="D5267" s="61">
        <v>0.19580994779999999</v>
      </c>
    </row>
    <row r="5268" spans="2:4" x14ac:dyDescent="0.2">
      <c r="B5268" s="30">
        <v>5264</v>
      </c>
      <c r="C5268" s="36">
        <f t="shared" si="82"/>
        <v>50797</v>
      </c>
      <c r="D5268" s="61">
        <v>0.1958438726</v>
      </c>
    </row>
    <row r="5269" spans="2:4" x14ac:dyDescent="0.2">
      <c r="B5269" s="30">
        <v>5265</v>
      </c>
      <c r="C5269" s="36">
        <f t="shared" si="82"/>
        <v>50798</v>
      </c>
      <c r="D5269" s="61">
        <v>0.19587780490000001</v>
      </c>
    </row>
    <row r="5270" spans="2:4" x14ac:dyDescent="0.2">
      <c r="B5270" s="30">
        <v>5266</v>
      </c>
      <c r="C5270" s="36">
        <f t="shared" si="82"/>
        <v>50799</v>
      </c>
      <c r="D5270" s="61">
        <v>0.19591174459999999</v>
      </c>
    </row>
    <row r="5271" spans="2:4" x14ac:dyDescent="0.2">
      <c r="B5271" s="30">
        <v>5267</v>
      </c>
      <c r="C5271" s="36">
        <f t="shared" si="82"/>
        <v>50800</v>
      </c>
      <c r="D5271" s="61">
        <v>0.1959456919</v>
      </c>
    </row>
    <row r="5272" spans="2:4" x14ac:dyDescent="0.2">
      <c r="B5272" s="30">
        <v>5268</v>
      </c>
      <c r="C5272" s="36">
        <f t="shared" si="82"/>
        <v>50801</v>
      </c>
      <c r="D5272" s="61">
        <v>0.19597964670000001</v>
      </c>
    </row>
    <row r="5273" spans="2:4" x14ac:dyDescent="0.2">
      <c r="B5273" s="30">
        <v>5269</v>
      </c>
      <c r="C5273" s="36">
        <f t="shared" si="82"/>
        <v>50802</v>
      </c>
      <c r="D5273" s="61">
        <v>0.19601360900000001</v>
      </c>
    </row>
    <row r="5274" spans="2:4" x14ac:dyDescent="0.2">
      <c r="B5274" s="30">
        <v>5270</v>
      </c>
      <c r="C5274" s="36">
        <f t="shared" si="82"/>
        <v>50803</v>
      </c>
      <c r="D5274" s="61">
        <v>0.19604757889999999</v>
      </c>
    </row>
    <row r="5275" spans="2:4" x14ac:dyDescent="0.2">
      <c r="B5275" s="30">
        <v>5271</v>
      </c>
      <c r="C5275" s="36">
        <f t="shared" si="82"/>
        <v>50804</v>
      </c>
      <c r="D5275" s="61">
        <v>0.19608155620000001</v>
      </c>
    </row>
    <row r="5276" spans="2:4" x14ac:dyDescent="0.2">
      <c r="B5276" s="30">
        <v>5272</v>
      </c>
      <c r="C5276" s="36">
        <f t="shared" si="82"/>
        <v>50805</v>
      </c>
      <c r="D5276" s="61">
        <v>0.19611554110000001</v>
      </c>
    </row>
    <row r="5277" spans="2:4" x14ac:dyDescent="0.2">
      <c r="B5277" s="30">
        <v>5273</v>
      </c>
      <c r="C5277" s="36">
        <f t="shared" si="82"/>
        <v>50806</v>
      </c>
      <c r="D5277" s="61">
        <v>0.19614953339999999</v>
      </c>
    </row>
    <row r="5278" spans="2:4" x14ac:dyDescent="0.2">
      <c r="B5278" s="30">
        <v>5274</v>
      </c>
      <c r="C5278" s="36">
        <f t="shared" si="82"/>
        <v>50807</v>
      </c>
      <c r="D5278" s="61">
        <v>0.19618353329999999</v>
      </c>
    </row>
    <row r="5279" spans="2:4" x14ac:dyDescent="0.2">
      <c r="B5279" s="30">
        <v>5275</v>
      </c>
      <c r="C5279" s="36">
        <f t="shared" si="82"/>
        <v>50808</v>
      </c>
      <c r="D5279" s="61">
        <v>0.1962175407</v>
      </c>
    </row>
    <row r="5280" spans="2:4" x14ac:dyDescent="0.2">
      <c r="B5280" s="30">
        <v>5276</v>
      </c>
      <c r="C5280" s="36">
        <f t="shared" si="82"/>
        <v>50809</v>
      </c>
      <c r="D5280" s="61">
        <v>0.1962515557</v>
      </c>
    </row>
    <row r="5281" spans="2:4" x14ac:dyDescent="0.2">
      <c r="B5281" s="30">
        <v>5277</v>
      </c>
      <c r="C5281" s="36">
        <f t="shared" si="82"/>
        <v>50810</v>
      </c>
      <c r="D5281" s="61">
        <v>0.1962855782</v>
      </c>
    </row>
    <row r="5282" spans="2:4" x14ac:dyDescent="0.2">
      <c r="B5282" s="30">
        <v>5278</v>
      </c>
      <c r="C5282" s="36">
        <f t="shared" si="82"/>
        <v>50811</v>
      </c>
      <c r="D5282" s="61">
        <v>0.1963196082</v>
      </c>
    </row>
    <row r="5283" spans="2:4" x14ac:dyDescent="0.2">
      <c r="B5283" s="30">
        <v>5279</v>
      </c>
      <c r="C5283" s="36">
        <f t="shared" si="82"/>
        <v>50812</v>
      </c>
      <c r="D5283" s="61">
        <v>0.1963536457</v>
      </c>
    </row>
    <row r="5284" spans="2:4" x14ac:dyDescent="0.2">
      <c r="B5284" s="30">
        <v>5280</v>
      </c>
      <c r="C5284" s="36">
        <f t="shared" si="82"/>
        <v>50813</v>
      </c>
      <c r="D5284" s="61">
        <v>0.19638769079999999</v>
      </c>
    </row>
    <row r="5285" spans="2:4" x14ac:dyDescent="0.2">
      <c r="B5285" s="30">
        <v>5281</v>
      </c>
      <c r="C5285" s="36">
        <f t="shared" si="82"/>
        <v>50814</v>
      </c>
      <c r="D5285" s="61">
        <v>0.19642174339999999</v>
      </c>
    </row>
    <row r="5286" spans="2:4" x14ac:dyDescent="0.2">
      <c r="B5286" s="30">
        <v>5282</v>
      </c>
      <c r="C5286" s="36">
        <f t="shared" si="82"/>
        <v>50815</v>
      </c>
      <c r="D5286" s="61">
        <v>0.1964558035</v>
      </c>
    </row>
    <row r="5287" spans="2:4" x14ac:dyDescent="0.2">
      <c r="B5287" s="30">
        <v>5283</v>
      </c>
      <c r="C5287" s="36">
        <f t="shared" si="82"/>
        <v>50816</v>
      </c>
      <c r="D5287" s="61">
        <v>0.1964898712</v>
      </c>
    </row>
    <row r="5288" spans="2:4" x14ac:dyDescent="0.2">
      <c r="B5288" s="30">
        <v>5284</v>
      </c>
      <c r="C5288" s="36">
        <f t="shared" si="82"/>
        <v>50817</v>
      </c>
      <c r="D5288" s="61">
        <v>0.19652394640000001</v>
      </c>
    </row>
    <row r="5289" spans="2:4" x14ac:dyDescent="0.2">
      <c r="B5289" s="30">
        <v>5285</v>
      </c>
      <c r="C5289" s="36">
        <f t="shared" si="82"/>
        <v>50818</v>
      </c>
      <c r="D5289" s="61">
        <v>0.1965580291</v>
      </c>
    </row>
    <row r="5290" spans="2:4" x14ac:dyDescent="0.2">
      <c r="B5290" s="30">
        <v>5286</v>
      </c>
      <c r="C5290" s="36">
        <f t="shared" si="82"/>
        <v>50819</v>
      </c>
      <c r="D5290" s="61">
        <v>0.19659211939999999</v>
      </c>
    </row>
    <row r="5291" spans="2:4" x14ac:dyDescent="0.2">
      <c r="B5291" s="30">
        <v>5287</v>
      </c>
      <c r="C5291" s="36">
        <f t="shared" si="82"/>
        <v>50820</v>
      </c>
      <c r="D5291" s="61">
        <v>0.19662621729999999</v>
      </c>
    </row>
    <row r="5292" spans="2:4" x14ac:dyDescent="0.2">
      <c r="B5292" s="30">
        <v>5288</v>
      </c>
      <c r="C5292" s="36">
        <f t="shared" si="82"/>
        <v>50821</v>
      </c>
      <c r="D5292" s="61">
        <v>0.1966603227</v>
      </c>
    </row>
    <row r="5293" spans="2:4" x14ac:dyDescent="0.2">
      <c r="B5293" s="30">
        <v>5289</v>
      </c>
      <c r="C5293" s="36">
        <f t="shared" si="82"/>
        <v>50822</v>
      </c>
      <c r="D5293" s="61">
        <v>0.19669443559999999</v>
      </c>
    </row>
    <row r="5294" spans="2:4" x14ac:dyDescent="0.2">
      <c r="B5294" s="30">
        <v>5290</v>
      </c>
      <c r="C5294" s="36">
        <f t="shared" si="82"/>
        <v>50823</v>
      </c>
      <c r="D5294" s="61">
        <v>0.19672855610000001</v>
      </c>
    </row>
    <row r="5295" spans="2:4" x14ac:dyDescent="0.2">
      <c r="B5295" s="30">
        <v>5291</v>
      </c>
      <c r="C5295" s="36">
        <f t="shared" si="82"/>
        <v>50824</v>
      </c>
      <c r="D5295" s="61">
        <v>0.19676268420000001</v>
      </c>
    </row>
    <row r="5296" spans="2:4" x14ac:dyDescent="0.2">
      <c r="B5296" s="30">
        <v>5292</v>
      </c>
      <c r="C5296" s="36">
        <f t="shared" si="82"/>
        <v>50825</v>
      </c>
      <c r="D5296" s="61">
        <v>0.19679681979999999</v>
      </c>
    </row>
    <row r="5297" spans="2:4" x14ac:dyDescent="0.2">
      <c r="B5297" s="30">
        <v>5293</v>
      </c>
      <c r="C5297" s="36">
        <f t="shared" si="82"/>
        <v>50826</v>
      </c>
      <c r="D5297" s="61">
        <v>0.196830963</v>
      </c>
    </row>
    <row r="5298" spans="2:4" x14ac:dyDescent="0.2">
      <c r="B5298" s="30">
        <v>5294</v>
      </c>
      <c r="C5298" s="36">
        <f t="shared" si="82"/>
        <v>50827</v>
      </c>
      <c r="D5298" s="61">
        <v>0.19686511370000001</v>
      </c>
    </row>
    <row r="5299" spans="2:4" x14ac:dyDescent="0.2">
      <c r="B5299" s="30">
        <v>5295</v>
      </c>
      <c r="C5299" s="36">
        <f t="shared" si="82"/>
        <v>50828</v>
      </c>
      <c r="D5299" s="61">
        <v>0.19689927199999999</v>
      </c>
    </row>
    <row r="5300" spans="2:4" x14ac:dyDescent="0.2">
      <c r="B5300" s="30">
        <v>5296</v>
      </c>
      <c r="C5300" s="36">
        <f t="shared" si="82"/>
        <v>50829</v>
      </c>
      <c r="D5300" s="61">
        <v>0.1969334378</v>
      </c>
    </row>
    <row r="5301" spans="2:4" x14ac:dyDescent="0.2">
      <c r="B5301" s="30">
        <v>5297</v>
      </c>
      <c r="C5301" s="36">
        <f t="shared" si="82"/>
        <v>50830</v>
      </c>
      <c r="D5301" s="61">
        <v>0.1969676112</v>
      </c>
    </row>
    <row r="5302" spans="2:4" x14ac:dyDescent="0.2">
      <c r="B5302" s="30">
        <v>5298</v>
      </c>
      <c r="C5302" s="36">
        <f t="shared" si="82"/>
        <v>50831</v>
      </c>
      <c r="D5302" s="61">
        <v>0.1970017922</v>
      </c>
    </row>
    <row r="5303" spans="2:4" x14ac:dyDescent="0.2">
      <c r="B5303" s="30">
        <v>5299</v>
      </c>
      <c r="C5303" s="36">
        <f t="shared" si="82"/>
        <v>50832</v>
      </c>
      <c r="D5303" s="61">
        <v>0.19703598080000001</v>
      </c>
    </row>
    <row r="5304" spans="2:4" x14ac:dyDescent="0.2">
      <c r="B5304" s="30">
        <v>5300</v>
      </c>
      <c r="C5304" s="36">
        <f t="shared" si="82"/>
        <v>50833</v>
      </c>
      <c r="D5304" s="61">
        <v>0.1970701769</v>
      </c>
    </row>
    <row r="5305" spans="2:4" x14ac:dyDescent="0.2">
      <c r="B5305" s="30">
        <v>5301</v>
      </c>
      <c r="C5305" s="36">
        <f t="shared" si="82"/>
        <v>50834</v>
      </c>
      <c r="D5305" s="61">
        <v>0.19710438059999999</v>
      </c>
    </row>
    <row r="5306" spans="2:4" x14ac:dyDescent="0.2">
      <c r="B5306" s="30">
        <v>5302</v>
      </c>
      <c r="C5306" s="36">
        <f t="shared" si="82"/>
        <v>50835</v>
      </c>
      <c r="D5306" s="61">
        <v>0.19713859180000001</v>
      </c>
    </row>
    <row r="5307" spans="2:4" x14ac:dyDescent="0.2">
      <c r="B5307" s="30">
        <v>5303</v>
      </c>
      <c r="C5307" s="36">
        <f t="shared" si="82"/>
        <v>50836</v>
      </c>
      <c r="D5307" s="61">
        <v>0.19717281070000001</v>
      </c>
    </row>
    <row r="5308" spans="2:4" x14ac:dyDescent="0.2">
      <c r="B5308" s="30">
        <v>5304</v>
      </c>
      <c r="C5308" s="36">
        <f t="shared" si="82"/>
        <v>50837</v>
      </c>
      <c r="D5308" s="61">
        <v>0.19720703710000001</v>
      </c>
    </row>
    <row r="5309" spans="2:4" x14ac:dyDescent="0.2">
      <c r="B5309" s="30">
        <v>5305</v>
      </c>
      <c r="C5309" s="36">
        <f t="shared" si="82"/>
        <v>50838</v>
      </c>
      <c r="D5309" s="61">
        <v>0.1972412711</v>
      </c>
    </row>
    <row r="5310" spans="2:4" x14ac:dyDescent="0.2">
      <c r="B5310" s="30">
        <v>5306</v>
      </c>
      <c r="C5310" s="36">
        <f t="shared" si="82"/>
        <v>50839</v>
      </c>
      <c r="D5310" s="61">
        <v>0.19727551269999999</v>
      </c>
    </row>
    <row r="5311" spans="2:4" x14ac:dyDescent="0.2">
      <c r="B5311" s="30">
        <v>5307</v>
      </c>
      <c r="C5311" s="36">
        <f t="shared" si="82"/>
        <v>50840</v>
      </c>
      <c r="D5311" s="61">
        <v>0.19730976189999999</v>
      </c>
    </row>
    <row r="5312" spans="2:4" x14ac:dyDescent="0.2">
      <c r="B5312" s="30">
        <v>5308</v>
      </c>
      <c r="C5312" s="36">
        <f t="shared" si="82"/>
        <v>50841</v>
      </c>
      <c r="D5312" s="61">
        <v>0.1973440186</v>
      </c>
    </row>
    <row r="5313" spans="2:4" x14ac:dyDescent="0.2">
      <c r="B5313" s="30">
        <v>5309</v>
      </c>
      <c r="C5313" s="36">
        <f t="shared" si="82"/>
        <v>50842</v>
      </c>
      <c r="D5313" s="61">
        <v>0.19737828299999999</v>
      </c>
    </row>
    <row r="5314" spans="2:4" x14ac:dyDescent="0.2">
      <c r="B5314" s="30">
        <v>5310</v>
      </c>
      <c r="C5314" s="36">
        <f t="shared" si="82"/>
        <v>50843</v>
      </c>
      <c r="D5314" s="61">
        <v>0.19741255490000001</v>
      </c>
    </row>
    <row r="5315" spans="2:4" x14ac:dyDescent="0.2">
      <c r="B5315" s="30">
        <v>5311</v>
      </c>
      <c r="C5315" s="36">
        <f t="shared" si="82"/>
        <v>50844</v>
      </c>
      <c r="D5315" s="61">
        <v>0.19744683439999999</v>
      </c>
    </row>
    <row r="5316" spans="2:4" x14ac:dyDescent="0.2">
      <c r="B5316" s="30">
        <v>5312</v>
      </c>
      <c r="C5316" s="36">
        <f t="shared" si="82"/>
        <v>50845</v>
      </c>
      <c r="D5316" s="61">
        <v>0.1974811215</v>
      </c>
    </row>
    <row r="5317" spans="2:4" x14ac:dyDescent="0.2">
      <c r="B5317" s="30">
        <v>5313</v>
      </c>
      <c r="C5317" s="36">
        <f t="shared" si="82"/>
        <v>50846</v>
      </c>
      <c r="D5317" s="61">
        <v>0.1975154163</v>
      </c>
    </row>
    <row r="5318" spans="2:4" x14ac:dyDescent="0.2">
      <c r="B5318" s="30">
        <v>5314</v>
      </c>
      <c r="C5318" s="36">
        <f t="shared" ref="C5318:C5381" si="83">C5317+1</f>
        <v>50847</v>
      </c>
      <c r="D5318" s="61">
        <v>0.19754971860000001</v>
      </c>
    </row>
    <row r="5319" spans="2:4" x14ac:dyDescent="0.2">
      <c r="B5319" s="30">
        <v>5315</v>
      </c>
      <c r="C5319" s="36">
        <f t="shared" si="83"/>
        <v>50848</v>
      </c>
      <c r="D5319" s="61">
        <v>0.19758402850000001</v>
      </c>
    </row>
    <row r="5320" spans="2:4" x14ac:dyDescent="0.2">
      <c r="B5320" s="30">
        <v>5316</v>
      </c>
      <c r="C5320" s="36">
        <f t="shared" si="83"/>
        <v>50849</v>
      </c>
      <c r="D5320" s="61">
        <v>0.197618346</v>
      </c>
    </row>
    <row r="5321" spans="2:4" x14ac:dyDescent="0.2">
      <c r="B5321" s="30">
        <v>5317</v>
      </c>
      <c r="C5321" s="36">
        <f t="shared" si="83"/>
        <v>50850</v>
      </c>
      <c r="D5321" s="61">
        <v>0.19765267110000001</v>
      </c>
    </row>
    <row r="5322" spans="2:4" x14ac:dyDescent="0.2">
      <c r="B5322" s="30">
        <v>5318</v>
      </c>
      <c r="C5322" s="36">
        <f t="shared" si="83"/>
        <v>50851</v>
      </c>
      <c r="D5322" s="61">
        <v>0.19768700380000001</v>
      </c>
    </row>
    <row r="5323" spans="2:4" x14ac:dyDescent="0.2">
      <c r="B5323" s="30">
        <v>5319</v>
      </c>
      <c r="C5323" s="36">
        <f t="shared" si="83"/>
        <v>50852</v>
      </c>
      <c r="D5323" s="61">
        <v>0.1977213441</v>
      </c>
    </row>
    <row r="5324" spans="2:4" x14ac:dyDescent="0.2">
      <c r="B5324" s="30">
        <v>5320</v>
      </c>
      <c r="C5324" s="36">
        <f t="shared" si="83"/>
        <v>50853</v>
      </c>
      <c r="D5324" s="61">
        <v>0.19775569209999999</v>
      </c>
    </row>
    <row r="5325" spans="2:4" x14ac:dyDescent="0.2">
      <c r="B5325" s="30">
        <v>5321</v>
      </c>
      <c r="C5325" s="36">
        <f t="shared" si="83"/>
        <v>50854</v>
      </c>
      <c r="D5325" s="61">
        <v>0.19779004759999999</v>
      </c>
    </row>
    <row r="5326" spans="2:4" x14ac:dyDescent="0.2">
      <c r="B5326" s="30">
        <v>5322</v>
      </c>
      <c r="C5326" s="36">
        <f t="shared" si="83"/>
        <v>50855</v>
      </c>
      <c r="D5326" s="61">
        <v>0.19782441079999999</v>
      </c>
    </row>
    <row r="5327" spans="2:4" x14ac:dyDescent="0.2">
      <c r="B5327" s="30">
        <v>5323</v>
      </c>
      <c r="C5327" s="36">
        <f t="shared" si="83"/>
        <v>50856</v>
      </c>
      <c r="D5327" s="61">
        <v>0.19785878160000001</v>
      </c>
    </row>
    <row r="5328" spans="2:4" x14ac:dyDescent="0.2">
      <c r="B5328" s="30">
        <v>5324</v>
      </c>
      <c r="C5328" s="36">
        <f t="shared" si="83"/>
        <v>50857</v>
      </c>
      <c r="D5328" s="61">
        <v>0.1978931599</v>
      </c>
    </row>
    <row r="5329" spans="2:4" x14ac:dyDescent="0.2">
      <c r="B5329" s="30">
        <v>5325</v>
      </c>
      <c r="C5329" s="36">
        <f t="shared" si="83"/>
        <v>50858</v>
      </c>
      <c r="D5329" s="61">
        <v>0.19792754600000001</v>
      </c>
    </row>
    <row r="5330" spans="2:4" x14ac:dyDescent="0.2">
      <c r="B5330" s="30">
        <v>5326</v>
      </c>
      <c r="C5330" s="36">
        <f t="shared" si="83"/>
        <v>50859</v>
      </c>
      <c r="D5330" s="61">
        <v>0.1979619396</v>
      </c>
    </row>
    <row r="5331" spans="2:4" x14ac:dyDescent="0.2">
      <c r="B5331" s="30">
        <v>5327</v>
      </c>
      <c r="C5331" s="36">
        <f t="shared" si="83"/>
        <v>50860</v>
      </c>
      <c r="D5331" s="61">
        <v>0.1979963408</v>
      </c>
    </row>
    <row r="5332" spans="2:4" x14ac:dyDescent="0.2">
      <c r="B5332" s="30">
        <v>5328</v>
      </c>
      <c r="C5332" s="36">
        <f t="shared" si="83"/>
        <v>50861</v>
      </c>
      <c r="D5332" s="61">
        <v>0.19803074970000001</v>
      </c>
    </row>
    <row r="5333" spans="2:4" x14ac:dyDescent="0.2">
      <c r="B5333" s="30">
        <v>5329</v>
      </c>
      <c r="C5333" s="36">
        <f t="shared" si="83"/>
        <v>50862</v>
      </c>
      <c r="D5333" s="61">
        <v>0.1980651662</v>
      </c>
    </row>
    <row r="5334" spans="2:4" x14ac:dyDescent="0.2">
      <c r="B5334" s="30">
        <v>5330</v>
      </c>
      <c r="C5334" s="36">
        <f t="shared" si="83"/>
        <v>50863</v>
      </c>
      <c r="D5334" s="61">
        <v>0.19809959029999999</v>
      </c>
    </row>
    <row r="5335" spans="2:4" x14ac:dyDescent="0.2">
      <c r="B5335" s="30">
        <v>5331</v>
      </c>
      <c r="C5335" s="36">
        <f t="shared" si="83"/>
        <v>50864</v>
      </c>
      <c r="D5335" s="61">
        <v>0.1981340221</v>
      </c>
    </row>
    <row r="5336" spans="2:4" x14ac:dyDescent="0.2">
      <c r="B5336" s="30">
        <v>5332</v>
      </c>
      <c r="C5336" s="36">
        <f t="shared" si="83"/>
        <v>50865</v>
      </c>
      <c r="D5336" s="61">
        <v>0.1981684615</v>
      </c>
    </row>
    <row r="5337" spans="2:4" x14ac:dyDescent="0.2">
      <c r="B5337" s="30">
        <v>5333</v>
      </c>
      <c r="C5337" s="36">
        <f t="shared" si="83"/>
        <v>50866</v>
      </c>
      <c r="D5337" s="61">
        <v>0.1982029085</v>
      </c>
    </row>
    <row r="5338" spans="2:4" x14ac:dyDescent="0.2">
      <c r="B5338" s="30">
        <v>5334</v>
      </c>
      <c r="C5338" s="36">
        <f t="shared" si="83"/>
        <v>50867</v>
      </c>
      <c r="D5338" s="61">
        <v>0.19823736319999999</v>
      </c>
    </row>
    <row r="5339" spans="2:4" x14ac:dyDescent="0.2">
      <c r="B5339" s="30">
        <v>5335</v>
      </c>
      <c r="C5339" s="36">
        <f t="shared" si="83"/>
        <v>50868</v>
      </c>
      <c r="D5339" s="61">
        <v>0.1982718255</v>
      </c>
    </row>
    <row r="5340" spans="2:4" x14ac:dyDescent="0.2">
      <c r="B5340" s="30">
        <v>5336</v>
      </c>
      <c r="C5340" s="36">
        <f t="shared" si="83"/>
        <v>50869</v>
      </c>
      <c r="D5340" s="61">
        <v>0.1983062954</v>
      </c>
    </row>
    <row r="5341" spans="2:4" x14ac:dyDescent="0.2">
      <c r="B5341" s="30">
        <v>5337</v>
      </c>
      <c r="C5341" s="36">
        <f t="shared" si="83"/>
        <v>50870</v>
      </c>
      <c r="D5341" s="61">
        <v>0.198340773</v>
      </c>
    </row>
    <row r="5342" spans="2:4" x14ac:dyDescent="0.2">
      <c r="B5342" s="30">
        <v>5338</v>
      </c>
      <c r="C5342" s="36">
        <f t="shared" si="83"/>
        <v>50871</v>
      </c>
      <c r="D5342" s="61">
        <v>0.19837525819999999</v>
      </c>
    </row>
    <row r="5343" spans="2:4" x14ac:dyDescent="0.2">
      <c r="B5343" s="30">
        <v>5339</v>
      </c>
      <c r="C5343" s="36">
        <f t="shared" si="83"/>
        <v>50872</v>
      </c>
      <c r="D5343" s="61">
        <v>0.1984097511</v>
      </c>
    </row>
    <row r="5344" spans="2:4" x14ac:dyDescent="0.2">
      <c r="B5344" s="30">
        <v>5340</v>
      </c>
      <c r="C5344" s="36">
        <f t="shared" si="83"/>
        <v>50873</v>
      </c>
      <c r="D5344" s="61">
        <v>0.19844425160000001</v>
      </c>
    </row>
    <row r="5345" spans="2:4" x14ac:dyDescent="0.2">
      <c r="B5345" s="30">
        <v>5341</v>
      </c>
      <c r="C5345" s="36">
        <f t="shared" si="83"/>
        <v>50874</v>
      </c>
      <c r="D5345" s="61">
        <v>0.19847875979999999</v>
      </c>
    </row>
    <row r="5346" spans="2:4" x14ac:dyDescent="0.2">
      <c r="B5346" s="30">
        <v>5342</v>
      </c>
      <c r="C5346" s="36">
        <f t="shared" si="83"/>
        <v>50875</v>
      </c>
      <c r="D5346" s="61">
        <v>0.19851327560000001</v>
      </c>
    </row>
    <row r="5347" spans="2:4" x14ac:dyDescent="0.2">
      <c r="B5347" s="30">
        <v>5343</v>
      </c>
      <c r="C5347" s="36">
        <f t="shared" si="83"/>
        <v>50876</v>
      </c>
      <c r="D5347" s="61">
        <v>0.19854779910000001</v>
      </c>
    </row>
    <row r="5348" spans="2:4" x14ac:dyDescent="0.2">
      <c r="B5348" s="30">
        <v>5344</v>
      </c>
      <c r="C5348" s="36">
        <f t="shared" si="83"/>
        <v>50877</v>
      </c>
      <c r="D5348" s="61">
        <v>0.19858233019999999</v>
      </c>
    </row>
    <row r="5349" spans="2:4" x14ac:dyDescent="0.2">
      <c r="B5349" s="30">
        <v>5345</v>
      </c>
      <c r="C5349" s="36">
        <f t="shared" si="83"/>
        <v>50878</v>
      </c>
      <c r="D5349" s="61">
        <v>0.198616869</v>
      </c>
    </row>
    <row r="5350" spans="2:4" x14ac:dyDescent="0.2">
      <c r="B5350" s="30">
        <v>5346</v>
      </c>
      <c r="C5350" s="36">
        <f t="shared" si="83"/>
        <v>50879</v>
      </c>
      <c r="D5350" s="61">
        <v>0.1986514154</v>
      </c>
    </row>
    <row r="5351" spans="2:4" x14ac:dyDescent="0.2">
      <c r="B5351" s="30">
        <v>5347</v>
      </c>
      <c r="C5351" s="36">
        <f t="shared" si="83"/>
        <v>50880</v>
      </c>
      <c r="D5351" s="61">
        <v>0.1986859695</v>
      </c>
    </row>
    <row r="5352" spans="2:4" x14ac:dyDescent="0.2">
      <c r="B5352" s="30">
        <v>5348</v>
      </c>
      <c r="C5352" s="36">
        <f t="shared" si="83"/>
        <v>50881</v>
      </c>
      <c r="D5352" s="61">
        <v>0.1987205313</v>
      </c>
    </row>
    <row r="5353" spans="2:4" x14ac:dyDescent="0.2">
      <c r="B5353" s="30">
        <v>5349</v>
      </c>
      <c r="C5353" s="36">
        <f t="shared" si="83"/>
        <v>50882</v>
      </c>
      <c r="D5353" s="61">
        <v>0.19875510069999999</v>
      </c>
    </row>
    <row r="5354" spans="2:4" x14ac:dyDescent="0.2">
      <c r="B5354" s="30">
        <v>5350</v>
      </c>
      <c r="C5354" s="36">
        <f t="shared" si="83"/>
        <v>50883</v>
      </c>
      <c r="D5354" s="61">
        <v>0.19878967780000001</v>
      </c>
    </row>
    <row r="5355" spans="2:4" x14ac:dyDescent="0.2">
      <c r="B5355" s="30">
        <v>5351</v>
      </c>
      <c r="C5355" s="36">
        <f t="shared" si="83"/>
        <v>50884</v>
      </c>
      <c r="D5355" s="61">
        <v>0.19882426249999999</v>
      </c>
    </row>
    <row r="5356" spans="2:4" x14ac:dyDescent="0.2">
      <c r="B5356" s="30">
        <v>5352</v>
      </c>
      <c r="C5356" s="36">
        <f t="shared" si="83"/>
        <v>50885</v>
      </c>
      <c r="D5356" s="61">
        <v>0.198858855</v>
      </c>
    </row>
    <row r="5357" spans="2:4" x14ac:dyDescent="0.2">
      <c r="B5357" s="30">
        <v>5353</v>
      </c>
      <c r="C5357" s="36">
        <f t="shared" si="83"/>
        <v>50886</v>
      </c>
      <c r="D5357" s="61">
        <v>0.19889345510000001</v>
      </c>
    </row>
    <row r="5358" spans="2:4" x14ac:dyDescent="0.2">
      <c r="B5358" s="30">
        <v>5354</v>
      </c>
      <c r="C5358" s="36">
        <f t="shared" si="83"/>
        <v>50887</v>
      </c>
      <c r="D5358" s="61">
        <v>0.19892806290000001</v>
      </c>
    </row>
    <row r="5359" spans="2:4" x14ac:dyDescent="0.2">
      <c r="B5359" s="30">
        <v>5355</v>
      </c>
      <c r="C5359" s="36">
        <f t="shared" si="83"/>
        <v>50888</v>
      </c>
      <c r="D5359" s="61">
        <v>0.1989626783</v>
      </c>
    </row>
    <row r="5360" spans="2:4" x14ac:dyDescent="0.2">
      <c r="B5360" s="30">
        <v>5356</v>
      </c>
      <c r="C5360" s="36">
        <f t="shared" si="83"/>
        <v>50889</v>
      </c>
      <c r="D5360" s="61">
        <v>0.1989973015</v>
      </c>
    </row>
    <row r="5361" spans="2:4" x14ac:dyDescent="0.2">
      <c r="B5361" s="30">
        <v>5357</v>
      </c>
      <c r="C5361" s="36">
        <f t="shared" si="83"/>
        <v>50890</v>
      </c>
      <c r="D5361" s="61">
        <v>0.19903193229999999</v>
      </c>
    </row>
    <row r="5362" spans="2:4" x14ac:dyDescent="0.2">
      <c r="B5362" s="30">
        <v>5358</v>
      </c>
      <c r="C5362" s="36">
        <f t="shared" si="83"/>
        <v>50891</v>
      </c>
      <c r="D5362" s="61">
        <v>0.19906657080000001</v>
      </c>
    </row>
    <row r="5363" spans="2:4" x14ac:dyDescent="0.2">
      <c r="B5363" s="30">
        <v>5359</v>
      </c>
      <c r="C5363" s="36">
        <f t="shared" si="83"/>
        <v>50892</v>
      </c>
      <c r="D5363" s="61">
        <v>0.19910121689999999</v>
      </c>
    </row>
    <row r="5364" spans="2:4" x14ac:dyDescent="0.2">
      <c r="B5364" s="30">
        <v>5360</v>
      </c>
      <c r="C5364" s="36">
        <f t="shared" si="83"/>
        <v>50893</v>
      </c>
      <c r="D5364" s="61">
        <v>0.1991358708</v>
      </c>
    </row>
    <row r="5365" spans="2:4" x14ac:dyDescent="0.2">
      <c r="B5365" s="30">
        <v>5361</v>
      </c>
      <c r="C5365" s="36">
        <f t="shared" si="83"/>
        <v>50894</v>
      </c>
      <c r="D5365" s="61">
        <v>0.19917053239999999</v>
      </c>
    </row>
    <row r="5366" spans="2:4" x14ac:dyDescent="0.2">
      <c r="B5366" s="30">
        <v>5362</v>
      </c>
      <c r="C5366" s="36">
        <f t="shared" si="83"/>
        <v>50895</v>
      </c>
      <c r="D5366" s="61">
        <v>0.19920520159999999</v>
      </c>
    </row>
    <row r="5367" spans="2:4" x14ac:dyDescent="0.2">
      <c r="B5367" s="30">
        <v>5363</v>
      </c>
      <c r="C5367" s="36">
        <f t="shared" si="83"/>
        <v>50896</v>
      </c>
      <c r="D5367" s="61">
        <v>0.19923987849999999</v>
      </c>
    </row>
    <row r="5368" spans="2:4" x14ac:dyDescent="0.2">
      <c r="B5368" s="30">
        <v>5364</v>
      </c>
      <c r="C5368" s="36">
        <f t="shared" si="83"/>
        <v>50897</v>
      </c>
      <c r="D5368" s="61">
        <v>0.1992745632</v>
      </c>
    </row>
    <row r="5369" spans="2:4" x14ac:dyDescent="0.2">
      <c r="B5369" s="30">
        <v>5365</v>
      </c>
      <c r="C5369" s="36">
        <f t="shared" si="83"/>
        <v>50898</v>
      </c>
      <c r="D5369" s="61">
        <v>0.1993092555</v>
      </c>
    </row>
    <row r="5370" spans="2:4" x14ac:dyDescent="0.2">
      <c r="B5370" s="30">
        <v>5366</v>
      </c>
      <c r="C5370" s="36">
        <f t="shared" si="83"/>
        <v>50899</v>
      </c>
      <c r="D5370" s="61">
        <v>0.1993439555</v>
      </c>
    </row>
    <row r="5371" spans="2:4" x14ac:dyDescent="0.2">
      <c r="B5371" s="30">
        <v>5367</v>
      </c>
      <c r="C5371" s="36">
        <f t="shared" si="83"/>
        <v>50900</v>
      </c>
      <c r="D5371" s="61">
        <v>0.1993786632</v>
      </c>
    </row>
    <row r="5372" spans="2:4" x14ac:dyDescent="0.2">
      <c r="B5372" s="30">
        <v>5368</v>
      </c>
      <c r="C5372" s="36">
        <f t="shared" si="83"/>
        <v>50901</v>
      </c>
      <c r="D5372" s="61">
        <v>0.1994133786</v>
      </c>
    </row>
    <row r="5373" spans="2:4" x14ac:dyDescent="0.2">
      <c r="B5373" s="30">
        <v>5369</v>
      </c>
      <c r="C5373" s="36">
        <f t="shared" si="83"/>
        <v>50902</v>
      </c>
      <c r="D5373" s="61">
        <v>0.1994481018</v>
      </c>
    </row>
    <row r="5374" spans="2:4" x14ac:dyDescent="0.2">
      <c r="B5374" s="30">
        <v>5370</v>
      </c>
      <c r="C5374" s="36">
        <f t="shared" si="83"/>
        <v>50903</v>
      </c>
      <c r="D5374" s="61">
        <v>0.19948283259999999</v>
      </c>
    </row>
    <row r="5375" spans="2:4" x14ac:dyDescent="0.2">
      <c r="B5375" s="30">
        <v>5371</v>
      </c>
      <c r="C5375" s="36">
        <f t="shared" si="83"/>
        <v>50904</v>
      </c>
      <c r="D5375" s="61">
        <v>0.19951757110000001</v>
      </c>
    </row>
    <row r="5376" spans="2:4" x14ac:dyDescent="0.2">
      <c r="B5376" s="30">
        <v>5372</v>
      </c>
      <c r="C5376" s="36">
        <f t="shared" si="83"/>
        <v>50905</v>
      </c>
      <c r="D5376" s="61">
        <v>0.19955231740000001</v>
      </c>
    </row>
    <row r="5377" spans="2:4" x14ac:dyDescent="0.2">
      <c r="B5377" s="30">
        <v>5373</v>
      </c>
      <c r="C5377" s="36">
        <f t="shared" si="83"/>
        <v>50906</v>
      </c>
      <c r="D5377" s="61">
        <v>0.1995870713</v>
      </c>
    </row>
    <row r="5378" spans="2:4" x14ac:dyDescent="0.2">
      <c r="B5378" s="30">
        <v>5374</v>
      </c>
      <c r="C5378" s="36">
        <f t="shared" si="83"/>
        <v>50907</v>
      </c>
      <c r="D5378" s="61">
        <v>0.199621833</v>
      </c>
    </row>
    <row r="5379" spans="2:4" x14ac:dyDescent="0.2">
      <c r="B5379" s="30">
        <v>5375</v>
      </c>
      <c r="C5379" s="36">
        <f t="shared" si="83"/>
        <v>50908</v>
      </c>
      <c r="D5379" s="61">
        <v>0.19965660239999999</v>
      </c>
    </row>
    <row r="5380" spans="2:4" x14ac:dyDescent="0.2">
      <c r="B5380" s="30">
        <v>5376</v>
      </c>
      <c r="C5380" s="36">
        <f t="shared" si="83"/>
        <v>50909</v>
      </c>
      <c r="D5380" s="61">
        <v>0.19969137949999999</v>
      </c>
    </row>
    <row r="5381" spans="2:4" x14ac:dyDescent="0.2">
      <c r="B5381" s="30">
        <v>5377</v>
      </c>
      <c r="C5381" s="36">
        <f t="shared" si="83"/>
        <v>50910</v>
      </c>
      <c r="D5381" s="61">
        <v>0.19972616430000001</v>
      </c>
    </row>
    <row r="5382" spans="2:4" x14ac:dyDescent="0.2">
      <c r="B5382" s="30">
        <v>5378</v>
      </c>
      <c r="C5382" s="36">
        <f t="shared" ref="C5382:C5445" si="84">C5381+1</f>
        <v>50911</v>
      </c>
      <c r="D5382" s="61">
        <v>0.1997609568</v>
      </c>
    </row>
    <row r="5383" spans="2:4" x14ac:dyDescent="0.2">
      <c r="B5383" s="30">
        <v>5379</v>
      </c>
      <c r="C5383" s="36">
        <f t="shared" si="84"/>
        <v>50912</v>
      </c>
      <c r="D5383" s="61">
        <v>0.1997957571</v>
      </c>
    </row>
    <row r="5384" spans="2:4" x14ac:dyDescent="0.2">
      <c r="B5384" s="30">
        <v>5380</v>
      </c>
      <c r="C5384" s="36">
        <f t="shared" si="84"/>
        <v>50913</v>
      </c>
      <c r="D5384" s="61">
        <v>0.1998305651</v>
      </c>
    </row>
    <row r="5385" spans="2:4" x14ac:dyDescent="0.2">
      <c r="B5385" s="30">
        <v>5381</v>
      </c>
      <c r="C5385" s="36">
        <f t="shared" si="84"/>
        <v>50914</v>
      </c>
      <c r="D5385" s="61">
        <v>0.19986538079999999</v>
      </c>
    </row>
    <row r="5386" spans="2:4" x14ac:dyDescent="0.2">
      <c r="B5386" s="30">
        <v>5382</v>
      </c>
      <c r="C5386" s="36">
        <f t="shared" si="84"/>
        <v>50915</v>
      </c>
      <c r="D5386" s="61">
        <v>0.19990020419999999</v>
      </c>
    </row>
    <row r="5387" spans="2:4" x14ac:dyDescent="0.2">
      <c r="B5387" s="30">
        <v>5383</v>
      </c>
      <c r="C5387" s="36">
        <f t="shared" si="84"/>
        <v>50916</v>
      </c>
      <c r="D5387" s="61">
        <v>0.19993503539999999</v>
      </c>
    </row>
    <row r="5388" spans="2:4" x14ac:dyDescent="0.2">
      <c r="B5388" s="30">
        <v>5384</v>
      </c>
      <c r="C5388" s="36">
        <f t="shared" si="84"/>
        <v>50917</v>
      </c>
      <c r="D5388" s="61">
        <v>0.19996987429999999</v>
      </c>
    </row>
    <row r="5389" spans="2:4" x14ac:dyDescent="0.2">
      <c r="B5389" s="30">
        <v>5385</v>
      </c>
      <c r="C5389" s="36">
        <f t="shared" si="84"/>
        <v>50918</v>
      </c>
      <c r="D5389" s="61">
        <v>0.200004721</v>
      </c>
    </row>
    <row r="5390" spans="2:4" x14ac:dyDescent="0.2">
      <c r="B5390" s="30">
        <v>5386</v>
      </c>
      <c r="C5390" s="36">
        <f t="shared" si="84"/>
        <v>50919</v>
      </c>
      <c r="D5390" s="61">
        <v>0.20003957529999999</v>
      </c>
    </row>
    <row r="5391" spans="2:4" x14ac:dyDescent="0.2">
      <c r="B5391" s="30">
        <v>5387</v>
      </c>
      <c r="C5391" s="36">
        <f t="shared" si="84"/>
        <v>50920</v>
      </c>
      <c r="D5391" s="61">
        <v>0.2000744374</v>
      </c>
    </row>
    <row r="5392" spans="2:4" x14ac:dyDescent="0.2">
      <c r="B5392" s="30">
        <v>5388</v>
      </c>
      <c r="C5392" s="36">
        <f t="shared" si="84"/>
        <v>50921</v>
      </c>
      <c r="D5392" s="61">
        <v>0.20010930730000001</v>
      </c>
    </row>
    <row r="5393" spans="2:4" x14ac:dyDescent="0.2">
      <c r="B5393" s="30">
        <v>5389</v>
      </c>
      <c r="C5393" s="36">
        <f t="shared" si="84"/>
        <v>50922</v>
      </c>
      <c r="D5393" s="61">
        <v>0.20014418489999999</v>
      </c>
    </row>
    <row r="5394" spans="2:4" x14ac:dyDescent="0.2">
      <c r="B5394" s="30">
        <v>5390</v>
      </c>
      <c r="C5394" s="36">
        <f t="shared" si="84"/>
        <v>50923</v>
      </c>
      <c r="D5394" s="61">
        <v>0.2001790702</v>
      </c>
    </row>
    <row r="5395" spans="2:4" x14ac:dyDescent="0.2">
      <c r="B5395" s="30">
        <v>5391</v>
      </c>
      <c r="C5395" s="36">
        <f t="shared" si="84"/>
        <v>50924</v>
      </c>
      <c r="D5395" s="61">
        <v>0.20021396329999999</v>
      </c>
    </row>
    <row r="5396" spans="2:4" x14ac:dyDescent="0.2">
      <c r="B5396" s="30">
        <v>5392</v>
      </c>
      <c r="C5396" s="36">
        <f t="shared" si="84"/>
        <v>50925</v>
      </c>
      <c r="D5396" s="61">
        <v>0.20024886419999999</v>
      </c>
    </row>
    <row r="5397" spans="2:4" x14ac:dyDescent="0.2">
      <c r="B5397" s="30">
        <v>5393</v>
      </c>
      <c r="C5397" s="36">
        <f t="shared" si="84"/>
        <v>50926</v>
      </c>
      <c r="D5397" s="61">
        <v>0.2002837727</v>
      </c>
    </row>
    <row r="5398" spans="2:4" x14ac:dyDescent="0.2">
      <c r="B5398" s="30">
        <v>5394</v>
      </c>
      <c r="C5398" s="36">
        <f t="shared" si="84"/>
        <v>50927</v>
      </c>
      <c r="D5398" s="61">
        <v>0.2003186891</v>
      </c>
    </row>
    <row r="5399" spans="2:4" x14ac:dyDescent="0.2">
      <c r="B5399" s="30">
        <v>5395</v>
      </c>
      <c r="C5399" s="36">
        <f t="shared" si="84"/>
        <v>50928</v>
      </c>
      <c r="D5399" s="61">
        <v>0.2003536132</v>
      </c>
    </row>
    <row r="5400" spans="2:4" x14ac:dyDescent="0.2">
      <c r="B5400" s="30">
        <v>5396</v>
      </c>
      <c r="C5400" s="36">
        <f t="shared" si="84"/>
        <v>50929</v>
      </c>
      <c r="D5400" s="61">
        <v>0.200388545</v>
      </c>
    </row>
    <row r="5401" spans="2:4" x14ac:dyDescent="0.2">
      <c r="B5401" s="30">
        <v>5397</v>
      </c>
      <c r="C5401" s="36">
        <f t="shared" si="84"/>
        <v>50930</v>
      </c>
      <c r="D5401" s="61">
        <v>0.20042348460000001</v>
      </c>
    </row>
    <row r="5402" spans="2:4" x14ac:dyDescent="0.2">
      <c r="B5402" s="30">
        <v>5398</v>
      </c>
      <c r="C5402" s="36">
        <f t="shared" si="84"/>
        <v>50931</v>
      </c>
      <c r="D5402" s="61">
        <v>0.20045843199999999</v>
      </c>
    </row>
    <row r="5403" spans="2:4" x14ac:dyDescent="0.2">
      <c r="B5403" s="30">
        <v>5399</v>
      </c>
      <c r="C5403" s="36">
        <f t="shared" si="84"/>
        <v>50932</v>
      </c>
      <c r="D5403" s="61">
        <v>0.2004933871</v>
      </c>
    </row>
    <row r="5404" spans="2:4" x14ac:dyDescent="0.2">
      <c r="B5404" s="30">
        <v>5400</v>
      </c>
      <c r="C5404" s="36">
        <f t="shared" si="84"/>
        <v>50933</v>
      </c>
      <c r="D5404" s="61">
        <v>0.20052834999999999</v>
      </c>
    </row>
    <row r="5405" spans="2:4" x14ac:dyDescent="0.2">
      <c r="B5405" s="30">
        <v>5401</v>
      </c>
      <c r="C5405" s="36">
        <f t="shared" si="84"/>
        <v>50934</v>
      </c>
      <c r="D5405" s="61">
        <v>0.20056332060000001</v>
      </c>
    </row>
    <row r="5406" spans="2:4" x14ac:dyDescent="0.2">
      <c r="B5406" s="30">
        <v>5402</v>
      </c>
      <c r="C5406" s="36">
        <f t="shared" si="84"/>
        <v>50935</v>
      </c>
      <c r="D5406" s="61">
        <v>0.20059829900000001</v>
      </c>
    </row>
    <row r="5407" spans="2:4" x14ac:dyDescent="0.2">
      <c r="B5407" s="30">
        <v>5403</v>
      </c>
      <c r="C5407" s="36">
        <f t="shared" si="84"/>
        <v>50936</v>
      </c>
      <c r="D5407" s="61">
        <v>0.20063328520000001</v>
      </c>
    </row>
    <row r="5408" spans="2:4" x14ac:dyDescent="0.2">
      <c r="B5408" s="30">
        <v>5404</v>
      </c>
      <c r="C5408" s="36">
        <f t="shared" si="84"/>
        <v>50937</v>
      </c>
      <c r="D5408" s="61">
        <v>0.20066827919999999</v>
      </c>
    </row>
    <row r="5409" spans="2:4" x14ac:dyDescent="0.2">
      <c r="B5409" s="30">
        <v>5405</v>
      </c>
      <c r="C5409" s="36">
        <f t="shared" si="84"/>
        <v>50938</v>
      </c>
      <c r="D5409" s="61">
        <v>0.2007032809</v>
      </c>
    </row>
    <row r="5410" spans="2:4" x14ac:dyDescent="0.2">
      <c r="B5410" s="30">
        <v>5406</v>
      </c>
      <c r="C5410" s="36">
        <f t="shared" si="84"/>
        <v>50939</v>
      </c>
      <c r="D5410" s="61">
        <v>0.20073829039999999</v>
      </c>
    </row>
    <row r="5411" spans="2:4" x14ac:dyDescent="0.2">
      <c r="B5411" s="30">
        <v>5407</v>
      </c>
      <c r="C5411" s="36">
        <f t="shared" si="84"/>
        <v>50940</v>
      </c>
      <c r="D5411" s="61">
        <v>0.20077330769999999</v>
      </c>
    </row>
    <row r="5412" spans="2:4" x14ac:dyDescent="0.2">
      <c r="B5412" s="30">
        <v>5408</v>
      </c>
      <c r="C5412" s="36">
        <f t="shared" si="84"/>
        <v>50941</v>
      </c>
      <c r="D5412" s="61">
        <v>0.20080833279999999</v>
      </c>
    </row>
    <row r="5413" spans="2:4" x14ac:dyDescent="0.2">
      <c r="B5413" s="30">
        <v>5409</v>
      </c>
      <c r="C5413" s="36">
        <f t="shared" si="84"/>
        <v>50942</v>
      </c>
      <c r="D5413" s="61">
        <v>0.20084336559999999</v>
      </c>
    </row>
    <row r="5414" spans="2:4" x14ac:dyDescent="0.2">
      <c r="B5414" s="30">
        <v>5410</v>
      </c>
      <c r="C5414" s="36">
        <f t="shared" si="84"/>
        <v>50943</v>
      </c>
      <c r="D5414" s="61">
        <v>0.20087840630000001</v>
      </c>
    </row>
    <row r="5415" spans="2:4" x14ac:dyDescent="0.2">
      <c r="B5415" s="30">
        <v>5411</v>
      </c>
      <c r="C5415" s="36">
        <f t="shared" si="84"/>
        <v>50944</v>
      </c>
      <c r="D5415" s="61">
        <v>0.20091345469999999</v>
      </c>
    </row>
    <row r="5416" spans="2:4" x14ac:dyDescent="0.2">
      <c r="B5416" s="30">
        <v>5412</v>
      </c>
      <c r="C5416" s="36">
        <f t="shared" si="84"/>
        <v>50945</v>
      </c>
      <c r="D5416" s="61">
        <v>0.20094851089999999</v>
      </c>
    </row>
    <row r="5417" spans="2:4" x14ac:dyDescent="0.2">
      <c r="B5417" s="30">
        <v>5413</v>
      </c>
      <c r="C5417" s="36">
        <f t="shared" si="84"/>
        <v>50946</v>
      </c>
      <c r="D5417" s="61">
        <v>0.20098357489999999</v>
      </c>
    </row>
    <row r="5418" spans="2:4" x14ac:dyDescent="0.2">
      <c r="B5418" s="30">
        <v>5414</v>
      </c>
      <c r="C5418" s="36">
        <f t="shared" si="84"/>
        <v>50947</v>
      </c>
      <c r="D5418" s="61">
        <v>0.20101864659999999</v>
      </c>
    </row>
    <row r="5419" spans="2:4" x14ac:dyDescent="0.2">
      <c r="B5419" s="30">
        <v>5415</v>
      </c>
      <c r="C5419" s="36">
        <f t="shared" si="84"/>
        <v>50948</v>
      </c>
      <c r="D5419" s="61">
        <v>0.2010537262</v>
      </c>
    </row>
    <row r="5420" spans="2:4" x14ac:dyDescent="0.2">
      <c r="B5420" s="30">
        <v>5416</v>
      </c>
      <c r="C5420" s="36">
        <f t="shared" si="84"/>
        <v>50949</v>
      </c>
      <c r="D5420" s="61">
        <v>0.2010888136</v>
      </c>
    </row>
    <row r="5421" spans="2:4" x14ac:dyDescent="0.2">
      <c r="B5421" s="30">
        <v>5417</v>
      </c>
      <c r="C5421" s="36">
        <f t="shared" si="84"/>
        <v>50950</v>
      </c>
      <c r="D5421" s="61">
        <v>0.20112390869999999</v>
      </c>
    </row>
    <row r="5422" spans="2:4" x14ac:dyDescent="0.2">
      <c r="B5422" s="30">
        <v>5418</v>
      </c>
      <c r="C5422" s="36">
        <f t="shared" si="84"/>
        <v>50951</v>
      </c>
      <c r="D5422" s="61">
        <v>0.2011590117</v>
      </c>
    </row>
    <row r="5423" spans="2:4" x14ac:dyDescent="0.2">
      <c r="B5423" s="30">
        <v>5419</v>
      </c>
      <c r="C5423" s="36">
        <f t="shared" si="84"/>
        <v>50952</v>
      </c>
      <c r="D5423" s="61">
        <v>0.20119412249999999</v>
      </c>
    </row>
    <row r="5424" spans="2:4" x14ac:dyDescent="0.2">
      <c r="B5424" s="30">
        <v>5420</v>
      </c>
      <c r="C5424" s="36">
        <f t="shared" si="84"/>
        <v>50953</v>
      </c>
      <c r="D5424" s="61">
        <v>0.201229241</v>
      </c>
    </row>
    <row r="5425" spans="2:4" x14ac:dyDescent="0.2">
      <c r="B5425" s="30">
        <v>5421</v>
      </c>
      <c r="C5425" s="36">
        <f t="shared" si="84"/>
        <v>50954</v>
      </c>
      <c r="D5425" s="61">
        <v>0.2012643674</v>
      </c>
    </row>
    <row r="5426" spans="2:4" x14ac:dyDescent="0.2">
      <c r="B5426" s="30">
        <v>5422</v>
      </c>
      <c r="C5426" s="36">
        <f t="shared" si="84"/>
        <v>50955</v>
      </c>
      <c r="D5426" s="61">
        <v>0.20129950160000001</v>
      </c>
    </row>
    <row r="5427" spans="2:4" x14ac:dyDescent="0.2">
      <c r="B5427" s="30">
        <v>5423</v>
      </c>
      <c r="C5427" s="36">
        <f t="shared" si="84"/>
        <v>50956</v>
      </c>
      <c r="D5427" s="61">
        <v>0.2013346436</v>
      </c>
    </row>
    <row r="5428" spans="2:4" x14ac:dyDescent="0.2">
      <c r="B5428" s="30">
        <v>5424</v>
      </c>
      <c r="C5428" s="36">
        <f t="shared" si="84"/>
        <v>50957</v>
      </c>
      <c r="D5428" s="61">
        <v>0.2013697934</v>
      </c>
    </row>
    <row r="5429" spans="2:4" x14ac:dyDescent="0.2">
      <c r="B5429" s="30">
        <v>5425</v>
      </c>
      <c r="C5429" s="36">
        <f t="shared" si="84"/>
        <v>50958</v>
      </c>
      <c r="D5429" s="61">
        <v>0.201404951</v>
      </c>
    </row>
    <row r="5430" spans="2:4" x14ac:dyDescent="0.2">
      <c r="B5430" s="30">
        <v>5426</v>
      </c>
      <c r="C5430" s="36">
        <f t="shared" si="84"/>
        <v>50959</v>
      </c>
      <c r="D5430" s="61">
        <v>0.20144011640000001</v>
      </c>
    </row>
    <row r="5431" spans="2:4" x14ac:dyDescent="0.2">
      <c r="B5431" s="30">
        <v>5427</v>
      </c>
      <c r="C5431" s="36">
        <f t="shared" si="84"/>
        <v>50960</v>
      </c>
      <c r="D5431" s="61">
        <v>0.2014752897</v>
      </c>
    </row>
    <row r="5432" spans="2:4" x14ac:dyDescent="0.2">
      <c r="B5432" s="30">
        <v>5428</v>
      </c>
      <c r="C5432" s="36">
        <f t="shared" si="84"/>
        <v>50961</v>
      </c>
      <c r="D5432" s="61">
        <v>0.2015104707</v>
      </c>
    </row>
    <row r="5433" spans="2:4" x14ac:dyDescent="0.2">
      <c r="B5433" s="30">
        <v>5429</v>
      </c>
      <c r="C5433" s="36">
        <f t="shared" si="84"/>
        <v>50962</v>
      </c>
      <c r="D5433" s="61">
        <v>0.20154565960000001</v>
      </c>
    </row>
    <row r="5434" spans="2:4" x14ac:dyDescent="0.2">
      <c r="B5434" s="30">
        <v>5430</v>
      </c>
      <c r="C5434" s="36">
        <f t="shared" si="84"/>
        <v>50963</v>
      </c>
      <c r="D5434" s="61">
        <v>0.2015808563</v>
      </c>
    </row>
    <row r="5435" spans="2:4" x14ac:dyDescent="0.2">
      <c r="B5435" s="30">
        <v>5431</v>
      </c>
      <c r="C5435" s="36">
        <f t="shared" si="84"/>
        <v>50964</v>
      </c>
      <c r="D5435" s="61">
        <v>0.2016160608</v>
      </c>
    </row>
    <row r="5436" spans="2:4" x14ac:dyDescent="0.2">
      <c r="B5436" s="30">
        <v>5432</v>
      </c>
      <c r="C5436" s="36">
        <f t="shared" si="84"/>
        <v>50965</v>
      </c>
      <c r="D5436" s="61">
        <v>0.20165127320000001</v>
      </c>
    </row>
    <row r="5437" spans="2:4" x14ac:dyDescent="0.2">
      <c r="B5437" s="30">
        <v>5433</v>
      </c>
      <c r="C5437" s="36">
        <f t="shared" si="84"/>
        <v>50966</v>
      </c>
      <c r="D5437" s="61">
        <v>0.2016864934</v>
      </c>
    </row>
    <row r="5438" spans="2:4" x14ac:dyDescent="0.2">
      <c r="B5438" s="30">
        <v>5434</v>
      </c>
      <c r="C5438" s="36">
        <f t="shared" si="84"/>
        <v>50967</v>
      </c>
      <c r="D5438" s="61">
        <v>0.2017217214</v>
      </c>
    </row>
    <row r="5439" spans="2:4" x14ac:dyDescent="0.2">
      <c r="B5439" s="30">
        <v>5435</v>
      </c>
      <c r="C5439" s="36">
        <f t="shared" si="84"/>
        <v>50968</v>
      </c>
      <c r="D5439" s="61">
        <v>0.2017569572</v>
      </c>
    </row>
    <row r="5440" spans="2:4" x14ac:dyDescent="0.2">
      <c r="B5440" s="30">
        <v>5436</v>
      </c>
      <c r="C5440" s="36">
        <f t="shared" si="84"/>
        <v>50969</v>
      </c>
      <c r="D5440" s="61">
        <v>0.2017922009</v>
      </c>
    </row>
    <row r="5441" spans="2:4" x14ac:dyDescent="0.2">
      <c r="B5441" s="30">
        <v>5437</v>
      </c>
      <c r="C5441" s="36">
        <f t="shared" si="84"/>
        <v>50970</v>
      </c>
      <c r="D5441" s="61">
        <v>0.2018274524</v>
      </c>
    </row>
    <row r="5442" spans="2:4" x14ac:dyDescent="0.2">
      <c r="B5442" s="30">
        <v>5438</v>
      </c>
      <c r="C5442" s="36">
        <f t="shared" si="84"/>
        <v>50971</v>
      </c>
      <c r="D5442" s="61">
        <v>0.2018627117</v>
      </c>
    </row>
    <row r="5443" spans="2:4" x14ac:dyDescent="0.2">
      <c r="B5443" s="30">
        <v>5439</v>
      </c>
      <c r="C5443" s="36">
        <f t="shared" si="84"/>
        <v>50972</v>
      </c>
      <c r="D5443" s="61">
        <v>0.2018979789</v>
      </c>
    </row>
    <row r="5444" spans="2:4" x14ac:dyDescent="0.2">
      <c r="B5444" s="30">
        <v>5440</v>
      </c>
      <c r="C5444" s="36">
        <f t="shared" si="84"/>
        <v>50973</v>
      </c>
      <c r="D5444" s="61">
        <v>0.20193325400000001</v>
      </c>
    </row>
    <row r="5445" spans="2:4" x14ac:dyDescent="0.2">
      <c r="B5445" s="30">
        <v>5441</v>
      </c>
      <c r="C5445" s="36">
        <f t="shared" si="84"/>
        <v>50974</v>
      </c>
      <c r="D5445" s="61">
        <v>0.2019685369</v>
      </c>
    </row>
    <row r="5446" spans="2:4" x14ac:dyDescent="0.2">
      <c r="B5446" s="30">
        <v>5442</v>
      </c>
      <c r="C5446" s="36">
        <f t="shared" ref="C5446:C5509" si="85">C5445+1</f>
        <v>50975</v>
      </c>
      <c r="D5446" s="61">
        <v>0.20200382759999999</v>
      </c>
    </row>
    <row r="5447" spans="2:4" x14ac:dyDescent="0.2">
      <c r="B5447" s="30">
        <v>5443</v>
      </c>
      <c r="C5447" s="36">
        <f t="shared" si="85"/>
        <v>50976</v>
      </c>
      <c r="D5447" s="61">
        <v>0.20203912609999999</v>
      </c>
    </row>
    <row r="5448" spans="2:4" x14ac:dyDescent="0.2">
      <c r="B5448" s="30">
        <v>5444</v>
      </c>
      <c r="C5448" s="36">
        <f t="shared" si="85"/>
        <v>50977</v>
      </c>
      <c r="D5448" s="61">
        <v>0.20207443259999999</v>
      </c>
    </row>
    <row r="5449" spans="2:4" x14ac:dyDescent="0.2">
      <c r="B5449" s="30">
        <v>5445</v>
      </c>
      <c r="C5449" s="36">
        <f t="shared" si="85"/>
        <v>50978</v>
      </c>
      <c r="D5449" s="61">
        <v>0.20210974679999999</v>
      </c>
    </row>
    <row r="5450" spans="2:4" x14ac:dyDescent="0.2">
      <c r="B5450" s="30">
        <v>5446</v>
      </c>
      <c r="C5450" s="36">
        <f t="shared" si="85"/>
        <v>50979</v>
      </c>
      <c r="D5450" s="61">
        <v>0.20214506900000001</v>
      </c>
    </row>
    <row r="5451" spans="2:4" x14ac:dyDescent="0.2">
      <c r="B5451" s="30">
        <v>5447</v>
      </c>
      <c r="C5451" s="36">
        <f t="shared" si="85"/>
        <v>50980</v>
      </c>
      <c r="D5451" s="61">
        <v>0.20218039900000001</v>
      </c>
    </row>
    <row r="5452" spans="2:4" x14ac:dyDescent="0.2">
      <c r="B5452" s="30">
        <v>5448</v>
      </c>
      <c r="C5452" s="36">
        <f t="shared" si="85"/>
        <v>50981</v>
      </c>
      <c r="D5452" s="61">
        <v>0.20221573679999999</v>
      </c>
    </row>
    <row r="5453" spans="2:4" x14ac:dyDescent="0.2">
      <c r="B5453" s="30">
        <v>5449</v>
      </c>
      <c r="C5453" s="36">
        <f t="shared" si="85"/>
        <v>50982</v>
      </c>
      <c r="D5453" s="61">
        <v>0.20225108250000001</v>
      </c>
    </row>
    <row r="5454" spans="2:4" x14ac:dyDescent="0.2">
      <c r="B5454" s="30">
        <v>5450</v>
      </c>
      <c r="C5454" s="36">
        <f t="shared" si="85"/>
        <v>50983</v>
      </c>
      <c r="D5454" s="61">
        <v>0.20228643609999999</v>
      </c>
    </row>
    <row r="5455" spans="2:4" x14ac:dyDescent="0.2">
      <c r="B5455" s="30">
        <v>5451</v>
      </c>
      <c r="C5455" s="36">
        <f t="shared" si="85"/>
        <v>50984</v>
      </c>
      <c r="D5455" s="61">
        <v>0.20232179750000001</v>
      </c>
    </row>
    <row r="5456" spans="2:4" x14ac:dyDescent="0.2">
      <c r="B5456" s="30">
        <v>5452</v>
      </c>
      <c r="C5456" s="36">
        <f t="shared" si="85"/>
        <v>50985</v>
      </c>
      <c r="D5456" s="61">
        <v>0.20235716679999999</v>
      </c>
    </row>
    <row r="5457" spans="2:4" x14ac:dyDescent="0.2">
      <c r="B5457" s="30">
        <v>5453</v>
      </c>
      <c r="C5457" s="36">
        <f t="shared" si="85"/>
        <v>50986</v>
      </c>
      <c r="D5457" s="61">
        <v>0.2023925439</v>
      </c>
    </row>
    <row r="5458" spans="2:4" x14ac:dyDescent="0.2">
      <c r="B5458" s="30">
        <v>5454</v>
      </c>
      <c r="C5458" s="36">
        <f t="shared" si="85"/>
        <v>50987</v>
      </c>
      <c r="D5458" s="61">
        <v>0.20242792900000001</v>
      </c>
    </row>
    <row r="5459" spans="2:4" x14ac:dyDescent="0.2">
      <c r="B5459" s="30">
        <v>5455</v>
      </c>
      <c r="C5459" s="36">
        <f t="shared" si="85"/>
        <v>50988</v>
      </c>
      <c r="D5459" s="61">
        <v>0.20246332189999999</v>
      </c>
    </row>
    <row r="5460" spans="2:4" x14ac:dyDescent="0.2">
      <c r="B5460" s="30">
        <v>5456</v>
      </c>
      <c r="C5460" s="36">
        <f t="shared" si="85"/>
        <v>50989</v>
      </c>
      <c r="D5460" s="61">
        <v>0.20249872269999999</v>
      </c>
    </row>
    <row r="5461" spans="2:4" x14ac:dyDescent="0.2">
      <c r="B5461" s="30">
        <v>5457</v>
      </c>
      <c r="C5461" s="36">
        <f t="shared" si="85"/>
        <v>50990</v>
      </c>
      <c r="D5461" s="61">
        <v>0.2025341313</v>
      </c>
    </row>
    <row r="5462" spans="2:4" x14ac:dyDescent="0.2">
      <c r="B5462" s="30">
        <v>5458</v>
      </c>
      <c r="C5462" s="36">
        <f t="shared" si="85"/>
        <v>50991</v>
      </c>
      <c r="D5462" s="61">
        <v>0.2025695478</v>
      </c>
    </row>
    <row r="5463" spans="2:4" x14ac:dyDescent="0.2">
      <c r="B5463" s="30">
        <v>5459</v>
      </c>
      <c r="C5463" s="36">
        <f t="shared" si="85"/>
        <v>50992</v>
      </c>
      <c r="D5463" s="61">
        <v>0.20260497220000001</v>
      </c>
    </row>
    <row r="5464" spans="2:4" x14ac:dyDescent="0.2">
      <c r="B5464" s="30">
        <v>5460</v>
      </c>
      <c r="C5464" s="36">
        <f t="shared" si="85"/>
        <v>50993</v>
      </c>
      <c r="D5464" s="61">
        <v>0.20264040450000001</v>
      </c>
    </row>
    <row r="5465" spans="2:4" x14ac:dyDescent="0.2">
      <c r="B5465" s="30">
        <v>5461</v>
      </c>
      <c r="C5465" s="36">
        <f t="shared" si="85"/>
        <v>50994</v>
      </c>
      <c r="D5465" s="61">
        <v>0.20267103010000001</v>
      </c>
    </row>
    <row r="5466" spans="2:4" x14ac:dyDescent="0.2">
      <c r="B5466" s="30">
        <v>5462</v>
      </c>
      <c r="C5466" s="36">
        <f t="shared" si="85"/>
        <v>50995</v>
      </c>
      <c r="D5466" s="61">
        <v>0.20270166100000001</v>
      </c>
    </row>
    <row r="5467" spans="2:4" x14ac:dyDescent="0.2">
      <c r="B5467" s="30">
        <v>5463</v>
      </c>
      <c r="C5467" s="36">
        <f t="shared" si="85"/>
        <v>50996</v>
      </c>
      <c r="D5467" s="61">
        <v>0.2027322973</v>
      </c>
    </row>
    <row r="5468" spans="2:4" x14ac:dyDescent="0.2">
      <c r="B5468" s="30">
        <v>5464</v>
      </c>
      <c r="C5468" s="36">
        <f t="shared" si="85"/>
        <v>50997</v>
      </c>
      <c r="D5468" s="61">
        <v>0.202762939</v>
      </c>
    </row>
    <row r="5469" spans="2:4" x14ac:dyDescent="0.2">
      <c r="B5469" s="30">
        <v>5465</v>
      </c>
      <c r="C5469" s="36">
        <f t="shared" si="85"/>
        <v>50998</v>
      </c>
      <c r="D5469" s="61">
        <v>0.20279358610000001</v>
      </c>
    </row>
    <row r="5470" spans="2:4" x14ac:dyDescent="0.2">
      <c r="B5470" s="30">
        <v>5466</v>
      </c>
      <c r="C5470" s="36">
        <f t="shared" si="85"/>
        <v>50999</v>
      </c>
      <c r="D5470" s="61">
        <v>0.2028242385</v>
      </c>
    </row>
    <row r="5471" spans="2:4" x14ac:dyDescent="0.2">
      <c r="B5471" s="30">
        <v>5467</v>
      </c>
      <c r="C5471" s="36">
        <f t="shared" si="85"/>
        <v>51000</v>
      </c>
      <c r="D5471" s="61">
        <v>0.2028548963</v>
      </c>
    </row>
    <row r="5472" spans="2:4" x14ac:dyDescent="0.2">
      <c r="B5472" s="30">
        <v>5468</v>
      </c>
      <c r="C5472" s="36">
        <f t="shared" si="85"/>
        <v>51001</v>
      </c>
      <c r="D5472" s="61">
        <v>0.20288555950000001</v>
      </c>
    </row>
    <row r="5473" spans="2:4" x14ac:dyDescent="0.2">
      <c r="B5473" s="30">
        <v>5469</v>
      </c>
      <c r="C5473" s="36">
        <f t="shared" si="85"/>
        <v>51002</v>
      </c>
      <c r="D5473" s="61">
        <v>0.20291622810000001</v>
      </c>
    </row>
    <row r="5474" spans="2:4" x14ac:dyDescent="0.2">
      <c r="B5474" s="30">
        <v>5470</v>
      </c>
      <c r="C5474" s="36">
        <f t="shared" si="85"/>
        <v>51003</v>
      </c>
      <c r="D5474" s="61">
        <v>0.20294690200000001</v>
      </c>
    </row>
    <row r="5475" spans="2:4" x14ac:dyDescent="0.2">
      <c r="B5475" s="30">
        <v>5471</v>
      </c>
      <c r="C5475" s="36">
        <f t="shared" si="85"/>
        <v>51004</v>
      </c>
      <c r="D5475" s="61">
        <v>0.20297758129999999</v>
      </c>
    </row>
    <row r="5476" spans="2:4" x14ac:dyDescent="0.2">
      <c r="B5476" s="30">
        <v>5472</v>
      </c>
      <c r="C5476" s="36">
        <f t="shared" si="85"/>
        <v>51005</v>
      </c>
      <c r="D5476" s="61">
        <v>0.2030082661</v>
      </c>
    </row>
    <row r="5477" spans="2:4" x14ac:dyDescent="0.2">
      <c r="B5477" s="30">
        <v>5473</v>
      </c>
      <c r="C5477" s="36">
        <f t="shared" si="85"/>
        <v>51006</v>
      </c>
      <c r="D5477" s="61">
        <v>0.20303895620000001</v>
      </c>
    </row>
    <row r="5478" spans="2:4" x14ac:dyDescent="0.2">
      <c r="B5478" s="30">
        <v>5474</v>
      </c>
      <c r="C5478" s="36">
        <f t="shared" si="85"/>
        <v>51007</v>
      </c>
      <c r="D5478" s="61">
        <v>0.20306965160000001</v>
      </c>
    </row>
    <row r="5479" spans="2:4" x14ac:dyDescent="0.2">
      <c r="B5479" s="30">
        <v>5475</v>
      </c>
      <c r="C5479" s="36">
        <f t="shared" si="85"/>
        <v>51008</v>
      </c>
      <c r="D5479" s="61">
        <v>0.2031003525</v>
      </c>
    </row>
    <row r="5480" spans="2:4" x14ac:dyDescent="0.2">
      <c r="B5480" s="30">
        <v>5476</v>
      </c>
      <c r="C5480" s="36">
        <f t="shared" si="85"/>
        <v>51009</v>
      </c>
      <c r="D5480" s="61">
        <v>0.20313105879999999</v>
      </c>
    </row>
    <row r="5481" spans="2:4" x14ac:dyDescent="0.2">
      <c r="B5481" s="30">
        <v>5477</v>
      </c>
      <c r="C5481" s="36">
        <f t="shared" si="85"/>
        <v>51010</v>
      </c>
      <c r="D5481" s="61">
        <v>0.2031617704</v>
      </c>
    </row>
    <row r="5482" spans="2:4" x14ac:dyDescent="0.2">
      <c r="B5482" s="30">
        <v>5478</v>
      </c>
      <c r="C5482" s="36">
        <f t="shared" si="85"/>
        <v>51011</v>
      </c>
      <c r="D5482" s="61">
        <v>0.20319248740000001</v>
      </c>
    </row>
    <row r="5483" spans="2:4" x14ac:dyDescent="0.2">
      <c r="B5483" s="30">
        <v>5479</v>
      </c>
      <c r="C5483" s="36">
        <f t="shared" si="85"/>
        <v>51012</v>
      </c>
      <c r="D5483" s="61">
        <v>0.20322320990000001</v>
      </c>
    </row>
    <row r="5484" spans="2:4" x14ac:dyDescent="0.2">
      <c r="B5484" s="30">
        <v>5480</v>
      </c>
      <c r="C5484" s="36">
        <f t="shared" si="85"/>
        <v>51013</v>
      </c>
      <c r="D5484" s="61">
        <v>0.2032539377</v>
      </c>
    </row>
    <row r="5485" spans="2:4" x14ac:dyDescent="0.2">
      <c r="B5485" s="30">
        <v>5481</v>
      </c>
      <c r="C5485" s="36">
        <f t="shared" si="85"/>
        <v>51014</v>
      </c>
      <c r="D5485" s="61">
        <v>0.20328467089999999</v>
      </c>
    </row>
    <row r="5486" spans="2:4" x14ac:dyDescent="0.2">
      <c r="B5486" s="30">
        <v>5482</v>
      </c>
      <c r="C5486" s="36">
        <f t="shared" si="85"/>
        <v>51015</v>
      </c>
      <c r="D5486" s="61">
        <v>0.20331540949999999</v>
      </c>
    </row>
    <row r="5487" spans="2:4" x14ac:dyDescent="0.2">
      <c r="B5487" s="30">
        <v>5483</v>
      </c>
      <c r="C5487" s="36">
        <f t="shared" si="85"/>
        <v>51016</v>
      </c>
      <c r="D5487" s="61">
        <v>0.20334615349999999</v>
      </c>
    </row>
    <row r="5488" spans="2:4" x14ac:dyDescent="0.2">
      <c r="B5488" s="30">
        <v>5484</v>
      </c>
      <c r="C5488" s="36">
        <f t="shared" si="85"/>
        <v>51017</v>
      </c>
      <c r="D5488" s="61">
        <v>0.20337690280000001</v>
      </c>
    </row>
    <row r="5489" spans="2:4" x14ac:dyDescent="0.2">
      <c r="B5489" s="30">
        <v>5485</v>
      </c>
      <c r="C5489" s="36">
        <f t="shared" si="85"/>
        <v>51018</v>
      </c>
      <c r="D5489" s="61">
        <v>0.20340765760000001</v>
      </c>
    </row>
    <row r="5490" spans="2:4" x14ac:dyDescent="0.2">
      <c r="B5490" s="30">
        <v>5486</v>
      </c>
      <c r="C5490" s="36">
        <f t="shared" si="85"/>
        <v>51019</v>
      </c>
      <c r="D5490" s="61">
        <v>0.20343841779999999</v>
      </c>
    </row>
    <row r="5491" spans="2:4" x14ac:dyDescent="0.2">
      <c r="B5491" s="30">
        <v>5487</v>
      </c>
      <c r="C5491" s="36">
        <f t="shared" si="85"/>
        <v>51020</v>
      </c>
      <c r="D5491" s="61">
        <v>0.2034691834</v>
      </c>
    </row>
    <row r="5492" spans="2:4" x14ac:dyDescent="0.2">
      <c r="B5492" s="30">
        <v>5488</v>
      </c>
      <c r="C5492" s="36">
        <f t="shared" si="85"/>
        <v>51021</v>
      </c>
      <c r="D5492" s="61">
        <v>0.20349995430000001</v>
      </c>
    </row>
    <row r="5493" spans="2:4" x14ac:dyDescent="0.2">
      <c r="B5493" s="30">
        <v>5489</v>
      </c>
      <c r="C5493" s="36">
        <f t="shared" si="85"/>
        <v>51022</v>
      </c>
      <c r="D5493" s="61">
        <v>0.2035307307</v>
      </c>
    </row>
    <row r="5494" spans="2:4" x14ac:dyDescent="0.2">
      <c r="B5494" s="30">
        <v>5490</v>
      </c>
      <c r="C5494" s="36">
        <f t="shared" si="85"/>
        <v>51023</v>
      </c>
      <c r="D5494" s="61">
        <v>0.20356151250000001</v>
      </c>
    </row>
    <row r="5495" spans="2:4" x14ac:dyDescent="0.2">
      <c r="B5495" s="30">
        <v>5491</v>
      </c>
      <c r="C5495" s="36">
        <f t="shared" si="85"/>
        <v>51024</v>
      </c>
      <c r="D5495" s="61">
        <v>0.20359229970000001</v>
      </c>
    </row>
    <row r="5496" spans="2:4" x14ac:dyDescent="0.2">
      <c r="B5496" s="30">
        <v>5492</v>
      </c>
      <c r="C5496" s="36">
        <f t="shared" si="85"/>
        <v>51025</v>
      </c>
      <c r="D5496" s="61">
        <v>0.20362309219999999</v>
      </c>
    </row>
    <row r="5497" spans="2:4" x14ac:dyDescent="0.2">
      <c r="B5497" s="30">
        <v>5493</v>
      </c>
      <c r="C5497" s="36">
        <f t="shared" si="85"/>
        <v>51026</v>
      </c>
      <c r="D5497" s="61">
        <v>0.20365389019999999</v>
      </c>
    </row>
    <row r="5498" spans="2:4" x14ac:dyDescent="0.2">
      <c r="B5498" s="30">
        <v>5494</v>
      </c>
      <c r="C5498" s="36">
        <f t="shared" si="85"/>
        <v>51027</v>
      </c>
      <c r="D5498" s="61">
        <v>0.20368469359999999</v>
      </c>
    </row>
    <row r="5499" spans="2:4" x14ac:dyDescent="0.2">
      <c r="B5499" s="30">
        <v>5495</v>
      </c>
      <c r="C5499" s="36">
        <f t="shared" si="85"/>
        <v>51028</v>
      </c>
      <c r="D5499" s="61">
        <v>0.2037155024</v>
      </c>
    </row>
    <row r="5500" spans="2:4" x14ac:dyDescent="0.2">
      <c r="B5500" s="30">
        <v>5496</v>
      </c>
      <c r="C5500" s="36">
        <f t="shared" si="85"/>
        <v>51029</v>
      </c>
      <c r="D5500" s="61">
        <v>0.2037463166</v>
      </c>
    </row>
    <row r="5501" spans="2:4" x14ac:dyDescent="0.2">
      <c r="B5501" s="30">
        <v>5497</v>
      </c>
      <c r="C5501" s="36">
        <f t="shared" si="85"/>
        <v>51030</v>
      </c>
      <c r="D5501" s="61">
        <v>0.20377713619999999</v>
      </c>
    </row>
    <row r="5502" spans="2:4" x14ac:dyDescent="0.2">
      <c r="B5502" s="30">
        <v>5498</v>
      </c>
      <c r="C5502" s="36">
        <f t="shared" si="85"/>
        <v>51031</v>
      </c>
      <c r="D5502" s="61">
        <v>0.2038079612</v>
      </c>
    </row>
    <row r="5503" spans="2:4" x14ac:dyDescent="0.2">
      <c r="B5503" s="30">
        <v>5499</v>
      </c>
      <c r="C5503" s="36">
        <f t="shared" si="85"/>
        <v>51032</v>
      </c>
      <c r="D5503" s="61">
        <v>0.20383879160000001</v>
      </c>
    </row>
    <row r="5504" spans="2:4" x14ac:dyDescent="0.2">
      <c r="B5504" s="30">
        <v>5500</v>
      </c>
      <c r="C5504" s="36">
        <f t="shared" si="85"/>
        <v>51033</v>
      </c>
      <c r="D5504" s="61">
        <v>0.20386962750000001</v>
      </c>
    </row>
    <row r="5505" spans="2:4" x14ac:dyDescent="0.2">
      <c r="B5505" s="30">
        <v>5501</v>
      </c>
      <c r="C5505" s="36">
        <f t="shared" si="85"/>
        <v>51034</v>
      </c>
      <c r="D5505" s="61">
        <v>0.2039004687</v>
      </c>
    </row>
    <row r="5506" spans="2:4" x14ac:dyDescent="0.2">
      <c r="B5506" s="30">
        <v>5502</v>
      </c>
      <c r="C5506" s="36">
        <f t="shared" si="85"/>
        <v>51035</v>
      </c>
      <c r="D5506" s="61">
        <v>0.20393131540000001</v>
      </c>
    </row>
    <row r="5507" spans="2:4" x14ac:dyDescent="0.2">
      <c r="B5507" s="30">
        <v>5503</v>
      </c>
      <c r="C5507" s="36">
        <f t="shared" si="85"/>
        <v>51036</v>
      </c>
      <c r="D5507" s="61">
        <v>0.20396216740000001</v>
      </c>
    </row>
    <row r="5508" spans="2:4" x14ac:dyDescent="0.2">
      <c r="B5508" s="30">
        <v>5504</v>
      </c>
      <c r="C5508" s="36">
        <f t="shared" si="85"/>
        <v>51037</v>
      </c>
      <c r="D5508" s="61">
        <v>0.20399302489999999</v>
      </c>
    </row>
    <row r="5509" spans="2:4" x14ac:dyDescent="0.2">
      <c r="B5509" s="30">
        <v>5505</v>
      </c>
      <c r="C5509" s="36">
        <f t="shared" si="85"/>
        <v>51038</v>
      </c>
      <c r="D5509" s="61">
        <v>0.2040238878</v>
      </c>
    </row>
    <row r="5510" spans="2:4" x14ac:dyDescent="0.2">
      <c r="B5510" s="30">
        <v>5506</v>
      </c>
      <c r="C5510" s="36">
        <f t="shared" ref="C5510:C5573" si="86">C5509+1</f>
        <v>51039</v>
      </c>
      <c r="D5510" s="61">
        <v>0.20405475610000001</v>
      </c>
    </row>
    <row r="5511" spans="2:4" x14ac:dyDescent="0.2">
      <c r="B5511" s="30">
        <v>5507</v>
      </c>
      <c r="C5511" s="36">
        <f t="shared" si="86"/>
        <v>51040</v>
      </c>
      <c r="D5511" s="61">
        <v>0.20408562990000001</v>
      </c>
    </row>
    <row r="5512" spans="2:4" x14ac:dyDescent="0.2">
      <c r="B5512" s="30">
        <v>5508</v>
      </c>
      <c r="C5512" s="36">
        <f t="shared" si="86"/>
        <v>51041</v>
      </c>
      <c r="D5512" s="61">
        <v>0.204116509</v>
      </c>
    </row>
    <row r="5513" spans="2:4" x14ac:dyDescent="0.2">
      <c r="B5513" s="30">
        <v>5509</v>
      </c>
      <c r="C5513" s="36">
        <f t="shared" si="86"/>
        <v>51042</v>
      </c>
      <c r="D5513" s="61">
        <v>0.2041473936</v>
      </c>
    </row>
    <row r="5514" spans="2:4" x14ac:dyDescent="0.2">
      <c r="B5514" s="30">
        <v>5510</v>
      </c>
      <c r="C5514" s="36">
        <f t="shared" si="86"/>
        <v>51043</v>
      </c>
      <c r="D5514" s="61">
        <v>0.20417828360000001</v>
      </c>
    </row>
    <row r="5515" spans="2:4" x14ac:dyDescent="0.2">
      <c r="B5515" s="30">
        <v>5511</v>
      </c>
      <c r="C5515" s="36">
        <f t="shared" si="86"/>
        <v>51044</v>
      </c>
      <c r="D5515" s="61">
        <v>0.20420917899999999</v>
      </c>
    </row>
    <row r="5516" spans="2:4" x14ac:dyDescent="0.2">
      <c r="B5516" s="30">
        <v>5512</v>
      </c>
      <c r="C5516" s="36">
        <f t="shared" si="86"/>
        <v>51045</v>
      </c>
      <c r="D5516" s="61">
        <v>0.2042400798</v>
      </c>
    </row>
    <row r="5517" spans="2:4" x14ac:dyDescent="0.2">
      <c r="B5517" s="30">
        <v>5513</v>
      </c>
      <c r="C5517" s="36">
        <f t="shared" si="86"/>
        <v>51046</v>
      </c>
      <c r="D5517" s="61">
        <v>0.2042709861</v>
      </c>
    </row>
    <row r="5518" spans="2:4" x14ac:dyDescent="0.2">
      <c r="B5518" s="30">
        <v>5514</v>
      </c>
      <c r="C5518" s="36">
        <f t="shared" si="86"/>
        <v>51047</v>
      </c>
      <c r="D5518" s="61">
        <v>0.20430189779999999</v>
      </c>
    </row>
    <row r="5519" spans="2:4" x14ac:dyDescent="0.2">
      <c r="B5519" s="30">
        <v>5515</v>
      </c>
      <c r="C5519" s="36">
        <f t="shared" si="86"/>
        <v>51048</v>
      </c>
      <c r="D5519" s="61">
        <v>0.20433281489999999</v>
      </c>
    </row>
    <row r="5520" spans="2:4" x14ac:dyDescent="0.2">
      <c r="B5520" s="30">
        <v>5516</v>
      </c>
      <c r="C5520" s="36">
        <f t="shared" si="86"/>
        <v>51049</v>
      </c>
      <c r="D5520" s="61">
        <v>0.2043637374</v>
      </c>
    </row>
    <row r="5521" spans="2:4" x14ac:dyDescent="0.2">
      <c r="B5521" s="30">
        <v>5517</v>
      </c>
      <c r="C5521" s="36">
        <f t="shared" si="86"/>
        <v>51050</v>
      </c>
      <c r="D5521" s="61">
        <v>0.20439466540000001</v>
      </c>
    </row>
    <row r="5522" spans="2:4" x14ac:dyDescent="0.2">
      <c r="B5522" s="30">
        <v>5518</v>
      </c>
      <c r="C5522" s="36">
        <f t="shared" si="86"/>
        <v>51051</v>
      </c>
      <c r="D5522" s="61">
        <v>0.2044255988</v>
      </c>
    </row>
    <row r="5523" spans="2:4" x14ac:dyDescent="0.2">
      <c r="B5523" s="30">
        <v>5519</v>
      </c>
      <c r="C5523" s="36">
        <f t="shared" si="86"/>
        <v>51052</v>
      </c>
      <c r="D5523" s="61">
        <v>0.20445653759999999</v>
      </c>
    </row>
    <row r="5524" spans="2:4" x14ac:dyDescent="0.2">
      <c r="B5524" s="30">
        <v>5520</v>
      </c>
      <c r="C5524" s="36">
        <f t="shared" si="86"/>
        <v>51053</v>
      </c>
      <c r="D5524" s="61">
        <v>0.20448748180000001</v>
      </c>
    </row>
    <row r="5525" spans="2:4" x14ac:dyDescent="0.2">
      <c r="B5525" s="30">
        <v>5521</v>
      </c>
      <c r="C5525" s="36">
        <f t="shared" si="86"/>
        <v>51054</v>
      </c>
      <c r="D5525" s="61">
        <v>0.20451843149999999</v>
      </c>
    </row>
    <row r="5526" spans="2:4" x14ac:dyDescent="0.2">
      <c r="B5526" s="30">
        <v>5522</v>
      </c>
      <c r="C5526" s="36">
        <f t="shared" si="86"/>
        <v>51055</v>
      </c>
      <c r="D5526" s="61">
        <v>0.20454938659999999</v>
      </c>
    </row>
    <row r="5527" spans="2:4" x14ac:dyDescent="0.2">
      <c r="B5527" s="30">
        <v>5523</v>
      </c>
      <c r="C5527" s="36">
        <f t="shared" si="86"/>
        <v>51056</v>
      </c>
      <c r="D5527" s="61">
        <v>0.20458034720000001</v>
      </c>
    </row>
    <row r="5528" spans="2:4" x14ac:dyDescent="0.2">
      <c r="B5528" s="30">
        <v>5524</v>
      </c>
      <c r="C5528" s="36">
        <f t="shared" si="86"/>
        <v>51057</v>
      </c>
      <c r="D5528" s="61">
        <v>0.20461131320000001</v>
      </c>
    </row>
    <row r="5529" spans="2:4" x14ac:dyDescent="0.2">
      <c r="B5529" s="30">
        <v>5525</v>
      </c>
      <c r="C5529" s="36">
        <f t="shared" si="86"/>
        <v>51058</v>
      </c>
      <c r="D5529" s="61">
        <v>0.2046422846</v>
      </c>
    </row>
    <row r="5530" spans="2:4" x14ac:dyDescent="0.2">
      <c r="B5530" s="30">
        <v>5526</v>
      </c>
      <c r="C5530" s="36">
        <f t="shared" si="86"/>
        <v>51059</v>
      </c>
      <c r="D5530" s="61">
        <v>0.2046732614</v>
      </c>
    </row>
    <row r="5531" spans="2:4" x14ac:dyDescent="0.2">
      <c r="B5531" s="30">
        <v>5527</v>
      </c>
      <c r="C5531" s="36">
        <f t="shared" si="86"/>
        <v>51060</v>
      </c>
      <c r="D5531" s="61">
        <v>0.20470424370000001</v>
      </c>
    </row>
    <row r="5532" spans="2:4" x14ac:dyDescent="0.2">
      <c r="B5532" s="30">
        <v>5528</v>
      </c>
      <c r="C5532" s="36">
        <f t="shared" si="86"/>
        <v>51061</v>
      </c>
      <c r="D5532" s="61">
        <v>0.2047352315</v>
      </c>
    </row>
    <row r="5533" spans="2:4" x14ac:dyDescent="0.2">
      <c r="B5533" s="30">
        <v>5529</v>
      </c>
      <c r="C5533" s="36">
        <f t="shared" si="86"/>
        <v>51062</v>
      </c>
      <c r="D5533" s="61">
        <v>0.20476622459999999</v>
      </c>
    </row>
    <row r="5534" spans="2:4" x14ac:dyDescent="0.2">
      <c r="B5534" s="30">
        <v>5530</v>
      </c>
      <c r="C5534" s="36">
        <f t="shared" si="86"/>
        <v>51063</v>
      </c>
      <c r="D5534" s="61">
        <v>0.20479722319999999</v>
      </c>
    </row>
    <row r="5535" spans="2:4" x14ac:dyDescent="0.2">
      <c r="B5535" s="30">
        <v>5531</v>
      </c>
      <c r="C5535" s="36">
        <f t="shared" si="86"/>
        <v>51064</v>
      </c>
      <c r="D5535" s="61">
        <v>0.2048282273</v>
      </c>
    </row>
    <row r="5536" spans="2:4" x14ac:dyDescent="0.2">
      <c r="B5536" s="30">
        <v>5532</v>
      </c>
      <c r="C5536" s="36">
        <f t="shared" si="86"/>
        <v>51065</v>
      </c>
      <c r="D5536" s="61">
        <v>0.20485923680000001</v>
      </c>
    </row>
    <row r="5537" spans="2:4" x14ac:dyDescent="0.2">
      <c r="B5537" s="30">
        <v>5533</v>
      </c>
      <c r="C5537" s="36">
        <f t="shared" si="86"/>
        <v>51066</v>
      </c>
      <c r="D5537" s="61">
        <v>0.2048902517</v>
      </c>
    </row>
    <row r="5538" spans="2:4" x14ac:dyDescent="0.2">
      <c r="B5538" s="30">
        <v>5534</v>
      </c>
      <c r="C5538" s="36">
        <f t="shared" si="86"/>
        <v>51067</v>
      </c>
      <c r="D5538" s="61">
        <v>0.2049212721</v>
      </c>
    </row>
    <row r="5539" spans="2:4" x14ac:dyDescent="0.2">
      <c r="B5539" s="30">
        <v>5535</v>
      </c>
      <c r="C5539" s="36">
        <f t="shared" si="86"/>
        <v>51068</v>
      </c>
      <c r="D5539" s="61">
        <v>0.2049522979</v>
      </c>
    </row>
    <row r="5540" spans="2:4" x14ac:dyDescent="0.2">
      <c r="B5540" s="30">
        <v>5536</v>
      </c>
      <c r="C5540" s="36">
        <f t="shared" si="86"/>
        <v>51069</v>
      </c>
      <c r="D5540" s="61">
        <v>0.20498332920000001</v>
      </c>
    </row>
    <row r="5541" spans="2:4" x14ac:dyDescent="0.2">
      <c r="B5541" s="30">
        <v>5537</v>
      </c>
      <c r="C5541" s="36">
        <f t="shared" si="86"/>
        <v>51070</v>
      </c>
      <c r="D5541" s="61">
        <v>0.2050143659</v>
      </c>
    </row>
    <row r="5542" spans="2:4" x14ac:dyDescent="0.2">
      <c r="B5542" s="30">
        <v>5538</v>
      </c>
      <c r="C5542" s="36">
        <f t="shared" si="86"/>
        <v>51071</v>
      </c>
      <c r="D5542" s="61">
        <v>0.20504540809999999</v>
      </c>
    </row>
    <row r="5543" spans="2:4" x14ac:dyDescent="0.2">
      <c r="B5543" s="30">
        <v>5539</v>
      </c>
      <c r="C5543" s="36">
        <f t="shared" si="86"/>
        <v>51072</v>
      </c>
      <c r="D5543" s="61">
        <v>0.20507645569999999</v>
      </c>
    </row>
    <row r="5544" spans="2:4" x14ac:dyDescent="0.2">
      <c r="B5544" s="30">
        <v>5540</v>
      </c>
      <c r="C5544" s="36">
        <f t="shared" si="86"/>
        <v>51073</v>
      </c>
      <c r="D5544" s="61">
        <v>0.2051075087</v>
      </c>
    </row>
    <row r="5545" spans="2:4" x14ac:dyDescent="0.2">
      <c r="B5545" s="30">
        <v>5541</v>
      </c>
      <c r="C5545" s="36">
        <f t="shared" si="86"/>
        <v>51074</v>
      </c>
      <c r="D5545" s="61">
        <v>0.20513856720000001</v>
      </c>
    </row>
    <row r="5546" spans="2:4" x14ac:dyDescent="0.2">
      <c r="B5546" s="30">
        <v>5542</v>
      </c>
      <c r="C5546" s="36">
        <f t="shared" si="86"/>
        <v>51075</v>
      </c>
      <c r="D5546" s="61">
        <v>0.20516963120000001</v>
      </c>
    </row>
    <row r="5547" spans="2:4" x14ac:dyDescent="0.2">
      <c r="B5547" s="30">
        <v>5543</v>
      </c>
      <c r="C5547" s="36">
        <f t="shared" si="86"/>
        <v>51076</v>
      </c>
      <c r="D5547" s="61">
        <v>0.20520070060000001</v>
      </c>
    </row>
    <row r="5548" spans="2:4" x14ac:dyDescent="0.2">
      <c r="B5548" s="30">
        <v>5544</v>
      </c>
      <c r="C5548" s="36">
        <f t="shared" si="86"/>
        <v>51077</v>
      </c>
      <c r="D5548" s="61">
        <v>0.20523177549999999</v>
      </c>
    </row>
    <row r="5549" spans="2:4" x14ac:dyDescent="0.2">
      <c r="B5549" s="30">
        <v>5545</v>
      </c>
      <c r="C5549" s="36">
        <f t="shared" si="86"/>
        <v>51078</v>
      </c>
      <c r="D5549" s="61">
        <v>0.2052628558</v>
      </c>
    </row>
    <row r="5550" spans="2:4" x14ac:dyDescent="0.2">
      <c r="B5550" s="30">
        <v>5546</v>
      </c>
      <c r="C5550" s="36">
        <f t="shared" si="86"/>
        <v>51079</v>
      </c>
      <c r="D5550" s="61">
        <v>0.2052939416</v>
      </c>
    </row>
    <row r="5551" spans="2:4" x14ac:dyDescent="0.2">
      <c r="B5551" s="30">
        <v>5547</v>
      </c>
      <c r="C5551" s="36">
        <f t="shared" si="86"/>
        <v>51080</v>
      </c>
      <c r="D5551" s="61">
        <v>0.20532503290000001</v>
      </c>
    </row>
    <row r="5552" spans="2:4" x14ac:dyDescent="0.2">
      <c r="B5552" s="30">
        <v>5548</v>
      </c>
      <c r="C5552" s="36">
        <f t="shared" si="86"/>
        <v>51081</v>
      </c>
      <c r="D5552" s="61">
        <v>0.20535612959999999</v>
      </c>
    </row>
    <row r="5553" spans="2:4" x14ac:dyDescent="0.2">
      <c r="B5553" s="30">
        <v>5549</v>
      </c>
      <c r="C5553" s="36">
        <f t="shared" si="86"/>
        <v>51082</v>
      </c>
      <c r="D5553" s="61">
        <v>0.20538723170000001</v>
      </c>
    </row>
    <row r="5554" spans="2:4" x14ac:dyDescent="0.2">
      <c r="B5554" s="30">
        <v>5550</v>
      </c>
      <c r="C5554" s="36">
        <f t="shared" si="86"/>
        <v>51083</v>
      </c>
      <c r="D5554" s="61">
        <v>0.2054183393</v>
      </c>
    </row>
    <row r="5555" spans="2:4" x14ac:dyDescent="0.2">
      <c r="B5555" s="30">
        <v>5551</v>
      </c>
      <c r="C5555" s="36">
        <f t="shared" si="86"/>
        <v>51084</v>
      </c>
      <c r="D5555" s="61">
        <v>0.20544945240000001</v>
      </c>
    </row>
    <row r="5556" spans="2:4" x14ac:dyDescent="0.2">
      <c r="B5556" s="30">
        <v>5552</v>
      </c>
      <c r="C5556" s="36">
        <f t="shared" si="86"/>
        <v>51085</v>
      </c>
      <c r="D5556" s="61">
        <v>0.205480571</v>
      </c>
    </row>
    <row r="5557" spans="2:4" x14ac:dyDescent="0.2">
      <c r="B5557" s="30">
        <v>5553</v>
      </c>
      <c r="C5557" s="36">
        <f t="shared" si="86"/>
        <v>51086</v>
      </c>
      <c r="D5557" s="61">
        <v>0.20551169499999999</v>
      </c>
    </row>
    <row r="5558" spans="2:4" x14ac:dyDescent="0.2">
      <c r="B5558" s="30">
        <v>5554</v>
      </c>
      <c r="C5558" s="36">
        <f t="shared" si="86"/>
        <v>51087</v>
      </c>
      <c r="D5558" s="61">
        <v>0.2055428245</v>
      </c>
    </row>
    <row r="5559" spans="2:4" x14ac:dyDescent="0.2">
      <c r="B5559" s="30">
        <v>5555</v>
      </c>
      <c r="C5559" s="36">
        <f t="shared" si="86"/>
        <v>51088</v>
      </c>
      <c r="D5559" s="61">
        <v>0.20557395940000001</v>
      </c>
    </row>
    <row r="5560" spans="2:4" x14ac:dyDescent="0.2">
      <c r="B5560" s="30">
        <v>5556</v>
      </c>
      <c r="C5560" s="36">
        <f t="shared" si="86"/>
        <v>51089</v>
      </c>
      <c r="D5560" s="61">
        <v>0.2056050998</v>
      </c>
    </row>
    <row r="5561" spans="2:4" x14ac:dyDescent="0.2">
      <c r="B5561" s="30">
        <v>5557</v>
      </c>
      <c r="C5561" s="36">
        <f t="shared" si="86"/>
        <v>51090</v>
      </c>
      <c r="D5561" s="61">
        <v>0.2056362457</v>
      </c>
    </row>
    <row r="5562" spans="2:4" x14ac:dyDescent="0.2">
      <c r="B5562" s="30">
        <v>5558</v>
      </c>
      <c r="C5562" s="36">
        <f t="shared" si="86"/>
        <v>51091</v>
      </c>
      <c r="D5562" s="61">
        <v>0.205667397</v>
      </c>
    </row>
    <row r="5563" spans="2:4" x14ac:dyDescent="0.2">
      <c r="B5563" s="30">
        <v>5559</v>
      </c>
      <c r="C5563" s="36">
        <f t="shared" si="86"/>
        <v>51092</v>
      </c>
      <c r="D5563" s="61">
        <v>0.20569855379999999</v>
      </c>
    </row>
    <row r="5564" spans="2:4" x14ac:dyDescent="0.2">
      <c r="B5564" s="30">
        <v>5560</v>
      </c>
      <c r="C5564" s="36">
        <f t="shared" si="86"/>
        <v>51093</v>
      </c>
      <c r="D5564" s="61">
        <v>0.20572971609999999</v>
      </c>
    </row>
    <row r="5565" spans="2:4" x14ac:dyDescent="0.2">
      <c r="B5565" s="30">
        <v>5561</v>
      </c>
      <c r="C5565" s="36">
        <f t="shared" si="86"/>
        <v>51094</v>
      </c>
      <c r="D5565" s="61">
        <v>0.20576088379999999</v>
      </c>
    </row>
    <row r="5566" spans="2:4" x14ac:dyDescent="0.2">
      <c r="B5566" s="30">
        <v>5562</v>
      </c>
      <c r="C5566" s="36">
        <f t="shared" si="86"/>
        <v>51095</v>
      </c>
      <c r="D5566" s="61">
        <v>0.20579205710000001</v>
      </c>
    </row>
    <row r="5567" spans="2:4" x14ac:dyDescent="0.2">
      <c r="B5567" s="30">
        <v>5563</v>
      </c>
      <c r="C5567" s="36">
        <f t="shared" si="86"/>
        <v>51096</v>
      </c>
      <c r="D5567" s="61">
        <v>0.2058232357</v>
      </c>
    </row>
    <row r="5568" spans="2:4" x14ac:dyDescent="0.2">
      <c r="B5568" s="30">
        <v>5564</v>
      </c>
      <c r="C5568" s="36">
        <f t="shared" si="86"/>
        <v>51097</v>
      </c>
      <c r="D5568" s="61">
        <v>0.2058544199</v>
      </c>
    </row>
    <row r="5569" spans="2:4" x14ac:dyDescent="0.2">
      <c r="B5569" s="30">
        <v>5565</v>
      </c>
      <c r="C5569" s="36">
        <f t="shared" si="86"/>
        <v>51098</v>
      </c>
      <c r="D5569" s="61">
        <v>0.20588560959999999</v>
      </c>
    </row>
    <row r="5570" spans="2:4" x14ac:dyDescent="0.2">
      <c r="B5570" s="30">
        <v>5566</v>
      </c>
      <c r="C5570" s="36">
        <f t="shared" si="86"/>
        <v>51099</v>
      </c>
      <c r="D5570" s="61">
        <v>0.20591680470000001</v>
      </c>
    </row>
    <row r="5571" spans="2:4" x14ac:dyDescent="0.2">
      <c r="B5571" s="30">
        <v>5567</v>
      </c>
      <c r="C5571" s="36">
        <f t="shared" si="86"/>
        <v>51100</v>
      </c>
      <c r="D5571" s="61">
        <v>0.20594800529999999</v>
      </c>
    </row>
    <row r="5572" spans="2:4" x14ac:dyDescent="0.2">
      <c r="B5572" s="30">
        <v>5568</v>
      </c>
      <c r="C5572" s="36">
        <f t="shared" si="86"/>
        <v>51101</v>
      </c>
      <c r="D5572" s="61">
        <v>0.20597921129999999</v>
      </c>
    </row>
    <row r="5573" spans="2:4" x14ac:dyDescent="0.2">
      <c r="B5573" s="30">
        <v>5569</v>
      </c>
      <c r="C5573" s="36">
        <f t="shared" si="86"/>
        <v>51102</v>
      </c>
      <c r="D5573" s="61">
        <v>0.20601042289999999</v>
      </c>
    </row>
    <row r="5574" spans="2:4" x14ac:dyDescent="0.2">
      <c r="B5574" s="30">
        <v>5570</v>
      </c>
      <c r="C5574" s="36">
        <f t="shared" ref="C5574:C5637" si="87">C5573+1</f>
        <v>51103</v>
      </c>
      <c r="D5574" s="61">
        <v>0.20604163989999999</v>
      </c>
    </row>
    <row r="5575" spans="2:4" x14ac:dyDescent="0.2">
      <c r="B5575" s="30">
        <v>5571</v>
      </c>
      <c r="C5575" s="36">
        <f t="shared" si="87"/>
        <v>51104</v>
      </c>
      <c r="D5575" s="61">
        <v>0.2060728624</v>
      </c>
    </row>
    <row r="5576" spans="2:4" x14ac:dyDescent="0.2">
      <c r="B5576" s="30">
        <v>5572</v>
      </c>
      <c r="C5576" s="36">
        <f t="shared" si="87"/>
        <v>51105</v>
      </c>
      <c r="D5576" s="61">
        <v>0.2061040904</v>
      </c>
    </row>
    <row r="5577" spans="2:4" x14ac:dyDescent="0.2">
      <c r="B5577" s="30">
        <v>5573</v>
      </c>
      <c r="C5577" s="36">
        <f t="shared" si="87"/>
        <v>51106</v>
      </c>
      <c r="D5577" s="61">
        <v>0.2061353239</v>
      </c>
    </row>
    <row r="5578" spans="2:4" x14ac:dyDescent="0.2">
      <c r="B5578" s="30">
        <v>5574</v>
      </c>
      <c r="C5578" s="36">
        <f t="shared" si="87"/>
        <v>51107</v>
      </c>
      <c r="D5578" s="61">
        <v>0.20616656289999999</v>
      </c>
    </row>
    <row r="5579" spans="2:4" x14ac:dyDescent="0.2">
      <c r="B5579" s="30">
        <v>5575</v>
      </c>
      <c r="C5579" s="36">
        <f t="shared" si="87"/>
        <v>51108</v>
      </c>
      <c r="D5579" s="61">
        <v>0.20619780730000001</v>
      </c>
    </row>
    <row r="5580" spans="2:4" x14ac:dyDescent="0.2">
      <c r="B5580" s="30">
        <v>5576</v>
      </c>
      <c r="C5580" s="36">
        <f t="shared" si="87"/>
        <v>51109</v>
      </c>
      <c r="D5580" s="61">
        <v>0.20622905729999999</v>
      </c>
    </row>
    <row r="5581" spans="2:4" x14ac:dyDescent="0.2">
      <c r="B5581" s="30">
        <v>5577</v>
      </c>
      <c r="C5581" s="36">
        <f t="shared" si="87"/>
        <v>51110</v>
      </c>
      <c r="D5581" s="61">
        <v>0.2062603127</v>
      </c>
    </row>
    <row r="5582" spans="2:4" x14ac:dyDescent="0.2">
      <c r="B5582" s="30">
        <v>5578</v>
      </c>
      <c r="C5582" s="36">
        <f t="shared" si="87"/>
        <v>51111</v>
      </c>
      <c r="D5582" s="61">
        <v>0.2062915736</v>
      </c>
    </row>
    <row r="5583" spans="2:4" x14ac:dyDescent="0.2">
      <c r="B5583" s="30">
        <v>5579</v>
      </c>
      <c r="C5583" s="36">
        <f t="shared" si="87"/>
        <v>51112</v>
      </c>
      <c r="D5583" s="61">
        <v>0.20632284000000001</v>
      </c>
    </row>
    <row r="5584" spans="2:4" x14ac:dyDescent="0.2">
      <c r="B5584" s="30">
        <v>5580</v>
      </c>
      <c r="C5584" s="36">
        <f t="shared" si="87"/>
        <v>51113</v>
      </c>
      <c r="D5584" s="61">
        <v>0.2063541119</v>
      </c>
    </row>
    <row r="5585" spans="2:4" x14ac:dyDescent="0.2">
      <c r="B5585" s="30">
        <v>5581</v>
      </c>
      <c r="C5585" s="36">
        <f t="shared" si="87"/>
        <v>51114</v>
      </c>
      <c r="D5585" s="61">
        <v>0.2063853893</v>
      </c>
    </row>
    <row r="5586" spans="2:4" x14ac:dyDescent="0.2">
      <c r="B5586" s="30">
        <v>5582</v>
      </c>
      <c r="C5586" s="36">
        <f t="shared" si="87"/>
        <v>51115</v>
      </c>
      <c r="D5586" s="61">
        <v>0.20641667220000001</v>
      </c>
    </row>
    <row r="5587" spans="2:4" x14ac:dyDescent="0.2">
      <c r="B5587" s="30">
        <v>5583</v>
      </c>
      <c r="C5587" s="36">
        <f t="shared" si="87"/>
        <v>51116</v>
      </c>
      <c r="D5587" s="61">
        <v>0.2064479605</v>
      </c>
    </row>
    <row r="5588" spans="2:4" x14ac:dyDescent="0.2">
      <c r="B5588" s="30">
        <v>5584</v>
      </c>
      <c r="C5588" s="36">
        <f t="shared" si="87"/>
        <v>51117</v>
      </c>
      <c r="D5588" s="61">
        <v>0.20647925440000001</v>
      </c>
    </row>
    <row r="5589" spans="2:4" x14ac:dyDescent="0.2">
      <c r="B5589" s="30">
        <v>5585</v>
      </c>
      <c r="C5589" s="36">
        <f t="shared" si="87"/>
        <v>51118</v>
      </c>
      <c r="D5589" s="61">
        <v>0.20651055369999999</v>
      </c>
    </row>
    <row r="5590" spans="2:4" x14ac:dyDescent="0.2">
      <c r="B5590" s="30">
        <v>5586</v>
      </c>
      <c r="C5590" s="36">
        <f t="shared" si="87"/>
        <v>51119</v>
      </c>
      <c r="D5590" s="61">
        <v>0.20654185859999999</v>
      </c>
    </row>
    <row r="5591" spans="2:4" x14ac:dyDescent="0.2">
      <c r="B5591" s="30">
        <v>5587</v>
      </c>
      <c r="C5591" s="36">
        <f t="shared" si="87"/>
        <v>51120</v>
      </c>
      <c r="D5591" s="61">
        <v>0.20657316889999999</v>
      </c>
    </row>
    <row r="5592" spans="2:4" x14ac:dyDescent="0.2">
      <c r="B5592" s="30">
        <v>5588</v>
      </c>
      <c r="C5592" s="36">
        <f t="shared" si="87"/>
        <v>51121</v>
      </c>
      <c r="D5592" s="61">
        <v>0.20660448479999999</v>
      </c>
    </row>
    <row r="5593" spans="2:4" x14ac:dyDescent="0.2">
      <c r="B5593" s="30">
        <v>5589</v>
      </c>
      <c r="C5593" s="36">
        <f t="shared" si="87"/>
        <v>51122</v>
      </c>
      <c r="D5593" s="61">
        <v>0.20663580610000001</v>
      </c>
    </row>
    <row r="5594" spans="2:4" x14ac:dyDescent="0.2">
      <c r="B5594" s="30">
        <v>5590</v>
      </c>
      <c r="C5594" s="36">
        <f t="shared" si="87"/>
        <v>51123</v>
      </c>
      <c r="D5594" s="61">
        <v>0.206667133</v>
      </c>
    </row>
    <row r="5595" spans="2:4" x14ac:dyDescent="0.2">
      <c r="B5595" s="30">
        <v>5591</v>
      </c>
      <c r="C5595" s="36">
        <f t="shared" si="87"/>
        <v>51124</v>
      </c>
      <c r="D5595" s="61">
        <v>0.20669846529999999</v>
      </c>
    </row>
    <row r="5596" spans="2:4" x14ac:dyDescent="0.2">
      <c r="B5596" s="30">
        <v>5592</v>
      </c>
      <c r="C5596" s="36">
        <f t="shared" si="87"/>
        <v>51125</v>
      </c>
      <c r="D5596" s="61">
        <v>0.20672980320000001</v>
      </c>
    </row>
    <row r="5597" spans="2:4" x14ac:dyDescent="0.2">
      <c r="B5597" s="30">
        <v>5593</v>
      </c>
      <c r="C5597" s="36">
        <f t="shared" si="87"/>
        <v>51126</v>
      </c>
      <c r="D5597" s="61">
        <v>0.20676114649999999</v>
      </c>
    </row>
    <row r="5598" spans="2:4" x14ac:dyDescent="0.2">
      <c r="B5598" s="30">
        <v>5594</v>
      </c>
      <c r="C5598" s="36">
        <f t="shared" si="87"/>
        <v>51127</v>
      </c>
      <c r="D5598" s="61">
        <v>0.2067924954</v>
      </c>
    </row>
    <row r="5599" spans="2:4" x14ac:dyDescent="0.2">
      <c r="B5599" s="30">
        <v>5595</v>
      </c>
      <c r="C5599" s="36">
        <f t="shared" si="87"/>
        <v>51128</v>
      </c>
      <c r="D5599" s="61">
        <v>0.20682384979999999</v>
      </c>
    </row>
    <row r="5600" spans="2:4" x14ac:dyDescent="0.2">
      <c r="B5600" s="30">
        <v>5596</v>
      </c>
      <c r="C5600" s="36">
        <f t="shared" si="87"/>
        <v>51129</v>
      </c>
      <c r="D5600" s="61">
        <v>0.20685520960000001</v>
      </c>
    </row>
    <row r="5601" spans="2:4" x14ac:dyDescent="0.2">
      <c r="B5601" s="30">
        <v>5597</v>
      </c>
      <c r="C5601" s="36">
        <f t="shared" si="87"/>
        <v>51130</v>
      </c>
      <c r="D5601" s="61">
        <v>0.20688657499999999</v>
      </c>
    </row>
    <row r="5602" spans="2:4" x14ac:dyDescent="0.2">
      <c r="B5602" s="30">
        <v>5598</v>
      </c>
      <c r="C5602" s="36">
        <f t="shared" si="87"/>
        <v>51131</v>
      </c>
      <c r="D5602" s="61">
        <v>0.20691794590000001</v>
      </c>
    </row>
    <row r="5603" spans="2:4" x14ac:dyDescent="0.2">
      <c r="B5603" s="30">
        <v>5599</v>
      </c>
      <c r="C5603" s="36">
        <f t="shared" si="87"/>
        <v>51132</v>
      </c>
      <c r="D5603" s="61">
        <v>0.20694932229999999</v>
      </c>
    </row>
    <row r="5604" spans="2:4" x14ac:dyDescent="0.2">
      <c r="B5604" s="30">
        <v>5600</v>
      </c>
      <c r="C5604" s="36">
        <f t="shared" si="87"/>
        <v>51133</v>
      </c>
      <c r="D5604" s="61">
        <v>0.2069807042</v>
      </c>
    </row>
    <row r="5605" spans="2:4" x14ac:dyDescent="0.2">
      <c r="B5605" s="30">
        <v>5601</v>
      </c>
      <c r="C5605" s="36">
        <f t="shared" si="87"/>
        <v>51134</v>
      </c>
      <c r="D5605" s="61">
        <v>0.2070120916</v>
      </c>
    </row>
    <row r="5606" spans="2:4" x14ac:dyDescent="0.2">
      <c r="B5606" s="30">
        <v>5602</v>
      </c>
      <c r="C5606" s="36">
        <f t="shared" si="87"/>
        <v>51135</v>
      </c>
      <c r="D5606" s="61">
        <v>0.20704348450000001</v>
      </c>
    </row>
    <row r="5607" spans="2:4" x14ac:dyDescent="0.2">
      <c r="B5607" s="30">
        <v>5603</v>
      </c>
      <c r="C5607" s="36">
        <f t="shared" si="87"/>
        <v>51136</v>
      </c>
      <c r="D5607" s="61">
        <v>0.20707488299999999</v>
      </c>
    </row>
    <row r="5608" spans="2:4" x14ac:dyDescent="0.2">
      <c r="B5608" s="30">
        <v>5604</v>
      </c>
      <c r="C5608" s="36">
        <f t="shared" si="87"/>
        <v>51137</v>
      </c>
      <c r="D5608" s="61">
        <v>0.20710628689999999</v>
      </c>
    </row>
    <row r="5609" spans="2:4" x14ac:dyDescent="0.2">
      <c r="B5609" s="30">
        <v>5605</v>
      </c>
      <c r="C5609" s="36">
        <f t="shared" si="87"/>
        <v>51138</v>
      </c>
      <c r="D5609" s="61">
        <v>0.20713769639999999</v>
      </c>
    </row>
    <row r="5610" spans="2:4" x14ac:dyDescent="0.2">
      <c r="B5610" s="30">
        <v>5606</v>
      </c>
      <c r="C5610" s="36">
        <f t="shared" si="87"/>
        <v>51139</v>
      </c>
      <c r="D5610" s="61">
        <v>0.20716911139999999</v>
      </c>
    </row>
    <row r="5611" spans="2:4" x14ac:dyDescent="0.2">
      <c r="B5611" s="30">
        <v>5607</v>
      </c>
      <c r="C5611" s="36">
        <f t="shared" si="87"/>
        <v>51140</v>
      </c>
      <c r="D5611" s="61">
        <v>0.20720053190000001</v>
      </c>
    </row>
    <row r="5612" spans="2:4" x14ac:dyDescent="0.2">
      <c r="B5612" s="30">
        <v>5608</v>
      </c>
      <c r="C5612" s="36">
        <f t="shared" si="87"/>
        <v>51141</v>
      </c>
      <c r="D5612" s="61">
        <v>0.20723195790000001</v>
      </c>
    </row>
    <row r="5613" spans="2:4" x14ac:dyDescent="0.2">
      <c r="B5613" s="30">
        <v>5609</v>
      </c>
      <c r="C5613" s="36">
        <f t="shared" si="87"/>
        <v>51142</v>
      </c>
      <c r="D5613" s="61">
        <v>0.20726338950000001</v>
      </c>
    </row>
    <row r="5614" spans="2:4" x14ac:dyDescent="0.2">
      <c r="B5614" s="30">
        <v>5610</v>
      </c>
      <c r="C5614" s="36">
        <f t="shared" si="87"/>
        <v>51143</v>
      </c>
      <c r="D5614" s="61">
        <v>0.2072948265</v>
      </c>
    </row>
    <row r="5615" spans="2:4" x14ac:dyDescent="0.2">
      <c r="B5615" s="30">
        <v>5611</v>
      </c>
      <c r="C5615" s="36">
        <f t="shared" si="87"/>
        <v>51144</v>
      </c>
      <c r="D5615" s="61">
        <v>0.20732626909999999</v>
      </c>
    </row>
    <row r="5616" spans="2:4" x14ac:dyDescent="0.2">
      <c r="B5616" s="30">
        <v>5612</v>
      </c>
      <c r="C5616" s="36">
        <f t="shared" si="87"/>
        <v>51145</v>
      </c>
      <c r="D5616" s="61">
        <v>0.20735771720000001</v>
      </c>
    </row>
    <row r="5617" spans="2:4" x14ac:dyDescent="0.2">
      <c r="B5617" s="30">
        <v>5613</v>
      </c>
      <c r="C5617" s="36">
        <f t="shared" si="87"/>
        <v>51146</v>
      </c>
      <c r="D5617" s="61">
        <v>0.2073891709</v>
      </c>
    </row>
    <row r="5618" spans="2:4" x14ac:dyDescent="0.2">
      <c r="B5618" s="30">
        <v>5614</v>
      </c>
      <c r="C5618" s="36">
        <f t="shared" si="87"/>
        <v>51147</v>
      </c>
      <c r="D5618" s="61">
        <v>0.20742062999999999</v>
      </c>
    </row>
    <row r="5619" spans="2:4" x14ac:dyDescent="0.2">
      <c r="B5619" s="30">
        <v>5615</v>
      </c>
      <c r="C5619" s="36">
        <f t="shared" si="87"/>
        <v>51148</v>
      </c>
      <c r="D5619" s="61">
        <v>0.20745209470000001</v>
      </c>
    </row>
    <row r="5620" spans="2:4" x14ac:dyDescent="0.2">
      <c r="B5620" s="30">
        <v>5616</v>
      </c>
      <c r="C5620" s="36">
        <f t="shared" si="87"/>
        <v>51149</v>
      </c>
      <c r="D5620" s="61">
        <v>0.2074835649</v>
      </c>
    </row>
    <row r="5621" spans="2:4" x14ac:dyDescent="0.2">
      <c r="B5621" s="30">
        <v>5617</v>
      </c>
      <c r="C5621" s="36">
        <f t="shared" si="87"/>
        <v>51150</v>
      </c>
      <c r="D5621" s="61">
        <v>0.20751504069999999</v>
      </c>
    </row>
    <row r="5622" spans="2:4" x14ac:dyDescent="0.2">
      <c r="B5622" s="30">
        <v>5618</v>
      </c>
      <c r="C5622" s="36">
        <f t="shared" si="87"/>
        <v>51151</v>
      </c>
      <c r="D5622" s="61">
        <v>0.2075465219</v>
      </c>
    </row>
    <row r="5623" spans="2:4" x14ac:dyDescent="0.2">
      <c r="B5623" s="30">
        <v>5619</v>
      </c>
      <c r="C5623" s="36">
        <f t="shared" si="87"/>
        <v>51152</v>
      </c>
      <c r="D5623" s="61">
        <v>0.20757800870000001</v>
      </c>
    </row>
    <row r="5624" spans="2:4" x14ac:dyDescent="0.2">
      <c r="B5624" s="30">
        <v>5620</v>
      </c>
      <c r="C5624" s="36">
        <f t="shared" si="87"/>
        <v>51153</v>
      </c>
      <c r="D5624" s="61">
        <v>0.207609501</v>
      </c>
    </row>
    <row r="5625" spans="2:4" x14ac:dyDescent="0.2">
      <c r="B5625" s="30">
        <v>5621</v>
      </c>
      <c r="C5625" s="36">
        <f t="shared" si="87"/>
        <v>51154</v>
      </c>
      <c r="D5625" s="61">
        <v>0.20764099890000001</v>
      </c>
    </row>
    <row r="5626" spans="2:4" x14ac:dyDescent="0.2">
      <c r="B5626" s="30">
        <v>5622</v>
      </c>
      <c r="C5626" s="36">
        <f t="shared" si="87"/>
        <v>51155</v>
      </c>
      <c r="D5626" s="61">
        <v>0.20767250230000001</v>
      </c>
    </row>
    <row r="5627" spans="2:4" x14ac:dyDescent="0.2">
      <c r="B5627" s="30">
        <v>5623</v>
      </c>
      <c r="C5627" s="36">
        <f t="shared" si="87"/>
        <v>51156</v>
      </c>
      <c r="D5627" s="61">
        <v>0.20770401120000001</v>
      </c>
    </row>
    <row r="5628" spans="2:4" x14ac:dyDescent="0.2">
      <c r="B5628" s="30">
        <v>5624</v>
      </c>
      <c r="C5628" s="36">
        <f t="shared" si="87"/>
        <v>51157</v>
      </c>
      <c r="D5628" s="61">
        <v>0.20773552570000001</v>
      </c>
    </row>
    <row r="5629" spans="2:4" x14ac:dyDescent="0.2">
      <c r="B5629" s="30">
        <v>5625</v>
      </c>
      <c r="C5629" s="36">
        <f t="shared" si="87"/>
        <v>51158</v>
      </c>
      <c r="D5629" s="61">
        <v>0.20776704560000001</v>
      </c>
    </row>
    <row r="5630" spans="2:4" x14ac:dyDescent="0.2">
      <c r="B5630" s="30">
        <v>5626</v>
      </c>
      <c r="C5630" s="36">
        <f t="shared" si="87"/>
        <v>51159</v>
      </c>
      <c r="D5630" s="61">
        <v>0.2077985712</v>
      </c>
    </row>
    <row r="5631" spans="2:4" x14ac:dyDescent="0.2">
      <c r="B5631" s="30">
        <v>5627</v>
      </c>
      <c r="C5631" s="36">
        <f t="shared" si="87"/>
        <v>51160</v>
      </c>
      <c r="D5631" s="61">
        <v>0.20783010220000001</v>
      </c>
    </row>
    <row r="5632" spans="2:4" x14ac:dyDescent="0.2">
      <c r="B5632" s="30">
        <v>5628</v>
      </c>
      <c r="C5632" s="36">
        <f t="shared" si="87"/>
        <v>51161</v>
      </c>
      <c r="D5632" s="61">
        <v>0.2078616388</v>
      </c>
    </row>
    <row r="5633" spans="2:4" x14ac:dyDescent="0.2">
      <c r="B5633" s="30">
        <v>5629</v>
      </c>
      <c r="C5633" s="36">
        <f t="shared" si="87"/>
        <v>51162</v>
      </c>
      <c r="D5633" s="61">
        <v>0.20789318100000001</v>
      </c>
    </row>
    <row r="5634" spans="2:4" x14ac:dyDescent="0.2">
      <c r="B5634" s="30">
        <v>5630</v>
      </c>
      <c r="C5634" s="36">
        <f t="shared" si="87"/>
        <v>51163</v>
      </c>
      <c r="D5634" s="61">
        <v>0.20792472870000001</v>
      </c>
    </row>
    <row r="5635" spans="2:4" x14ac:dyDescent="0.2">
      <c r="B5635" s="30">
        <v>5631</v>
      </c>
      <c r="C5635" s="36">
        <f t="shared" si="87"/>
        <v>51164</v>
      </c>
      <c r="D5635" s="61">
        <v>0.20795628190000001</v>
      </c>
    </row>
    <row r="5636" spans="2:4" x14ac:dyDescent="0.2">
      <c r="B5636" s="30">
        <v>5632</v>
      </c>
      <c r="C5636" s="36">
        <f t="shared" si="87"/>
        <v>51165</v>
      </c>
      <c r="D5636" s="61">
        <v>0.20798784070000001</v>
      </c>
    </row>
    <row r="5637" spans="2:4" x14ac:dyDescent="0.2">
      <c r="B5637" s="30">
        <v>5633</v>
      </c>
      <c r="C5637" s="36">
        <f t="shared" si="87"/>
        <v>51166</v>
      </c>
      <c r="D5637" s="61">
        <v>0.20801940499999999</v>
      </c>
    </row>
    <row r="5638" spans="2:4" x14ac:dyDescent="0.2">
      <c r="B5638" s="30">
        <v>5634</v>
      </c>
      <c r="C5638" s="36">
        <f t="shared" ref="C5638:C5701" si="88">C5637+1</f>
        <v>51167</v>
      </c>
      <c r="D5638" s="61">
        <v>0.20805097480000001</v>
      </c>
    </row>
    <row r="5639" spans="2:4" x14ac:dyDescent="0.2">
      <c r="B5639" s="30">
        <v>5635</v>
      </c>
      <c r="C5639" s="36">
        <f t="shared" si="88"/>
        <v>51168</v>
      </c>
      <c r="D5639" s="61">
        <v>0.20808255019999999</v>
      </c>
    </row>
    <row r="5640" spans="2:4" x14ac:dyDescent="0.2">
      <c r="B5640" s="30">
        <v>5636</v>
      </c>
      <c r="C5640" s="36">
        <f t="shared" si="88"/>
        <v>51169</v>
      </c>
      <c r="D5640" s="61">
        <v>0.2081141312</v>
      </c>
    </row>
    <row r="5641" spans="2:4" x14ac:dyDescent="0.2">
      <c r="B5641" s="30">
        <v>5637</v>
      </c>
      <c r="C5641" s="36">
        <f t="shared" si="88"/>
        <v>51170</v>
      </c>
      <c r="D5641" s="61">
        <v>0.20814571770000001</v>
      </c>
    </row>
    <row r="5642" spans="2:4" x14ac:dyDescent="0.2">
      <c r="B5642" s="30">
        <v>5638</v>
      </c>
      <c r="C5642" s="36">
        <f t="shared" si="88"/>
        <v>51171</v>
      </c>
      <c r="D5642" s="61">
        <v>0.20817730970000001</v>
      </c>
    </row>
    <row r="5643" spans="2:4" x14ac:dyDescent="0.2">
      <c r="B5643" s="30">
        <v>5639</v>
      </c>
      <c r="C5643" s="36">
        <f t="shared" si="88"/>
        <v>51172</v>
      </c>
      <c r="D5643" s="61">
        <v>0.2082089073</v>
      </c>
    </row>
    <row r="5644" spans="2:4" x14ac:dyDescent="0.2">
      <c r="B5644" s="30">
        <v>5640</v>
      </c>
      <c r="C5644" s="36">
        <f t="shared" si="88"/>
        <v>51173</v>
      </c>
      <c r="D5644" s="61">
        <v>0.2082405105</v>
      </c>
    </row>
    <row r="5645" spans="2:4" x14ac:dyDescent="0.2">
      <c r="B5645" s="30">
        <v>5641</v>
      </c>
      <c r="C5645" s="36">
        <f t="shared" si="88"/>
        <v>51174</v>
      </c>
      <c r="D5645" s="61">
        <v>0.20827211919999999</v>
      </c>
    </row>
    <row r="5646" spans="2:4" x14ac:dyDescent="0.2">
      <c r="B5646" s="30">
        <v>5642</v>
      </c>
      <c r="C5646" s="36">
        <f t="shared" si="88"/>
        <v>51175</v>
      </c>
      <c r="D5646" s="61">
        <v>0.2083037334</v>
      </c>
    </row>
    <row r="5647" spans="2:4" x14ac:dyDescent="0.2">
      <c r="B5647" s="30">
        <v>5643</v>
      </c>
      <c r="C5647" s="36">
        <f t="shared" si="88"/>
        <v>51176</v>
      </c>
      <c r="D5647" s="61">
        <v>0.20833535319999999</v>
      </c>
    </row>
    <row r="5648" spans="2:4" x14ac:dyDescent="0.2">
      <c r="B5648" s="30">
        <v>5644</v>
      </c>
      <c r="C5648" s="36">
        <f t="shared" si="88"/>
        <v>51177</v>
      </c>
      <c r="D5648" s="61">
        <v>0.2083669786</v>
      </c>
    </row>
    <row r="5649" spans="2:4" x14ac:dyDescent="0.2">
      <c r="B5649" s="30">
        <v>5645</v>
      </c>
      <c r="C5649" s="36">
        <f t="shared" si="88"/>
        <v>51178</v>
      </c>
      <c r="D5649" s="61">
        <v>0.2083986095</v>
      </c>
    </row>
    <row r="5650" spans="2:4" x14ac:dyDescent="0.2">
      <c r="B5650" s="30">
        <v>5646</v>
      </c>
      <c r="C5650" s="36">
        <f t="shared" si="88"/>
        <v>51179</v>
      </c>
      <c r="D5650" s="61">
        <v>0.20843024600000001</v>
      </c>
    </row>
    <row r="5651" spans="2:4" x14ac:dyDescent="0.2">
      <c r="B5651" s="30">
        <v>5647</v>
      </c>
      <c r="C5651" s="36">
        <f t="shared" si="88"/>
        <v>51180</v>
      </c>
      <c r="D5651" s="61">
        <v>0.20846188800000001</v>
      </c>
    </row>
    <row r="5652" spans="2:4" x14ac:dyDescent="0.2">
      <c r="B5652" s="30">
        <v>5648</v>
      </c>
      <c r="C5652" s="36">
        <f t="shared" si="88"/>
        <v>51181</v>
      </c>
      <c r="D5652" s="61">
        <v>0.2084935356</v>
      </c>
    </row>
    <row r="5653" spans="2:4" x14ac:dyDescent="0.2">
      <c r="B5653" s="30">
        <v>5649</v>
      </c>
      <c r="C5653" s="36">
        <f t="shared" si="88"/>
        <v>51182</v>
      </c>
      <c r="D5653" s="61">
        <v>0.20852518880000001</v>
      </c>
    </row>
    <row r="5654" spans="2:4" x14ac:dyDescent="0.2">
      <c r="B5654" s="30">
        <v>5650</v>
      </c>
      <c r="C5654" s="36">
        <f t="shared" si="88"/>
        <v>51183</v>
      </c>
      <c r="D5654" s="61">
        <v>0.2085568475</v>
      </c>
    </row>
    <row r="5655" spans="2:4" x14ac:dyDescent="0.2">
      <c r="B5655" s="30">
        <v>5651</v>
      </c>
      <c r="C5655" s="36">
        <f t="shared" si="88"/>
        <v>51184</v>
      </c>
      <c r="D5655" s="61">
        <v>0.20858851170000001</v>
      </c>
    </row>
    <row r="5656" spans="2:4" x14ac:dyDescent="0.2">
      <c r="B5656" s="30">
        <v>5652</v>
      </c>
      <c r="C5656" s="36">
        <f t="shared" si="88"/>
        <v>51185</v>
      </c>
      <c r="D5656" s="61">
        <v>0.20862018160000001</v>
      </c>
    </row>
    <row r="5657" spans="2:4" x14ac:dyDescent="0.2">
      <c r="B5657" s="30">
        <v>5653</v>
      </c>
      <c r="C5657" s="36">
        <f t="shared" si="88"/>
        <v>51186</v>
      </c>
      <c r="D5657" s="61">
        <v>0.208651857</v>
      </c>
    </row>
    <row r="5658" spans="2:4" x14ac:dyDescent="0.2">
      <c r="B5658" s="30">
        <v>5654</v>
      </c>
      <c r="C5658" s="36">
        <f t="shared" si="88"/>
        <v>51187</v>
      </c>
      <c r="D5658" s="61">
        <v>0.20868353789999999</v>
      </c>
    </row>
    <row r="5659" spans="2:4" x14ac:dyDescent="0.2">
      <c r="B5659" s="30">
        <v>5655</v>
      </c>
      <c r="C5659" s="36">
        <f t="shared" si="88"/>
        <v>51188</v>
      </c>
      <c r="D5659" s="61">
        <v>0.20871522449999999</v>
      </c>
    </row>
    <row r="5660" spans="2:4" x14ac:dyDescent="0.2">
      <c r="B5660" s="30">
        <v>5656</v>
      </c>
      <c r="C5660" s="36">
        <f t="shared" si="88"/>
        <v>51189</v>
      </c>
      <c r="D5660" s="61">
        <v>0.2087469166</v>
      </c>
    </row>
    <row r="5661" spans="2:4" x14ac:dyDescent="0.2">
      <c r="B5661" s="30">
        <v>5657</v>
      </c>
      <c r="C5661" s="36">
        <f t="shared" si="88"/>
        <v>51190</v>
      </c>
      <c r="D5661" s="61">
        <v>0.20877861419999999</v>
      </c>
    </row>
    <row r="5662" spans="2:4" x14ac:dyDescent="0.2">
      <c r="B5662" s="30">
        <v>5658</v>
      </c>
      <c r="C5662" s="36">
        <f t="shared" si="88"/>
        <v>51191</v>
      </c>
      <c r="D5662" s="61">
        <v>0.20881031750000001</v>
      </c>
    </row>
    <row r="5663" spans="2:4" x14ac:dyDescent="0.2">
      <c r="B5663" s="30">
        <v>5659</v>
      </c>
      <c r="C5663" s="36">
        <f t="shared" si="88"/>
        <v>51192</v>
      </c>
      <c r="D5663" s="61">
        <v>0.20884202630000001</v>
      </c>
    </row>
    <row r="5664" spans="2:4" x14ac:dyDescent="0.2">
      <c r="B5664" s="30">
        <v>5660</v>
      </c>
      <c r="C5664" s="36">
        <f t="shared" si="88"/>
        <v>51193</v>
      </c>
      <c r="D5664" s="61">
        <v>0.2088737407</v>
      </c>
    </row>
    <row r="5665" spans="2:4" x14ac:dyDescent="0.2">
      <c r="B5665" s="30">
        <v>5661</v>
      </c>
      <c r="C5665" s="36">
        <f t="shared" si="88"/>
        <v>51194</v>
      </c>
      <c r="D5665" s="61">
        <v>0.20890546060000001</v>
      </c>
    </row>
    <row r="5666" spans="2:4" x14ac:dyDescent="0.2">
      <c r="B5666" s="30">
        <v>5662</v>
      </c>
      <c r="C5666" s="36">
        <f t="shared" si="88"/>
        <v>51195</v>
      </c>
      <c r="D5666" s="61">
        <v>0.20893718610000001</v>
      </c>
    </row>
    <row r="5667" spans="2:4" x14ac:dyDescent="0.2">
      <c r="B5667" s="30">
        <v>5663</v>
      </c>
      <c r="C5667" s="36">
        <f t="shared" si="88"/>
        <v>51196</v>
      </c>
      <c r="D5667" s="61">
        <v>0.20896891719999999</v>
      </c>
    </row>
    <row r="5668" spans="2:4" x14ac:dyDescent="0.2">
      <c r="B5668" s="30">
        <v>5664</v>
      </c>
      <c r="C5668" s="36">
        <f t="shared" si="88"/>
        <v>51197</v>
      </c>
      <c r="D5668" s="61">
        <v>0.2090006539</v>
      </c>
    </row>
    <row r="5669" spans="2:4" x14ac:dyDescent="0.2">
      <c r="B5669" s="30">
        <v>5665</v>
      </c>
      <c r="C5669" s="36">
        <f t="shared" si="88"/>
        <v>51198</v>
      </c>
      <c r="D5669" s="61">
        <v>0.20903239609999999</v>
      </c>
    </row>
    <row r="5670" spans="2:4" x14ac:dyDescent="0.2">
      <c r="B5670" s="30">
        <v>5666</v>
      </c>
      <c r="C5670" s="36">
        <f t="shared" si="88"/>
        <v>51199</v>
      </c>
      <c r="D5670" s="61">
        <v>0.20906414400000001</v>
      </c>
    </row>
    <row r="5671" spans="2:4" x14ac:dyDescent="0.2">
      <c r="B5671" s="30">
        <v>5667</v>
      </c>
      <c r="C5671" s="36">
        <f t="shared" si="88"/>
        <v>51200</v>
      </c>
      <c r="D5671" s="61">
        <v>0.20909589740000001</v>
      </c>
    </row>
    <row r="5672" spans="2:4" x14ac:dyDescent="0.2">
      <c r="B5672" s="30">
        <v>5668</v>
      </c>
      <c r="C5672" s="36">
        <f t="shared" si="88"/>
        <v>51201</v>
      </c>
      <c r="D5672" s="61">
        <v>0.20912765629999999</v>
      </c>
    </row>
    <row r="5673" spans="2:4" x14ac:dyDescent="0.2">
      <c r="B5673" s="30">
        <v>5669</v>
      </c>
      <c r="C5673" s="36">
        <f t="shared" si="88"/>
        <v>51202</v>
      </c>
      <c r="D5673" s="61">
        <v>0.2091594209</v>
      </c>
    </row>
    <row r="5674" spans="2:4" x14ac:dyDescent="0.2">
      <c r="B5674" s="30">
        <v>5670</v>
      </c>
      <c r="C5674" s="36">
        <f t="shared" si="88"/>
        <v>51203</v>
      </c>
      <c r="D5674" s="61">
        <v>0.20919119110000001</v>
      </c>
    </row>
    <row r="5675" spans="2:4" x14ac:dyDescent="0.2">
      <c r="B5675" s="30">
        <v>5671</v>
      </c>
      <c r="C5675" s="36">
        <f t="shared" si="88"/>
        <v>51204</v>
      </c>
      <c r="D5675" s="61">
        <v>0.20922296679999999</v>
      </c>
    </row>
    <row r="5676" spans="2:4" x14ac:dyDescent="0.2">
      <c r="B5676" s="30">
        <v>5672</v>
      </c>
      <c r="C5676" s="36">
        <f t="shared" si="88"/>
        <v>51205</v>
      </c>
      <c r="D5676" s="61">
        <v>0.2092547481</v>
      </c>
    </row>
    <row r="5677" spans="2:4" x14ac:dyDescent="0.2">
      <c r="B5677" s="30">
        <v>5673</v>
      </c>
      <c r="C5677" s="36">
        <f t="shared" si="88"/>
        <v>51206</v>
      </c>
      <c r="D5677" s="61">
        <v>0.209286535</v>
      </c>
    </row>
    <row r="5678" spans="2:4" x14ac:dyDescent="0.2">
      <c r="B5678" s="30">
        <v>5674</v>
      </c>
      <c r="C5678" s="36">
        <f t="shared" si="88"/>
        <v>51207</v>
      </c>
      <c r="D5678" s="61">
        <v>0.20931832750000001</v>
      </c>
    </row>
    <row r="5679" spans="2:4" x14ac:dyDescent="0.2">
      <c r="B5679" s="30">
        <v>5675</v>
      </c>
      <c r="C5679" s="36">
        <f t="shared" si="88"/>
        <v>51208</v>
      </c>
      <c r="D5679" s="61">
        <v>0.20935012550000001</v>
      </c>
    </row>
    <row r="5680" spans="2:4" x14ac:dyDescent="0.2">
      <c r="B5680" s="30">
        <v>5676</v>
      </c>
      <c r="C5680" s="36">
        <f t="shared" si="88"/>
        <v>51209</v>
      </c>
      <c r="D5680" s="61">
        <v>0.20938192920000001</v>
      </c>
    </row>
    <row r="5681" spans="2:4" x14ac:dyDescent="0.2">
      <c r="B5681" s="30">
        <v>5677</v>
      </c>
      <c r="C5681" s="36">
        <f t="shared" si="88"/>
        <v>51210</v>
      </c>
      <c r="D5681" s="61">
        <v>0.20941373839999999</v>
      </c>
    </row>
    <row r="5682" spans="2:4" x14ac:dyDescent="0.2">
      <c r="B5682" s="30">
        <v>5678</v>
      </c>
      <c r="C5682" s="36">
        <f t="shared" si="88"/>
        <v>51211</v>
      </c>
      <c r="D5682" s="61">
        <v>0.2094455533</v>
      </c>
    </row>
    <row r="5683" spans="2:4" x14ac:dyDescent="0.2">
      <c r="B5683" s="30">
        <v>5679</v>
      </c>
      <c r="C5683" s="36">
        <f t="shared" si="88"/>
        <v>51212</v>
      </c>
      <c r="D5683" s="61">
        <v>0.2094773737</v>
      </c>
    </row>
    <row r="5684" spans="2:4" x14ac:dyDescent="0.2">
      <c r="B5684" s="30">
        <v>5680</v>
      </c>
      <c r="C5684" s="36">
        <f t="shared" si="88"/>
        <v>51213</v>
      </c>
      <c r="D5684" s="61">
        <v>0.20950919970000001</v>
      </c>
    </row>
    <row r="5685" spans="2:4" x14ac:dyDescent="0.2">
      <c r="B5685" s="30">
        <v>5681</v>
      </c>
      <c r="C5685" s="36">
        <f t="shared" si="88"/>
        <v>51214</v>
      </c>
      <c r="D5685" s="61">
        <v>0.20954103130000001</v>
      </c>
    </row>
    <row r="5686" spans="2:4" x14ac:dyDescent="0.2">
      <c r="B5686" s="30">
        <v>5682</v>
      </c>
      <c r="C5686" s="36">
        <f t="shared" si="88"/>
        <v>51215</v>
      </c>
      <c r="D5686" s="61">
        <v>0.20957286850000001</v>
      </c>
    </row>
    <row r="5687" spans="2:4" x14ac:dyDescent="0.2">
      <c r="B5687" s="30">
        <v>5683</v>
      </c>
      <c r="C5687" s="36">
        <f t="shared" si="88"/>
        <v>51216</v>
      </c>
      <c r="D5687" s="61">
        <v>0.2096047113</v>
      </c>
    </row>
    <row r="5688" spans="2:4" x14ac:dyDescent="0.2">
      <c r="B5688" s="30">
        <v>5684</v>
      </c>
      <c r="C5688" s="36">
        <f t="shared" si="88"/>
        <v>51217</v>
      </c>
      <c r="D5688" s="61">
        <v>0.2096365597</v>
      </c>
    </row>
    <row r="5689" spans="2:4" x14ac:dyDescent="0.2">
      <c r="B5689" s="30">
        <v>5685</v>
      </c>
      <c r="C5689" s="36">
        <f t="shared" si="88"/>
        <v>51218</v>
      </c>
      <c r="D5689" s="61">
        <v>0.2096684137</v>
      </c>
    </row>
    <row r="5690" spans="2:4" x14ac:dyDescent="0.2">
      <c r="B5690" s="30">
        <v>5686</v>
      </c>
      <c r="C5690" s="36">
        <f t="shared" si="88"/>
        <v>51219</v>
      </c>
      <c r="D5690" s="61">
        <v>0.20970027320000001</v>
      </c>
    </row>
    <row r="5691" spans="2:4" x14ac:dyDescent="0.2">
      <c r="B5691" s="30">
        <v>5687</v>
      </c>
      <c r="C5691" s="36">
        <f t="shared" si="88"/>
        <v>51220</v>
      </c>
      <c r="D5691" s="61">
        <v>0.20973213839999999</v>
      </c>
    </row>
    <row r="5692" spans="2:4" x14ac:dyDescent="0.2">
      <c r="B5692" s="30">
        <v>5688</v>
      </c>
      <c r="C5692" s="36">
        <f t="shared" si="88"/>
        <v>51221</v>
      </c>
      <c r="D5692" s="61">
        <v>0.20976400919999999</v>
      </c>
    </row>
    <row r="5693" spans="2:4" x14ac:dyDescent="0.2">
      <c r="B5693" s="30">
        <v>5689</v>
      </c>
      <c r="C5693" s="36">
        <f t="shared" si="88"/>
        <v>51222</v>
      </c>
      <c r="D5693" s="61">
        <v>0.20979588560000001</v>
      </c>
    </row>
    <row r="5694" spans="2:4" x14ac:dyDescent="0.2">
      <c r="B5694" s="30">
        <v>5690</v>
      </c>
      <c r="C5694" s="36">
        <f t="shared" si="88"/>
        <v>51223</v>
      </c>
      <c r="D5694" s="61">
        <v>0.20982776759999999</v>
      </c>
    </row>
    <row r="5695" spans="2:4" x14ac:dyDescent="0.2">
      <c r="B5695" s="30">
        <v>5691</v>
      </c>
      <c r="C5695" s="36">
        <f t="shared" si="88"/>
        <v>51224</v>
      </c>
      <c r="D5695" s="61">
        <v>0.20985965519999999</v>
      </c>
    </row>
    <row r="5696" spans="2:4" x14ac:dyDescent="0.2">
      <c r="B5696" s="30">
        <v>5692</v>
      </c>
      <c r="C5696" s="36">
        <f t="shared" si="88"/>
        <v>51225</v>
      </c>
      <c r="D5696" s="61">
        <v>0.20989154839999999</v>
      </c>
    </row>
    <row r="5697" spans="2:4" x14ac:dyDescent="0.2">
      <c r="B5697" s="30">
        <v>5693</v>
      </c>
      <c r="C5697" s="36">
        <f t="shared" si="88"/>
        <v>51226</v>
      </c>
      <c r="D5697" s="61">
        <v>0.2099234472</v>
      </c>
    </row>
    <row r="5698" spans="2:4" x14ac:dyDescent="0.2">
      <c r="B5698" s="30">
        <v>5694</v>
      </c>
      <c r="C5698" s="36">
        <f t="shared" si="88"/>
        <v>51227</v>
      </c>
      <c r="D5698" s="61">
        <v>0.20995535160000001</v>
      </c>
    </row>
    <row r="5699" spans="2:4" x14ac:dyDescent="0.2">
      <c r="B5699" s="30">
        <v>5695</v>
      </c>
      <c r="C5699" s="36">
        <f t="shared" si="88"/>
        <v>51228</v>
      </c>
      <c r="D5699" s="61">
        <v>0.2099872616</v>
      </c>
    </row>
    <row r="5700" spans="2:4" x14ac:dyDescent="0.2">
      <c r="B5700" s="30">
        <v>5696</v>
      </c>
      <c r="C5700" s="36">
        <f t="shared" si="88"/>
        <v>51229</v>
      </c>
      <c r="D5700" s="61">
        <v>0.21001917719999999</v>
      </c>
    </row>
    <row r="5701" spans="2:4" x14ac:dyDescent="0.2">
      <c r="B5701" s="30">
        <v>5697</v>
      </c>
      <c r="C5701" s="36">
        <f t="shared" si="88"/>
        <v>51230</v>
      </c>
      <c r="D5701" s="61">
        <v>0.2100510984</v>
      </c>
    </row>
    <row r="5702" spans="2:4" x14ac:dyDescent="0.2">
      <c r="B5702" s="30">
        <v>5698</v>
      </c>
      <c r="C5702" s="36">
        <f t="shared" ref="C5702:C5765" si="89">C5701+1</f>
        <v>51231</v>
      </c>
      <c r="D5702" s="61">
        <v>0.2100830253</v>
      </c>
    </row>
    <row r="5703" spans="2:4" x14ac:dyDescent="0.2">
      <c r="B5703" s="30">
        <v>5699</v>
      </c>
      <c r="C5703" s="36">
        <f t="shared" si="89"/>
        <v>51232</v>
      </c>
      <c r="D5703" s="61">
        <v>0.21011495769999999</v>
      </c>
    </row>
    <row r="5704" spans="2:4" x14ac:dyDescent="0.2">
      <c r="B5704" s="30">
        <v>5700</v>
      </c>
      <c r="C5704" s="36">
        <f t="shared" si="89"/>
        <v>51233</v>
      </c>
      <c r="D5704" s="61">
        <v>0.21014689580000001</v>
      </c>
    </row>
    <row r="5705" spans="2:4" x14ac:dyDescent="0.2">
      <c r="B5705" s="30">
        <v>5701</v>
      </c>
      <c r="C5705" s="36">
        <f t="shared" si="89"/>
        <v>51234</v>
      </c>
      <c r="D5705" s="61">
        <v>0.21017883940000001</v>
      </c>
    </row>
    <row r="5706" spans="2:4" x14ac:dyDescent="0.2">
      <c r="B5706" s="30">
        <v>5702</v>
      </c>
      <c r="C5706" s="36">
        <f t="shared" si="89"/>
        <v>51235</v>
      </c>
      <c r="D5706" s="61">
        <v>0.21021078870000001</v>
      </c>
    </row>
    <row r="5707" spans="2:4" x14ac:dyDescent="0.2">
      <c r="B5707" s="30">
        <v>5703</v>
      </c>
      <c r="C5707" s="36">
        <f t="shared" si="89"/>
        <v>51236</v>
      </c>
      <c r="D5707" s="61">
        <v>0.2102427436</v>
      </c>
    </row>
    <row r="5708" spans="2:4" x14ac:dyDescent="0.2">
      <c r="B5708" s="30">
        <v>5704</v>
      </c>
      <c r="C5708" s="36">
        <f t="shared" si="89"/>
        <v>51237</v>
      </c>
      <c r="D5708" s="61">
        <v>0.21027470409999999</v>
      </c>
    </row>
    <row r="5709" spans="2:4" x14ac:dyDescent="0.2">
      <c r="B5709" s="30">
        <v>5705</v>
      </c>
      <c r="C5709" s="36">
        <f t="shared" si="89"/>
        <v>51238</v>
      </c>
      <c r="D5709" s="61">
        <v>0.2103066703</v>
      </c>
    </row>
    <row r="5710" spans="2:4" x14ac:dyDescent="0.2">
      <c r="B5710" s="30">
        <v>5706</v>
      </c>
      <c r="C5710" s="36">
        <f t="shared" si="89"/>
        <v>51239</v>
      </c>
      <c r="D5710" s="61">
        <v>0.21033864199999999</v>
      </c>
    </row>
    <row r="5711" spans="2:4" x14ac:dyDescent="0.2">
      <c r="B5711" s="30">
        <v>5707</v>
      </c>
      <c r="C5711" s="36">
        <f t="shared" si="89"/>
        <v>51240</v>
      </c>
      <c r="D5711" s="61">
        <v>0.21037061939999999</v>
      </c>
    </row>
    <row r="5712" spans="2:4" x14ac:dyDescent="0.2">
      <c r="B5712" s="30">
        <v>5708</v>
      </c>
      <c r="C5712" s="36">
        <f t="shared" si="89"/>
        <v>51241</v>
      </c>
      <c r="D5712" s="61">
        <v>0.2104026024</v>
      </c>
    </row>
    <row r="5713" spans="2:4" x14ac:dyDescent="0.2">
      <c r="B5713" s="30">
        <v>5709</v>
      </c>
      <c r="C5713" s="36">
        <f t="shared" si="89"/>
        <v>51242</v>
      </c>
      <c r="D5713" s="61">
        <v>0.210434591</v>
      </c>
    </row>
    <row r="5714" spans="2:4" x14ac:dyDescent="0.2">
      <c r="B5714" s="30">
        <v>5710</v>
      </c>
      <c r="C5714" s="36">
        <f t="shared" si="89"/>
        <v>51243</v>
      </c>
      <c r="D5714" s="61">
        <v>0.2104665852</v>
      </c>
    </row>
    <row r="5715" spans="2:4" x14ac:dyDescent="0.2">
      <c r="B5715" s="30">
        <v>5711</v>
      </c>
      <c r="C5715" s="36">
        <f t="shared" si="89"/>
        <v>51244</v>
      </c>
      <c r="D5715" s="61">
        <v>0.2104985851</v>
      </c>
    </row>
    <row r="5716" spans="2:4" x14ac:dyDescent="0.2">
      <c r="B5716" s="30">
        <v>5712</v>
      </c>
      <c r="C5716" s="36">
        <f t="shared" si="89"/>
        <v>51245</v>
      </c>
      <c r="D5716" s="61">
        <v>0.21053059060000001</v>
      </c>
    </row>
    <row r="5717" spans="2:4" x14ac:dyDescent="0.2">
      <c r="B5717" s="30">
        <v>5713</v>
      </c>
      <c r="C5717" s="36">
        <f t="shared" si="89"/>
        <v>51246</v>
      </c>
      <c r="D5717" s="61">
        <v>0.21056260169999999</v>
      </c>
    </row>
    <row r="5718" spans="2:4" x14ac:dyDescent="0.2">
      <c r="B5718" s="30">
        <v>5714</v>
      </c>
      <c r="C5718" s="36">
        <f t="shared" si="89"/>
        <v>51247</v>
      </c>
      <c r="D5718" s="61">
        <v>0.21059461839999999</v>
      </c>
    </row>
    <row r="5719" spans="2:4" x14ac:dyDescent="0.2">
      <c r="B5719" s="30">
        <v>5715</v>
      </c>
      <c r="C5719" s="36">
        <f t="shared" si="89"/>
        <v>51248</v>
      </c>
      <c r="D5719" s="61">
        <v>0.21062664079999999</v>
      </c>
    </row>
    <row r="5720" spans="2:4" x14ac:dyDescent="0.2">
      <c r="B5720" s="30">
        <v>5716</v>
      </c>
      <c r="C5720" s="36">
        <f t="shared" si="89"/>
        <v>51249</v>
      </c>
      <c r="D5720" s="61">
        <v>0.2106586688</v>
      </c>
    </row>
    <row r="5721" spans="2:4" x14ac:dyDescent="0.2">
      <c r="B5721" s="30">
        <v>5717</v>
      </c>
      <c r="C5721" s="36">
        <f t="shared" si="89"/>
        <v>51250</v>
      </c>
      <c r="D5721" s="61">
        <v>0.21069070240000001</v>
      </c>
    </row>
    <row r="5722" spans="2:4" x14ac:dyDescent="0.2">
      <c r="B5722" s="30">
        <v>5718</v>
      </c>
      <c r="C5722" s="36">
        <f t="shared" si="89"/>
        <v>51251</v>
      </c>
      <c r="D5722" s="61">
        <v>0.21072274169999999</v>
      </c>
    </row>
    <row r="5723" spans="2:4" x14ac:dyDescent="0.2">
      <c r="B5723" s="30">
        <v>5719</v>
      </c>
      <c r="C5723" s="36">
        <f t="shared" si="89"/>
        <v>51252</v>
      </c>
      <c r="D5723" s="61">
        <v>0.21075478650000001</v>
      </c>
    </row>
    <row r="5724" spans="2:4" x14ac:dyDescent="0.2">
      <c r="B5724" s="30">
        <v>5720</v>
      </c>
      <c r="C5724" s="36">
        <f t="shared" si="89"/>
        <v>51253</v>
      </c>
      <c r="D5724" s="61">
        <v>0.21078683710000001</v>
      </c>
    </row>
    <row r="5725" spans="2:4" x14ac:dyDescent="0.2">
      <c r="B5725" s="30">
        <v>5721</v>
      </c>
      <c r="C5725" s="36">
        <f t="shared" si="89"/>
        <v>51254</v>
      </c>
      <c r="D5725" s="61">
        <v>0.2108188932</v>
      </c>
    </row>
    <row r="5726" spans="2:4" x14ac:dyDescent="0.2">
      <c r="B5726" s="30">
        <v>5722</v>
      </c>
      <c r="C5726" s="36">
        <f t="shared" si="89"/>
        <v>51255</v>
      </c>
      <c r="D5726" s="61">
        <v>0.21085095500000001</v>
      </c>
    </row>
    <row r="5727" spans="2:4" x14ac:dyDescent="0.2">
      <c r="B5727" s="30">
        <v>5723</v>
      </c>
      <c r="C5727" s="36">
        <f t="shared" si="89"/>
        <v>51256</v>
      </c>
      <c r="D5727" s="61">
        <v>0.21088302240000001</v>
      </c>
    </row>
    <row r="5728" spans="2:4" x14ac:dyDescent="0.2">
      <c r="B5728" s="30">
        <v>5724</v>
      </c>
      <c r="C5728" s="36">
        <f t="shared" si="89"/>
        <v>51257</v>
      </c>
      <c r="D5728" s="61">
        <v>0.21091509550000001</v>
      </c>
    </row>
    <row r="5729" spans="2:4" x14ac:dyDescent="0.2">
      <c r="B5729" s="30">
        <v>5725</v>
      </c>
      <c r="C5729" s="36">
        <f t="shared" si="89"/>
        <v>51258</v>
      </c>
      <c r="D5729" s="61">
        <v>0.2109471742</v>
      </c>
    </row>
    <row r="5730" spans="2:4" x14ac:dyDescent="0.2">
      <c r="B5730" s="30">
        <v>5726</v>
      </c>
      <c r="C5730" s="36">
        <f t="shared" si="89"/>
        <v>51259</v>
      </c>
      <c r="D5730" s="61">
        <v>0.21097925849999999</v>
      </c>
    </row>
    <row r="5731" spans="2:4" x14ac:dyDescent="0.2">
      <c r="B5731" s="30">
        <v>5727</v>
      </c>
      <c r="C5731" s="36">
        <f t="shared" si="89"/>
        <v>51260</v>
      </c>
      <c r="D5731" s="61">
        <v>0.2110113485</v>
      </c>
    </row>
    <row r="5732" spans="2:4" x14ac:dyDescent="0.2">
      <c r="B5732" s="30">
        <v>5728</v>
      </c>
      <c r="C5732" s="36">
        <f t="shared" si="89"/>
        <v>51261</v>
      </c>
      <c r="D5732" s="61">
        <v>0.2110434441</v>
      </c>
    </row>
    <row r="5733" spans="2:4" x14ac:dyDescent="0.2">
      <c r="B5733" s="30">
        <v>5729</v>
      </c>
      <c r="C5733" s="36">
        <f t="shared" si="89"/>
        <v>51262</v>
      </c>
      <c r="D5733" s="61">
        <v>0.21107554540000001</v>
      </c>
    </row>
    <row r="5734" spans="2:4" x14ac:dyDescent="0.2">
      <c r="B5734" s="30">
        <v>5730</v>
      </c>
      <c r="C5734" s="36">
        <f t="shared" si="89"/>
        <v>51263</v>
      </c>
      <c r="D5734" s="61">
        <v>0.2111076523</v>
      </c>
    </row>
    <row r="5735" spans="2:4" x14ac:dyDescent="0.2">
      <c r="B5735" s="30">
        <v>5731</v>
      </c>
      <c r="C5735" s="36">
        <f t="shared" si="89"/>
        <v>51264</v>
      </c>
      <c r="D5735" s="61">
        <v>0.21113976479999999</v>
      </c>
    </row>
    <row r="5736" spans="2:4" x14ac:dyDescent="0.2">
      <c r="B5736" s="30">
        <v>5732</v>
      </c>
      <c r="C5736" s="36">
        <f t="shared" si="89"/>
        <v>51265</v>
      </c>
      <c r="D5736" s="61">
        <v>0.211171883</v>
      </c>
    </row>
    <row r="5737" spans="2:4" x14ac:dyDescent="0.2">
      <c r="B5737" s="30">
        <v>5733</v>
      </c>
      <c r="C5737" s="36">
        <f t="shared" si="89"/>
        <v>51266</v>
      </c>
      <c r="D5737" s="61">
        <v>0.21120400680000001</v>
      </c>
    </row>
    <row r="5738" spans="2:4" x14ac:dyDescent="0.2">
      <c r="B5738" s="30">
        <v>5734</v>
      </c>
      <c r="C5738" s="36">
        <f t="shared" si="89"/>
        <v>51267</v>
      </c>
      <c r="D5738" s="61">
        <v>0.21123613629999999</v>
      </c>
    </row>
    <row r="5739" spans="2:4" x14ac:dyDescent="0.2">
      <c r="B5739" s="30">
        <v>5735</v>
      </c>
      <c r="C5739" s="36">
        <f t="shared" si="89"/>
        <v>51268</v>
      </c>
      <c r="D5739" s="61">
        <v>0.21126827140000001</v>
      </c>
    </row>
    <row r="5740" spans="2:4" x14ac:dyDescent="0.2">
      <c r="B5740" s="30">
        <v>5736</v>
      </c>
      <c r="C5740" s="36">
        <f t="shared" si="89"/>
        <v>51269</v>
      </c>
      <c r="D5740" s="61">
        <v>0.21130041220000001</v>
      </c>
    </row>
    <row r="5741" spans="2:4" x14ac:dyDescent="0.2">
      <c r="B5741" s="30">
        <v>5737</v>
      </c>
      <c r="C5741" s="36">
        <f t="shared" si="89"/>
        <v>51270</v>
      </c>
      <c r="D5741" s="61">
        <v>0.2113325586</v>
      </c>
    </row>
    <row r="5742" spans="2:4" x14ac:dyDescent="0.2">
      <c r="B5742" s="30">
        <v>5738</v>
      </c>
      <c r="C5742" s="36">
        <f t="shared" si="89"/>
        <v>51271</v>
      </c>
      <c r="D5742" s="61">
        <v>0.21136471070000001</v>
      </c>
    </row>
    <row r="5743" spans="2:4" x14ac:dyDescent="0.2">
      <c r="B5743" s="30">
        <v>5739</v>
      </c>
      <c r="C5743" s="36">
        <f t="shared" si="89"/>
        <v>51272</v>
      </c>
      <c r="D5743" s="61">
        <v>0.2113968685</v>
      </c>
    </row>
    <row r="5744" spans="2:4" x14ac:dyDescent="0.2">
      <c r="B5744" s="30">
        <v>5740</v>
      </c>
      <c r="C5744" s="36">
        <f t="shared" si="89"/>
        <v>51273</v>
      </c>
      <c r="D5744" s="61">
        <v>0.2114290318</v>
      </c>
    </row>
    <row r="5745" spans="2:4" x14ac:dyDescent="0.2">
      <c r="B5745" s="30">
        <v>5741</v>
      </c>
      <c r="C5745" s="36">
        <f t="shared" si="89"/>
        <v>51274</v>
      </c>
      <c r="D5745" s="61">
        <v>0.21146120090000001</v>
      </c>
    </row>
    <row r="5746" spans="2:4" x14ac:dyDescent="0.2">
      <c r="B5746" s="30">
        <v>5742</v>
      </c>
      <c r="C5746" s="36">
        <f t="shared" si="89"/>
        <v>51275</v>
      </c>
      <c r="D5746" s="61">
        <v>0.21149337560000001</v>
      </c>
    </row>
    <row r="5747" spans="2:4" x14ac:dyDescent="0.2">
      <c r="B5747" s="30">
        <v>5743</v>
      </c>
      <c r="C5747" s="36">
        <f t="shared" si="89"/>
        <v>51276</v>
      </c>
      <c r="D5747" s="61">
        <v>0.2115255559</v>
      </c>
    </row>
    <row r="5748" spans="2:4" x14ac:dyDescent="0.2">
      <c r="B5748" s="30">
        <v>5744</v>
      </c>
      <c r="C5748" s="36">
        <f t="shared" si="89"/>
        <v>51277</v>
      </c>
      <c r="D5748" s="61">
        <v>0.21155774190000001</v>
      </c>
    </row>
    <row r="5749" spans="2:4" x14ac:dyDescent="0.2">
      <c r="B5749" s="30">
        <v>5745</v>
      </c>
      <c r="C5749" s="36">
        <f t="shared" si="89"/>
        <v>51278</v>
      </c>
      <c r="D5749" s="61">
        <v>0.2115899336</v>
      </c>
    </row>
    <row r="5750" spans="2:4" x14ac:dyDescent="0.2">
      <c r="B5750" s="30">
        <v>5746</v>
      </c>
      <c r="C5750" s="36">
        <f t="shared" si="89"/>
        <v>51279</v>
      </c>
      <c r="D5750" s="61">
        <v>0.21162213090000001</v>
      </c>
    </row>
    <row r="5751" spans="2:4" x14ac:dyDescent="0.2">
      <c r="B5751" s="30">
        <v>5747</v>
      </c>
      <c r="C5751" s="36">
        <f t="shared" si="89"/>
        <v>51280</v>
      </c>
      <c r="D5751" s="61">
        <v>0.21165433389999999</v>
      </c>
    </row>
    <row r="5752" spans="2:4" x14ac:dyDescent="0.2">
      <c r="B5752" s="30">
        <v>5748</v>
      </c>
      <c r="C5752" s="36">
        <f t="shared" si="89"/>
        <v>51281</v>
      </c>
      <c r="D5752" s="61">
        <v>0.2116865426</v>
      </c>
    </row>
    <row r="5753" spans="2:4" x14ac:dyDescent="0.2">
      <c r="B5753" s="30">
        <v>5749</v>
      </c>
      <c r="C5753" s="36">
        <f t="shared" si="89"/>
        <v>51282</v>
      </c>
      <c r="D5753" s="61">
        <v>0.2117187569</v>
      </c>
    </row>
    <row r="5754" spans="2:4" x14ac:dyDescent="0.2">
      <c r="B5754" s="30">
        <v>5750</v>
      </c>
      <c r="C5754" s="36">
        <f t="shared" si="89"/>
        <v>51283</v>
      </c>
      <c r="D5754" s="61">
        <v>0.2117509769</v>
      </c>
    </row>
    <row r="5755" spans="2:4" x14ac:dyDescent="0.2">
      <c r="B5755" s="30">
        <v>5751</v>
      </c>
      <c r="C5755" s="36">
        <f t="shared" si="89"/>
        <v>51284</v>
      </c>
      <c r="D5755" s="61">
        <v>0.21178320249999999</v>
      </c>
    </row>
    <row r="5756" spans="2:4" x14ac:dyDescent="0.2">
      <c r="B5756" s="30">
        <v>5752</v>
      </c>
      <c r="C5756" s="36">
        <f t="shared" si="89"/>
        <v>51285</v>
      </c>
      <c r="D5756" s="61">
        <v>0.21181543380000001</v>
      </c>
    </row>
    <row r="5757" spans="2:4" x14ac:dyDescent="0.2">
      <c r="B5757" s="30">
        <v>5753</v>
      </c>
      <c r="C5757" s="36">
        <f t="shared" si="89"/>
        <v>51286</v>
      </c>
      <c r="D5757" s="61">
        <v>0.2118476708</v>
      </c>
    </row>
    <row r="5758" spans="2:4" x14ac:dyDescent="0.2">
      <c r="B5758" s="30">
        <v>5754</v>
      </c>
      <c r="C5758" s="36">
        <f t="shared" si="89"/>
        <v>51287</v>
      </c>
      <c r="D5758" s="61">
        <v>0.21187991340000001</v>
      </c>
    </row>
    <row r="5759" spans="2:4" x14ac:dyDescent="0.2">
      <c r="B5759" s="30">
        <v>5755</v>
      </c>
      <c r="C5759" s="36">
        <f t="shared" si="89"/>
        <v>51288</v>
      </c>
      <c r="D5759" s="61">
        <v>0.21191216169999999</v>
      </c>
    </row>
    <row r="5760" spans="2:4" x14ac:dyDescent="0.2">
      <c r="B5760" s="30">
        <v>5756</v>
      </c>
      <c r="C5760" s="36">
        <f t="shared" si="89"/>
        <v>51289</v>
      </c>
      <c r="D5760" s="61">
        <v>0.2119444157</v>
      </c>
    </row>
    <row r="5761" spans="2:4" x14ac:dyDescent="0.2">
      <c r="B5761" s="30">
        <v>5757</v>
      </c>
      <c r="C5761" s="36">
        <f t="shared" si="89"/>
        <v>51290</v>
      </c>
      <c r="D5761" s="61">
        <v>0.2119766753</v>
      </c>
    </row>
    <row r="5762" spans="2:4" x14ac:dyDescent="0.2">
      <c r="B5762" s="30">
        <v>5758</v>
      </c>
      <c r="C5762" s="36">
        <f t="shared" si="89"/>
        <v>51291</v>
      </c>
      <c r="D5762" s="61">
        <v>0.21200894070000001</v>
      </c>
    </row>
    <row r="5763" spans="2:4" x14ac:dyDescent="0.2">
      <c r="B5763" s="30">
        <v>5759</v>
      </c>
      <c r="C5763" s="36">
        <f t="shared" si="89"/>
        <v>51292</v>
      </c>
      <c r="D5763" s="61">
        <v>0.21204121170000001</v>
      </c>
    </row>
    <row r="5764" spans="2:4" x14ac:dyDescent="0.2">
      <c r="B5764" s="30">
        <v>5760</v>
      </c>
      <c r="C5764" s="36">
        <f t="shared" si="89"/>
        <v>51293</v>
      </c>
      <c r="D5764" s="61">
        <v>0.2120734883</v>
      </c>
    </row>
    <row r="5765" spans="2:4" x14ac:dyDescent="0.2">
      <c r="B5765" s="30">
        <v>5761</v>
      </c>
      <c r="C5765" s="36">
        <f t="shared" si="89"/>
        <v>51294</v>
      </c>
      <c r="D5765" s="61">
        <v>0.2121057707</v>
      </c>
    </row>
    <row r="5766" spans="2:4" x14ac:dyDescent="0.2">
      <c r="B5766" s="30">
        <v>5762</v>
      </c>
      <c r="C5766" s="36">
        <f t="shared" ref="C5766:C5829" si="90">C5765+1</f>
        <v>51295</v>
      </c>
      <c r="D5766" s="61">
        <v>0.21213805869999999</v>
      </c>
    </row>
    <row r="5767" spans="2:4" x14ac:dyDescent="0.2">
      <c r="B5767" s="30">
        <v>5763</v>
      </c>
      <c r="C5767" s="36">
        <f t="shared" si="90"/>
        <v>51296</v>
      </c>
      <c r="D5767" s="61">
        <v>0.21217035240000001</v>
      </c>
    </row>
    <row r="5768" spans="2:4" x14ac:dyDescent="0.2">
      <c r="B5768" s="30">
        <v>5764</v>
      </c>
      <c r="C5768" s="36">
        <f t="shared" si="90"/>
        <v>51297</v>
      </c>
      <c r="D5768" s="61">
        <v>0.2122026518</v>
      </c>
    </row>
    <row r="5769" spans="2:4" x14ac:dyDescent="0.2">
      <c r="B5769" s="30">
        <v>5765</v>
      </c>
      <c r="C5769" s="36">
        <f t="shared" si="90"/>
        <v>51298</v>
      </c>
      <c r="D5769" s="61">
        <v>0.21223495680000001</v>
      </c>
    </row>
    <row r="5770" spans="2:4" x14ac:dyDescent="0.2">
      <c r="B5770" s="30">
        <v>5766</v>
      </c>
      <c r="C5770" s="36">
        <f t="shared" si="90"/>
        <v>51299</v>
      </c>
      <c r="D5770" s="61">
        <v>0.2122672676</v>
      </c>
    </row>
    <row r="5771" spans="2:4" x14ac:dyDescent="0.2">
      <c r="B5771" s="30">
        <v>5767</v>
      </c>
      <c r="C5771" s="36">
        <f t="shared" si="90"/>
        <v>51300</v>
      </c>
      <c r="D5771" s="61">
        <v>0.21229958400000001</v>
      </c>
    </row>
    <row r="5772" spans="2:4" x14ac:dyDescent="0.2">
      <c r="B5772" s="30">
        <v>5768</v>
      </c>
      <c r="C5772" s="36">
        <f t="shared" si="90"/>
        <v>51301</v>
      </c>
      <c r="D5772" s="61">
        <v>0.2123319061</v>
      </c>
    </row>
    <row r="5773" spans="2:4" x14ac:dyDescent="0.2">
      <c r="B5773" s="30">
        <v>5769</v>
      </c>
      <c r="C5773" s="36">
        <f t="shared" si="90"/>
        <v>51302</v>
      </c>
      <c r="D5773" s="61">
        <v>0.2123642338</v>
      </c>
    </row>
    <row r="5774" spans="2:4" x14ac:dyDescent="0.2">
      <c r="B5774" s="30">
        <v>5770</v>
      </c>
      <c r="C5774" s="36">
        <f t="shared" si="90"/>
        <v>51303</v>
      </c>
      <c r="D5774" s="61">
        <v>0.21239656730000001</v>
      </c>
    </row>
    <row r="5775" spans="2:4" x14ac:dyDescent="0.2">
      <c r="B5775" s="30">
        <v>5771</v>
      </c>
      <c r="C5775" s="36">
        <f t="shared" si="90"/>
        <v>51304</v>
      </c>
      <c r="D5775" s="61">
        <v>0.21242890649999999</v>
      </c>
    </row>
    <row r="5776" spans="2:4" x14ac:dyDescent="0.2">
      <c r="B5776" s="30">
        <v>5772</v>
      </c>
      <c r="C5776" s="36">
        <f t="shared" si="90"/>
        <v>51305</v>
      </c>
      <c r="D5776" s="61">
        <v>0.21246125129999999</v>
      </c>
    </row>
    <row r="5777" spans="2:4" x14ac:dyDescent="0.2">
      <c r="B5777" s="30">
        <v>5773</v>
      </c>
      <c r="C5777" s="36">
        <f t="shared" si="90"/>
        <v>51306</v>
      </c>
      <c r="D5777" s="61">
        <v>0.21249360179999999</v>
      </c>
    </row>
    <row r="5778" spans="2:4" x14ac:dyDescent="0.2">
      <c r="B5778" s="30">
        <v>5774</v>
      </c>
      <c r="C5778" s="36">
        <f t="shared" si="90"/>
        <v>51307</v>
      </c>
      <c r="D5778" s="61">
        <v>0.21252595799999999</v>
      </c>
    </row>
    <row r="5779" spans="2:4" x14ac:dyDescent="0.2">
      <c r="B5779" s="30">
        <v>5775</v>
      </c>
      <c r="C5779" s="36">
        <f t="shared" si="90"/>
        <v>51308</v>
      </c>
      <c r="D5779" s="61">
        <v>0.21255831989999999</v>
      </c>
    </row>
    <row r="5780" spans="2:4" x14ac:dyDescent="0.2">
      <c r="B5780" s="30">
        <v>5776</v>
      </c>
      <c r="C5780" s="36">
        <f t="shared" si="90"/>
        <v>51309</v>
      </c>
      <c r="D5780" s="61">
        <v>0.21259068749999999</v>
      </c>
    </row>
    <row r="5781" spans="2:4" x14ac:dyDescent="0.2">
      <c r="B5781" s="30">
        <v>5777</v>
      </c>
      <c r="C5781" s="36">
        <f t="shared" si="90"/>
        <v>51310</v>
      </c>
      <c r="D5781" s="61">
        <v>0.21262306080000001</v>
      </c>
    </row>
    <row r="5782" spans="2:4" x14ac:dyDescent="0.2">
      <c r="B5782" s="30">
        <v>5778</v>
      </c>
      <c r="C5782" s="36">
        <f t="shared" si="90"/>
        <v>51311</v>
      </c>
      <c r="D5782" s="61">
        <v>0.21265543980000001</v>
      </c>
    </row>
    <row r="5783" spans="2:4" x14ac:dyDescent="0.2">
      <c r="B5783" s="30">
        <v>5779</v>
      </c>
      <c r="C5783" s="36">
        <f t="shared" si="90"/>
        <v>51312</v>
      </c>
      <c r="D5783" s="61">
        <v>0.21268782450000001</v>
      </c>
    </row>
    <row r="5784" spans="2:4" x14ac:dyDescent="0.2">
      <c r="B5784" s="30">
        <v>5780</v>
      </c>
      <c r="C5784" s="36">
        <f t="shared" si="90"/>
        <v>51313</v>
      </c>
      <c r="D5784" s="61">
        <v>0.2127202148</v>
      </c>
    </row>
    <row r="5785" spans="2:4" x14ac:dyDescent="0.2">
      <c r="B5785" s="30">
        <v>5781</v>
      </c>
      <c r="C5785" s="36">
        <f t="shared" si="90"/>
        <v>51314</v>
      </c>
      <c r="D5785" s="61">
        <v>0.2127526109</v>
      </c>
    </row>
    <row r="5786" spans="2:4" x14ac:dyDescent="0.2">
      <c r="B5786" s="30">
        <v>5782</v>
      </c>
      <c r="C5786" s="36">
        <f t="shared" si="90"/>
        <v>51315</v>
      </c>
      <c r="D5786" s="61">
        <v>0.2127850127</v>
      </c>
    </row>
    <row r="5787" spans="2:4" x14ac:dyDescent="0.2">
      <c r="B5787" s="30">
        <v>5783</v>
      </c>
      <c r="C5787" s="36">
        <f t="shared" si="90"/>
        <v>51316</v>
      </c>
      <c r="D5787" s="61">
        <v>0.21281742009999999</v>
      </c>
    </row>
    <row r="5788" spans="2:4" x14ac:dyDescent="0.2">
      <c r="B5788" s="30">
        <v>5784</v>
      </c>
      <c r="C5788" s="36">
        <f t="shared" si="90"/>
        <v>51317</v>
      </c>
      <c r="D5788" s="61">
        <v>0.21284983330000001</v>
      </c>
    </row>
    <row r="5789" spans="2:4" x14ac:dyDescent="0.2">
      <c r="B5789" s="30">
        <v>5785</v>
      </c>
      <c r="C5789" s="36">
        <f t="shared" si="90"/>
        <v>51318</v>
      </c>
      <c r="D5789" s="61">
        <v>0.2128822521</v>
      </c>
    </row>
    <row r="5790" spans="2:4" x14ac:dyDescent="0.2">
      <c r="B5790" s="30">
        <v>5786</v>
      </c>
      <c r="C5790" s="36">
        <f t="shared" si="90"/>
        <v>51319</v>
      </c>
      <c r="D5790" s="61">
        <v>0.2129146767</v>
      </c>
    </row>
    <row r="5791" spans="2:4" x14ac:dyDescent="0.2">
      <c r="B5791" s="30">
        <v>5787</v>
      </c>
      <c r="C5791" s="36">
        <f t="shared" si="90"/>
        <v>51320</v>
      </c>
      <c r="D5791" s="61">
        <v>0.212947107</v>
      </c>
    </row>
    <row r="5792" spans="2:4" x14ac:dyDescent="0.2">
      <c r="B5792" s="30">
        <v>5788</v>
      </c>
      <c r="C5792" s="36">
        <f t="shared" si="90"/>
        <v>51321</v>
      </c>
      <c r="D5792" s="61">
        <v>0.21297954290000001</v>
      </c>
    </row>
    <row r="5793" spans="2:4" x14ac:dyDescent="0.2">
      <c r="B5793" s="30">
        <v>5789</v>
      </c>
      <c r="C5793" s="36">
        <f t="shared" si="90"/>
        <v>51322</v>
      </c>
      <c r="D5793" s="61">
        <v>0.21301198460000001</v>
      </c>
    </row>
    <row r="5794" spans="2:4" x14ac:dyDescent="0.2">
      <c r="B5794" s="30">
        <v>5790</v>
      </c>
      <c r="C5794" s="36">
        <f t="shared" si="90"/>
        <v>51323</v>
      </c>
      <c r="D5794" s="61">
        <v>0.21304443200000001</v>
      </c>
    </row>
    <row r="5795" spans="2:4" x14ac:dyDescent="0.2">
      <c r="B5795" s="30">
        <v>5791</v>
      </c>
      <c r="C5795" s="36">
        <f t="shared" si="90"/>
        <v>51324</v>
      </c>
      <c r="D5795" s="61">
        <v>0.21307688499999999</v>
      </c>
    </row>
    <row r="5796" spans="2:4" x14ac:dyDescent="0.2">
      <c r="B5796" s="30">
        <v>5792</v>
      </c>
      <c r="C5796" s="36">
        <f t="shared" si="90"/>
        <v>51325</v>
      </c>
      <c r="D5796" s="61">
        <v>0.21310934379999999</v>
      </c>
    </row>
    <row r="5797" spans="2:4" x14ac:dyDescent="0.2">
      <c r="B5797" s="30">
        <v>5793</v>
      </c>
      <c r="C5797" s="36">
        <f t="shared" si="90"/>
        <v>51326</v>
      </c>
      <c r="D5797" s="61">
        <v>0.21314180830000001</v>
      </c>
    </row>
    <row r="5798" spans="2:4" x14ac:dyDescent="0.2">
      <c r="B5798" s="30">
        <v>5794</v>
      </c>
      <c r="C5798" s="36">
        <f t="shared" si="90"/>
        <v>51327</v>
      </c>
      <c r="D5798" s="61">
        <v>0.21317427850000001</v>
      </c>
    </row>
    <row r="5799" spans="2:4" x14ac:dyDescent="0.2">
      <c r="B5799" s="30">
        <v>5795</v>
      </c>
      <c r="C5799" s="36">
        <f t="shared" si="90"/>
        <v>51328</v>
      </c>
      <c r="D5799" s="61">
        <v>0.2132067544</v>
      </c>
    </row>
    <row r="5800" spans="2:4" x14ac:dyDescent="0.2">
      <c r="B5800" s="30">
        <v>5796</v>
      </c>
      <c r="C5800" s="36">
        <f t="shared" si="90"/>
        <v>51329</v>
      </c>
      <c r="D5800" s="61">
        <v>0.21323923610000001</v>
      </c>
    </row>
    <row r="5801" spans="2:4" x14ac:dyDescent="0.2">
      <c r="B5801" s="30">
        <v>5797</v>
      </c>
      <c r="C5801" s="36">
        <f t="shared" si="90"/>
        <v>51330</v>
      </c>
      <c r="D5801" s="61">
        <v>0.2132717234</v>
      </c>
    </row>
    <row r="5802" spans="2:4" x14ac:dyDescent="0.2">
      <c r="B5802" s="30">
        <v>5798</v>
      </c>
      <c r="C5802" s="36">
        <f t="shared" si="90"/>
        <v>51331</v>
      </c>
      <c r="D5802" s="61">
        <v>0.2133042164</v>
      </c>
    </row>
    <row r="5803" spans="2:4" x14ac:dyDescent="0.2">
      <c r="B5803" s="30">
        <v>5799</v>
      </c>
      <c r="C5803" s="36">
        <f t="shared" si="90"/>
        <v>51332</v>
      </c>
      <c r="D5803" s="61">
        <v>0.2133367152</v>
      </c>
    </row>
    <row r="5804" spans="2:4" x14ac:dyDescent="0.2">
      <c r="B5804" s="30">
        <v>5800</v>
      </c>
      <c r="C5804" s="36">
        <f t="shared" si="90"/>
        <v>51333</v>
      </c>
      <c r="D5804" s="61">
        <v>0.2133692197</v>
      </c>
    </row>
    <row r="5805" spans="2:4" x14ac:dyDescent="0.2">
      <c r="B5805" s="30">
        <v>5801</v>
      </c>
      <c r="C5805" s="36">
        <f t="shared" si="90"/>
        <v>51334</v>
      </c>
      <c r="D5805" s="61">
        <v>0.2134017299</v>
      </c>
    </row>
    <row r="5806" spans="2:4" x14ac:dyDescent="0.2">
      <c r="B5806" s="30">
        <v>5802</v>
      </c>
      <c r="C5806" s="36">
        <f t="shared" si="90"/>
        <v>51335</v>
      </c>
      <c r="D5806" s="61">
        <v>0.21343424580000001</v>
      </c>
    </row>
    <row r="5807" spans="2:4" x14ac:dyDescent="0.2">
      <c r="B5807" s="30">
        <v>5803</v>
      </c>
      <c r="C5807" s="36">
        <f t="shared" si="90"/>
        <v>51336</v>
      </c>
      <c r="D5807" s="61">
        <v>0.21346676740000001</v>
      </c>
    </row>
    <row r="5808" spans="2:4" x14ac:dyDescent="0.2">
      <c r="B5808" s="30">
        <v>5804</v>
      </c>
      <c r="C5808" s="36">
        <f t="shared" si="90"/>
        <v>51337</v>
      </c>
      <c r="D5808" s="61">
        <v>0.21349929479999999</v>
      </c>
    </row>
    <row r="5809" spans="2:4" x14ac:dyDescent="0.2">
      <c r="B5809" s="30">
        <v>5805</v>
      </c>
      <c r="C5809" s="36">
        <f t="shared" si="90"/>
        <v>51338</v>
      </c>
      <c r="D5809" s="61">
        <v>0.2135318279</v>
      </c>
    </row>
    <row r="5810" spans="2:4" x14ac:dyDescent="0.2">
      <c r="B5810" s="30">
        <v>5806</v>
      </c>
      <c r="C5810" s="36">
        <f t="shared" si="90"/>
        <v>51339</v>
      </c>
      <c r="D5810" s="61">
        <v>0.21356436670000001</v>
      </c>
    </row>
    <row r="5811" spans="2:4" x14ac:dyDescent="0.2">
      <c r="B5811" s="30">
        <v>5807</v>
      </c>
      <c r="C5811" s="36">
        <f t="shared" si="90"/>
        <v>51340</v>
      </c>
      <c r="D5811" s="61">
        <v>0.21359691119999999</v>
      </c>
    </row>
    <row r="5812" spans="2:4" x14ac:dyDescent="0.2">
      <c r="B5812" s="30">
        <v>5808</v>
      </c>
      <c r="C5812" s="36">
        <f t="shared" si="90"/>
        <v>51341</v>
      </c>
      <c r="D5812" s="61">
        <v>0.2136294614</v>
      </c>
    </row>
    <row r="5813" spans="2:4" x14ac:dyDescent="0.2">
      <c r="B5813" s="30">
        <v>5809</v>
      </c>
      <c r="C5813" s="36">
        <f t="shared" si="90"/>
        <v>51342</v>
      </c>
      <c r="D5813" s="61">
        <v>0.21366201739999999</v>
      </c>
    </row>
    <row r="5814" spans="2:4" x14ac:dyDescent="0.2">
      <c r="B5814" s="30">
        <v>5810</v>
      </c>
      <c r="C5814" s="36">
        <f t="shared" si="90"/>
        <v>51343</v>
      </c>
      <c r="D5814" s="61">
        <v>0.2136945791</v>
      </c>
    </row>
    <row r="5815" spans="2:4" x14ac:dyDescent="0.2">
      <c r="B5815" s="30">
        <v>5811</v>
      </c>
      <c r="C5815" s="36">
        <f t="shared" si="90"/>
        <v>51344</v>
      </c>
      <c r="D5815" s="61">
        <v>0.21372714649999999</v>
      </c>
    </row>
    <row r="5816" spans="2:4" x14ac:dyDescent="0.2">
      <c r="B5816" s="30">
        <v>5812</v>
      </c>
      <c r="C5816" s="36">
        <f t="shared" si="90"/>
        <v>51345</v>
      </c>
      <c r="D5816" s="61">
        <v>0.21375971969999999</v>
      </c>
    </row>
    <row r="5817" spans="2:4" x14ac:dyDescent="0.2">
      <c r="B5817" s="30">
        <v>5813</v>
      </c>
      <c r="C5817" s="36">
        <f t="shared" si="90"/>
        <v>51346</v>
      </c>
      <c r="D5817" s="61">
        <v>0.21379229860000001</v>
      </c>
    </row>
    <row r="5818" spans="2:4" x14ac:dyDescent="0.2">
      <c r="B5818" s="30">
        <v>5814</v>
      </c>
      <c r="C5818" s="36">
        <f t="shared" si="90"/>
        <v>51347</v>
      </c>
      <c r="D5818" s="61">
        <v>0.21382488320000001</v>
      </c>
    </row>
    <row r="5819" spans="2:4" x14ac:dyDescent="0.2">
      <c r="B5819" s="30">
        <v>5815</v>
      </c>
      <c r="C5819" s="36">
        <f t="shared" si="90"/>
        <v>51348</v>
      </c>
      <c r="D5819" s="61">
        <v>0.21385747350000001</v>
      </c>
    </row>
    <row r="5820" spans="2:4" x14ac:dyDescent="0.2">
      <c r="B5820" s="30">
        <v>5816</v>
      </c>
      <c r="C5820" s="36">
        <f t="shared" si="90"/>
        <v>51349</v>
      </c>
      <c r="D5820" s="61">
        <v>0.21389006960000001</v>
      </c>
    </row>
    <row r="5821" spans="2:4" x14ac:dyDescent="0.2">
      <c r="B5821" s="30">
        <v>5817</v>
      </c>
      <c r="C5821" s="36">
        <f t="shared" si="90"/>
        <v>51350</v>
      </c>
      <c r="D5821" s="61">
        <v>0.21392267139999999</v>
      </c>
    </row>
    <row r="5822" spans="2:4" x14ac:dyDescent="0.2">
      <c r="B5822" s="30">
        <v>5818</v>
      </c>
      <c r="C5822" s="36">
        <f t="shared" si="90"/>
        <v>51351</v>
      </c>
      <c r="D5822" s="61">
        <v>0.21395527889999999</v>
      </c>
    </row>
    <row r="5823" spans="2:4" x14ac:dyDescent="0.2">
      <c r="B5823" s="30">
        <v>5819</v>
      </c>
      <c r="C5823" s="36">
        <f t="shared" si="90"/>
        <v>51352</v>
      </c>
      <c r="D5823" s="61">
        <v>0.2139878922</v>
      </c>
    </row>
    <row r="5824" spans="2:4" x14ac:dyDescent="0.2">
      <c r="B5824" s="30">
        <v>5820</v>
      </c>
      <c r="C5824" s="36">
        <f t="shared" si="90"/>
        <v>51353</v>
      </c>
      <c r="D5824" s="61">
        <v>0.21402051120000001</v>
      </c>
    </row>
    <row r="5825" spans="2:4" x14ac:dyDescent="0.2">
      <c r="B5825" s="30">
        <v>5821</v>
      </c>
      <c r="C5825" s="36">
        <f t="shared" si="90"/>
        <v>51354</v>
      </c>
      <c r="D5825" s="61">
        <v>0.214053136</v>
      </c>
    </row>
    <row r="5826" spans="2:4" x14ac:dyDescent="0.2">
      <c r="B5826" s="30">
        <v>5822</v>
      </c>
      <c r="C5826" s="36">
        <f t="shared" si="90"/>
        <v>51355</v>
      </c>
      <c r="D5826" s="61">
        <v>0.2140857665</v>
      </c>
    </row>
    <row r="5827" spans="2:4" x14ac:dyDescent="0.2">
      <c r="B5827" s="30">
        <v>5823</v>
      </c>
      <c r="C5827" s="36">
        <f t="shared" si="90"/>
        <v>51356</v>
      </c>
      <c r="D5827" s="61">
        <v>0.21411840269999999</v>
      </c>
    </row>
    <row r="5828" spans="2:4" x14ac:dyDescent="0.2">
      <c r="B5828" s="30">
        <v>5824</v>
      </c>
      <c r="C5828" s="36">
        <f t="shared" si="90"/>
        <v>51357</v>
      </c>
      <c r="D5828" s="61">
        <v>0.21415104469999999</v>
      </c>
    </row>
    <row r="5829" spans="2:4" x14ac:dyDescent="0.2">
      <c r="B5829" s="30">
        <v>5825</v>
      </c>
      <c r="C5829" s="36">
        <f t="shared" si="90"/>
        <v>51358</v>
      </c>
      <c r="D5829" s="61">
        <v>0.21418369239999999</v>
      </c>
    </row>
    <row r="5830" spans="2:4" x14ac:dyDescent="0.2">
      <c r="B5830" s="30">
        <v>5826</v>
      </c>
      <c r="C5830" s="36">
        <f t="shared" ref="C5830:C5893" si="91">C5829+1</f>
        <v>51359</v>
      </c>
      <c r="D5830" s="61">
        <v>0.21421634580000001</v>
      </c>
    </row>
    <row r="5831" spans="2:4" x14ac:dyDescent="0.2">
      <c r="B5831" s="30">
        <v>5827</v>
      </c>
      <c r="C5831" s="36">
        <f t="shared" si="91"/>
        <v>51360</v>
      </c>
      <c r="D5831" s="61">
        <v>0.21424900499999999</v>
      </c>
    </row>
    <row r="5832" spans="2:4" x14ac:dyDescent="0.2">
      <c r="B5832" s="30">
        <v>5828</v>
      </c>
      <c r="C5832" s="36">
        <f t="shared" si="91"/>
        <v>51361</v>
      </c>
      <c r="D5832" s="61">
        <v>0.21428167000000001</v>
      </c>
    </row>
    <row r="5833" spans="2:4" x14ac:dyDescent="0.2">
      <c r="B5833" s="30">
        <v>5829</v>
      </c>
      <c r="C5833" s="36">
        <f t="shared" si="91"/>
        <v>51362</v>
      </c>
      <c r="D5833" s="61">
        <v>0.21431434069999999</v>
      </c>
    </row>
    <row r="5834" spans="2:4" x14ac:dyDescent="0.2">
      <c r="B5834" s="30">
        <v>5830</v>
      </c>
      <c r="C5834" s="36">
        <f t="shared" si="91"/>
        <v>51363</v>
      </c>
      <c r="D5834" s="61">
        <v>0.21434701710000001</v>
      </c>
    </row>
    <row r="5835" spans="2:4" x14ac:dyDescent="0.2">
      <c r="B5835" s="30">
        <v>5831</v>
      </c>
      <c r="C5835" s="36">
        <f t="shared" si="91"/>
        <v>51364</v>
      </c>
      <c r="D5835" s="61">
        <v>0.2143796993</v>
      </c>
    </row>
    <row r="5836" spans="2:4" x14ac:dyDescent="0.2">
      <c r="B5836" s="30">
        <v>5832</v>
      </c>
      <c r="C5836" s="36">
        <f t="shared" si="91"/>
        <v>51365</v>
      </c>
      <c r="D5836" s="61">
        <v>0.2144123872</v>
      </c>
    </row>
    <row r="5837" spans="2:4" x14ac:dyDescent="0.2">
      <c r="B5837" s="30">
        <v>5833</v>
      </c>
      <c r="C5837" s="36">
        <f t="shared" si="91"/>
        <v>51366</v>
      </c>
      <c r="D5837" s="61">
        <v>0.2144450809</v>
      </c>
    </row>
    <row r="5838" spans="2:4" x14ac:dyDescent="0.2">
      <c r="B5838" s="30">
        <v>5834</v>
      </c>
      <c r="C5838" s="36">
        <f t="shared" si="91"/>
        <v>51367</v>
      </c>
      <c r="D5838" s="61">
        <v>0.21447778040000001</v>
      </c>
    </row>
    <row r="5839" spans="2:4" x14ac:dyDescent="0.2">
      <c r="B5839" s="30">
        <v>5835</v>
      </c>
      <c r="C5839" s="36">
        <f t="shared" si="91"/>
        <v>51368</v>
      </c>
      <c r="D5839" s="61">
        <v>0.21451048559999999</v>
      </c>
    </row>
    <row r="5840" spans="2:4" x14ac:dyDescent="0.2">
      <c r="B5840" s="30">
        <v>5836</v>
      </c>
      <c r="C5840" s="36">
        <f t="shared" si="91"/>
        <v>51369</v>
      </c>
      <c r="D5840" s="61">
        <v>0.21454319650000001</v>
      </c>
    </row>
    <row r="5841" spans="2:4" x14ac:dyDescent="0.2">
      <c r="B5841" s="30">
        <v>5837</v>
      </c>
      <c r="C5841" s="36">
        <f t="shared" si="91"/>
        <v>51370</v>
      </c>
      <c r="D5841" s="61">
        <v>0.2145759132</v>
      </c>
    </row>
    <row r="5842" spans="2:4" x14ac:dyDescent="0.2">
      <c r="B5842" s="30">
        <v>5838</v>
      </c>
      <c r="C5842" s="36">
        <f t="shared" si="91"/>
        <v>51371</v>
      </c>
      <c r="D5842" s="61">
        <v>0.21460863569999999</v>
      </c>
    </row>
    <row r="5843" spans="2:4" x14ac:dyDescent="0.2">
      <c r="B5843" s="30">
        <v>5839</v>
      </c>
      <c r="C5843" s="36">
        <f t="shared" si="91"/>
        <v>51372</v>
      </c>
      <c r="D5843" s="61">
        <v>0.21464136389999999</v>
      </c>
    </row>
    <row r="5844" spans="2:4" x14ac:dyDescent="0.2">
      <c r="B5844" s="30">
        <v>5840</v>
      </c>
      <c r="C5844" s="36">
        <f t="shared" si="91"/>
        <v>51373</v>
      </c>
      <c r="D5844" s="61">
        <v>0.21467409779999999</v>
      </c>
    </row>
    <row r="5845" spans="2:4" x14ac:dyDescent="0.2">
      <c r="B5845" s="30">
        <v>5841</v>
      </c>
      <c r="C5845" s="36">
        <f t="shared" si="91"/>
        <v>51374</v>
      </c>
      <c r="D5845" s="61">
        <v>0.21470683760000001</v>
      </c>
    </row>
    <row r="5846" spans="2:4" x14ac:dyDescent="0.2">
      <c r="B5846" s="30">
        <v>5842</v>
      </c>
      <c r="C5846" s="36">
        <f t="shared" si="91"/>
        <v>51375</v>
      </c>
      <c r="D5846" s="61">
        <v>0.21473958300000001</v>
      </c>
    </row>
    <row r="5847" spans="2:4" x14ac:dyDescent="0.2">
      <c r="B5847" s="30">
        <v>5843</v>
      </c>
      <c r="C5847" s="36">
        <f t="shared" si="91"/>
        <v>51376</v>
      </c>
      <c r="D5847" s="61">
        <v>0.21477233430000001</v>
      </c>
    </row>
    <row r="5848" spans="2:4" x14ac:dyDescent="0.2">
      <c r="B5848" s="30">
        <v>5844</v>
      </c>
      <c r="C5848" s="36">
        <f t="shared" si="91"/>
        <v>51377</v>
      </c>
      <c r="D5848" s="61">
        <v>0.2148050913</v>
      </c>
    </row>
    <row r="5849" spans="2:4" x14ac:dyDescent="0.2">
      <c r="B5849" s="30">
        <v>5845</v>
      </c>
      <c r="C5849" s="36">
        <f t="shared" si="91"/>
        <v>51378</v>
      </c>
      <c r="D5849" s="61">
        <v>0.2148378541</v>
      </c>
    </row>
    <row r="5850" spans="2:4" x14ac:dyDescent="0.2">
      <c r="B5850" s="30">
        <v>5846</v>
      </c>
      <c r="C5850" s="36">
        <f t="shared" si="91"/>
        <v>51379</v>
      </c>
      <c r="D5850" s="61">
        <v>0.21487062260000001</v>
      </c>
    </row>
    <row r="5851" spans="2:4" x14ac:dyDescent="0.2">
      <c r="B5851" s="30">
        <v>5847</v>
      </c>
      <c r="C5851" s="36">
        <f t="shared" si="91"/>
        <v>51380</v>
      </c>
      <c r="D5851" s="61">
        <v>0.21490339689999999</v>
      </c>
    </row>
    <row r="5852" spans="2:4" x14ac:dyDescent="0.2">
      <c r="B5852" s="30">
        <v>5848</v>
      </c>
      <c r="C5852" s="36">
        <f t="shared" si="91"/>
        <v>51381</v>
      </c>
      <c r="D5852" s="61">
        <v>0.21493617700000001</v>
      </c>
    </row>
    <row r="5853" spans="2:4" x14ac:dyDescent="0.2">
      <c r="B5853" s="30">
        <v>5849</v>
      </c>
      <c r="C5853" s="36">
        <f t="shared" si="91"/>
        <v>51382</v>
      </c>
      <c r="D5853" s="61">
        <v>0.2149689628</v>
      </c>
    </row>
    <row r="5854" spans="2:4" x14ac:dyDescent="0.2">
      <c r="B5854" s="30">
        <v>5850</v>
      </c>
      <c r="C5854" s="36">
        <f t="shared" si="91"/>
        <v>51383</v>
      </c>
      <c r="D5854" s="61">
        <v>0.21500175439999999</v>
      </c>
    </row>
    <row r="5855" spans="2:4" x14ac:dyDescent="0.2">
      <c r="B5855" s="30">
        <v>5851</v>
      </c>
      <c r="C5855" s="36">
        <f t="shared" si="91"/>
        <v>51384</v>
      </c>
      <c r="D5855" s="61">
        <v>0.2150345518</v>
      </c>
    </row>
    <row r="5856" spans="2:4" x14ac:dyDescent="0.2">
      <c r="B5856" s="30">
        <v>5852</v>
      </c>
      <c r="C5856" s="36">
        <f t="shared" si="91"/>
        <v>51385</v>
      </c>
      <c r="D5856" s="61">
        <v>0.21506735490000001</v>
      </c>
    </row>
    <row r="5857" spans="2:4" x14ac:dyDescent="0.2">
      <c r="B5857" s="30">
        <v>5853</v>
      </c>
      <c r="C5857" s="36">
        <f t="shared" si="91"/>
        <v>51386</v>
      </c>
      <c r="D5857" s="61">
        <v>0.21510016379999999</v>
      </c>
    </row>
    <row r="5858" spans="2:4" x14ac:dyDescent="0.2">
      <c r="B5858" s="30">
        <v>5854</v>
      </c>
      <c r="C5858" s="36">
        <f t="shared" si="91"/>
        <v>51387</v>
      </c>
      <c r="D5858" s="61">
        <v>0.21513297849999999</v>
      </c>
    </row>
    <row r="5859" spans="2:4" x14ac:dyDescent="0.2">
      <c r="B5859" s="30">
        <v>5855</v>
      </c>
      <c r="C5859" s="36">
        <f t="shared" si="91"/>
        <v>51388</v>
      </c>
      <c r="D5859" s="61">
        <v>0.21516579899999999</v>
      </c>
    </row>
    <row r="5860" spans="2:4" x14ac:dyDescent="0.2">
      <c r="B5860" s="30">
        <v>5856</v>
      </c>
      <c r="C5860" s="36">
        <f t="shared" si="91"/>
        <v>51389</v>
      </c>
      <c r="D5860" s="61">
        <v>0.21519862519999999</v>
      </c>
    </row>
    <row r="5861" spans="2:4" x14ac:dyDescent="0.2">
      <c r="B5861" s="30">
        <v>5857</v>
      </c>
      <c r="C5861" s="36">
        <f t="shared" si="91"/>
        <v>51390</v>
      </c>
      <c r="D5861" s="61">
        <v>0.2152314572</v>
      </c>
    </row>
    <row r="5862" spans="2:4" x14ac:dyDescent="0.2">
      <c r="B5862" s="30">
        <v>5858</v>
      </c>
      <c r="C5862" s="36">
        <f t="shared" si="91"/>
        <v>51391</v>
      </c>
      <c r="D5862" s="61">
        <v>0.21526429499999999</v>
      </c>
    </row>
    <row r="5863" spans="2:4" x14ac:dyDescent="0.2">
      <c r="B5863" s="30">
        <v>5859</v>
      </c>
      <c r="C5863" s="36">
        <f t="shared" si="91"/>
        <v>51392</v>
      </c>
      <c r="D5863" s="61">
        <v>0.21529713859999999</v>
      </c>
    </row>
    <row r="5864" spans="2:4" x14ac:dyDescent="0.2">
      <c r="B5864" s="30">
        <v>5860</v>
      </c>
      <c r="C5864" s="36">
        <f t="shared" si="91"/>
        <v>51393</v>
      </c>
      <c r="D5864" s="61">
        <v>0.21532998789999999</v>
      </c>
    </row>
    <row r="5865" spans="2:4" x14ac:dyDescent="0.2">
      <c r="B5865" s="30">
        <v>5861</v>
      </c>
      <c r="C5865" s="36">
        <f t="shared" si="91"/>
        <v>51394</v>
      </c>
      <c r="D5865" s="61">
        <v>0.21536284310000001</v>
      </c>
    </row>
    <row r="5866" spans="2:4" x14ac:dyDescent="0.2">
      <c r="B5866" s="30">
        <v>5862</v>
      </c>
      <c r="C5866" s="36">
        <f t="shared" si="91"/>
        <v>51395</v>
      </c>
      <c r="D5866" s="61">
        <v>0.21539570399999999</v>
      </c>
    </row>
    <row r="5867" spans="2:4" x14ac:dyDescent="0.2">
      <c r="B5867" s="30">
        <v>5863</v>
      </c>
      <c r="C5867" s="36">
        <f t="shared" si="91"/>
        <v>51396</v>
      </c>
      <c r="D5867" s="61">
        <v>0.21542857060000001</v>
      </c>
    </row>
    <row r="5868" spans="2:4" x14ac:dyDescent="0.2">
      <c r="B5868" s="30">
        <v>5864</v>
      </c>
      <c r="C5868" s="36">
        <f t="shared" si="91"/>
        <v>51397</v>
      </c>
      <c r="D5868" s="61">
        <v>0.21546144310000001</v>
      </c>
    </row>
    <row r="5869" spans="2:4" x14ac:dyDescent="0.2">
      <c r="B5869" s="30">
        <v>5865</v>
      </c>
      <c r="C5869" s="36">
        <f t="shared" si="91"/>
        <v>51398</v>
      </c>
      <c r="D5869" s="61">
        <v>0.21549432139999999</v>
      </c>
    </row>
    <row r="5870" spans="2:4" x14ac:dyDescent="0.2">
      <c r="B5870" s="30">
        <v>5866</v>
      </c>
      <c r="C5870" s="36">
        <f t="shared" si="91"/>
        <v>51399</v>
      </c>
      <c r="D5870" s="61">
        <v>0.2155272054</v>
      </c>
    </row>
    <row r="5871" spans="2:4" x14ac:dyDescent="0.2">
      <c r="B5871" s="30">
        <v>5867</v>
      </c>
      <c r="C5871" s="36">
        <f t="shared" si="91"/>
        <v>51400</v>
      </c>
      <c r="D5871" s="61">
        <v>0.2155600952</v>
      </c>
    </row>
    <row r="5872" spans="2:4" x14ac:dyDescent="0.2">
      <c r="B5872" s="30">
        <v>5868</v>
      </c>
      <c r="C5872" s="36">
        <f t="shared" si="91"/>
        <v>51401</v>
      </c>
      <c r="D5872" s="61">
        <v>0.2155929908</v>
      </c>
    </row>
    <row r="5873" spans="2:4" x14ac:dyDescent="0.2">
      <c r="B5873" s="30">
        <v>5869</v>
      </c>
      <c r="C5873" s="36">
        <f t="shared" si="91"/>
        <v>51402</v>
      </c>
      <c r="D5873" s="61">
        <v>0.2156258922</v>
      </c>
    </row>
    <row r="5874" spans="2:4" x14ac:dyDescent="0.2">
      <c r="B5874" s="30">
        <v>5870</v>
      </c>
      <c r="C5874" s="36">
        <f t="shared" si="91"/>
        <v>51403</v>
      </c>
      <c r="D5874" s="61">
        <v>0.21565879939999999</v>
      </c>
    </row>
    <row r="5875" spans="2:4" x14ac:dyDescent="0.2">
      <c r="B5875" s="30">
        <v>5871</v>
      </c>
      <c r="C5875" s="36">
        <f t="shared" si="91"/>
        <v>51404</v>
      </c>
      <c r="D5875" s="61">
        <v>0.21569171240000001</v>
      </c>
    </row>
    <row r="5876" spans="2:4" x14ac:dyDescent="0.2">
      <c r="B5876" s="30">
        <v>5872</v>
      </c>
      <c r="C5876" s="36">
        <f t="shared" si="91"/>
        <v>51405</v>
      </c>
      <c r="D5876" s="61">
        <v>0.21572463119999999</v>
      </c>
    </row>
    <row r="5877" spans="2:4" x14ac:dyDescent="0.2">
      <c r="B5877" s="30">
        <v>5873</v>
      </c>
      <c r="C5877" s="36">
        <f t="shared" si="91"/>
        <v>51406</v>
      </c>
      <c r="D5877" s="61">
        <v>0.21575755569999999</v>
      </c>
    </row>
    <row r="5878" spans="2:4" x14ac:dyDescent="0.2">
      <c r="B5878" s="30">
        <v>5874</v>
      </c>
      <c r="C5878" s="36">
        <f t="shared" si="91"/>
        <v>51407</v>
      </c>
      <c r="D5878" s="61">
        <v>0.21579048610000001</v>
      </c>
    </row>
    <row r="5879" spans="2:4" x14ac:dyDescent="0.2">
      <c r="B5879" s="30">
        <v>5875</v>
      </c>
      <c r="C5879" s="36">
        <f t="shared" si="91"/>
        <v>51408</v>
      </c>
      <c r="D5879" s="61">
        <v>0.2158234222</v>
      </c>
    </row>
    <row r="5880" spans="2:4" x14ac:dyDescent="0.2">
      <c r="B5880" s="30">
        <v>5876</v>
      </c>
      <c r="C5880" s="36">
        <f t="shared" si="91"/>
        <v>51409</v>
      </c>
      <c r="D5880" s="61">
        <v>0.21585636420000001</v>
      </c>
    </row>
    <row r="5881" spans="2:4" x14ac:dyDescent="0.2">
      <c r="B5881" s="30">
        <v>5877</v>
      </c>
      <c r="C5881" s="36">
        <f t="shared" si="91"/>
        <v>51410</v>
      </c>
      <c r="D5881" s="61">
        <v>0.21588931189999999</v>
      </c>
    </row>
    <row r="5882" spans="2:4" x14ac:dyDescent="0.2">
      <c r="B5882" s="30">
        <v>5878</v>
      </c>
      <c r="C5882" s="36">
        <f t="shared" si="91"/>
        <v>51411</v>
      </c>
      <c r="D5882" s="61">
        <v>0.21592226549999999</v>
      </c>
    </row>
    <row r="5883" spans="2:4" x14ac:dyDescent="0.2">
      <c r="B5883" s="30">
        <v>5879</v>
      </c>
      <c r="C5883" s="36">
        <f t="shared" si="91"/>
        <v>51412</v>
      </c>
      <c r="D5883" s="61">
        <v>0.21595522480000001</v>
      </c>
    </row>
    <row r="5884" spans="2:4" x14ac:dyDescent="0.2">
      <c r="B5884" s="30">
        <v>5880</v>
      </c>
      <c r="C5884" s="36">
        <f t="shared" si="91"/>
        <v>51413</v>
      </c>
      <c r="D5884" s="61">
        <v>0.21598819</v>
      </c>
    </row>
    <row r="5885" spans="2:4" x14ac:dyDescent="0.2">
      <c r="B5885" s="30">
        <v>5881</v>
      </c>
      <c r="C5885" s="36">
        <f t="shared" si="91"/>
        <v>51414</v>
      </c>
      <c r="D5885" s="61">
        <v>0.21602116090000001</v>
      </c>
    </row>
    <row r="5886" spans="2:4" x14ac:dyDescent="0.2">
      <c r="B5886" s="30">
        <v>5882</v>
      </c>
      <c r="C5886" s="36">
        <f t="shared" si="91"/>
        <v>51415</v>
      </c>
      <c r="D5886" s="61">
        <v>0.2160541376</v>
      </c>
    </row>
    <row r="5887" spans="2:4" x14ac:dyDescent="0.2">
      <c r="B5887" s="30">
        <v>5883</v>
      </c>
      <c r="C5887" s="36">
        <f t="shared" si="91"/>
        <v>51416</v>
      </c>
      <c r="D5887" s="61">
        <v>0.21608712020000001</v>
      </c>
    </row>
    <row r="5888" spans="2:4" x14ac:dyDescent="0.2">
      <c r="B5888" s="30">
        <v>5884</v>
      </c>
      <c r="C5888" s="36">
        <f t="shared" si="91"/>
        <v>51417</v>
      </c>
      <c r="D5888" s="61">
        <v>0.21612010849999999</v>
      </c>
    </row>
    <row r="5889" spans="2:4" x14ac:dyDescent="0.2">
      <c r="B5889" s="30">
        <v>5885</v>
      </c>
      <c r="C5889" s="36">
        <f t="shared" si="91"/>
        <v>51418</v>
      </c>
      <c r="D5889" s="61">
        <v>0.21615310269999999</v>
      </c>
    </row>
    <row r="5890" spans="2:4" x14ac:dyDescent="0.2">
      <c r="B5890" s="30">
        <v>5886</v>
      </c>
      <c r="C5890" s="36">
        <f t="shared" si="91"/>
        <v>51419</v>
      </c>
      <c r="D5890" s="61">
        <v>0.21618610269999999</v>
      </c>
    </row>
    <row r="5891" spans="2:4" x14ac:dyDescent="0.2">
      <c r="B5891" s="30">
        <v>5887</v>
      </c>
      <c r="C5891" s="36">
        <f t="shared" si="91"/>
        <v>51420</v>
      </c>
      <c r="D5891" s="61">
        <v>0.2162191084</v>
      </c>
    </row>
    <row r="5892" spans="2:4" x14ac:dyDescent="0.2">
      <c r="B5892" s="30">
        <v>5888</v>
      </c>
      <c r="C5892" s="36">
        <f t="shared" si="91"/>
        <v>51421</v>
      </c>
      <c r="D5892" s="61">
        <v>0.21625211999999999</v>
      </c>
    </row>
    <row r="5893" spans="2:4" x14ac:dyDescent="0.2">
      <c r="B5893" s="30">
        <v>5889</v>
      </c>
      <c r="C5893" s="36">
        <f t="shared" si="91"/>
        <v>51422</v>
      </c>
      <c r="D5893" s="61">
        <v>0.21628513739999999</v>
      </c>
    </row>
    <row r="5894" spans="2:4" x14ac:dyDescent="0.2">
      <c r="B5894" s="30">
        <v>5890</v>
      </c>
      <c r="C5894" s="36">
        <f t="shared" ref="C5894:C5957" si="92">C5893+1</f>
        <v>51423</v>
      </c>
      <c r="D5894" s="61">
        <v>0.2163181606</v>
      </c>
    </row>
    <row r="5895" spans="2:4" x14ac:dyDescent="0.2">
      <c r="B5895" s="30">
        <v>5891</v>
      </c>
      <c r="C5895" s="36">
        <f t="shared" si="92"/>
        <v>51424</v>
      </c>
      <c r="D5895" s="61">
        <v>0.21635118959999999</v>
      </c>
    </row>
    <row r="5896" spans="2:4" x14ac:dyDescent="0.2">
      <c r="B5896" s="30">
        <v>5892</v>
      </c>
      <c r="C5896" s="36">
        <f t="shared" si="92"/>
        <v>51425</v>
      </c>
      <c r="D5896" s="61">
        <v>0.21638422439999999</v>
      </c>
    </row>
    <row r="5897" spans="2:4" x14ac:dyDescent="0.2">
      <c r="B5897" s="30">
        <v>5893</v>
      </c>
      <c r="C5897" s="36">
        <f t="shared" si="92"/>
        <v>51426</v>
      </c>
      <c r="D5897" s="61">
        <v>0.21641726510000001</v>
      </c>
    </row>
    <row r="5898" spans="2:4" x14ac:dyDescent="0.2">
      <c r="B5898" s="30">
        <v>5894</v>
      </c>
      <c r="C5898" s="36">
        <f t="shared" si="92"/>
        <v>51427</v>
      </c>
      <c r="D5898" s="61">
        <v>0.21645031149999999</v>
      </c>
    </row>
    <row r="5899" spans="2:4" x14ac:dyDescent="0.2">
      <c r="B5899" s="30">
        <v>5895</v>
      </c>
      <c r="C5899" s="36">
        <f t="shared" si="92"/>
        <v>51428</v>
      </c>
      <c r="D5899" s="61">
        <v>0.21648336379999999</v>
      </c>
    </row>
    <row r="5900" spans="2:4" x14ac:dyDescent="0.2">
      <c r="B5900" s="30">
        <v>5896</v>
      </c>
      <c r="C5900" s="36">
        <f t="shared" si="92"/>
        <v>51429</v>
      </c>
      <c r="D5900" s="61">
        <v>0.21651642190000001</v>
      </c>
    </row>
    <row r="5901" spans="2:4" x14ac:dyDescent="0.2">
      <c r="B5901" s="30">
        <v>5897</v>
      </c>
      <c r="C5901" s="36">
        <f t="shared" si="92"/>
        <v>51430</v>
      </c>
      <c r="D5901" s="61">
        <v>0.2165494858</v>
      </c>
    </row>
    <row r="5902" spans="2:4" x14ac:dyDescent="0.2">
      <c r="B5902" s="30">
        <v>5898</v>
      </c>
      <c r="C5902" s="36">
        <f t="shared" si="92"/>
        <v>51431</v>
      </c>
      <c r="D5902" s="61">
        <v>0.2165825555</v>
      </c>
    </row>
    <row r="5903" spans="2:4" x14ac:dyDescent="0.2">
      <c r="B5903" s="30">
        <v>5899</v>
      </c>
      <c r="C5903" s="36">
        <f t="shared" si="92"/>
        <v>51432</v>
      </c>
      <c r="D5903" s="61">
        <v>0.216615631</v>
      </c>
    </row>
    <row r="5904" spans="2:4" x14ac:dyDescent="0.2">
      <c r="B5904" s="30">
        <v>5900</v>
      </c>
      <c r="C5904" s="36">
        <f t="shared" si="92"/>
        <v>51433</v>
      </c>
      <c r="D5904" s="61">
        <v>0.2166487124</v>
      </c>
    </row>
    <row r="5905" spans="2:4" x14ac:dyDescent="0.2">
      <c r="B5905" s="30">
        <v>5901</v>
      </c>
      <c r="C5905" s="36">
        <f t="shared" si="92"/>
        <v>51434</v>
      </c>
      <c r="D5905" s="61">
        <v>0.2166817996</v>
      </c>
    </row>
    <row r="5906" spans="2:4" x14ac:dyDescent="0.2">
      <c r="B5906" s="30">
        <v>5902</v>
      </c>
      <c r="C5906" s="36">
        <f t="shared" si="92"/>
        <v>51435</v>
      </c>
      <c r="D5906" s="61">
        <v>0.21671489259999999</v>
      </c>
    </row>
    <row r="5907" spans="2:4" x14ac:dyDescent="0.2">
      <c r="B5907" s="30">
        <v>5903</v>
      </c>
      <c r="C5907" s="36">
        <f t="shared" si="92"/>
        <v>51436</v>
      </c>
      <c r="D5907" s="61">
        <v>0.21674799140000001</v>
      </c>
    </row>
    <row r="5908" spans="2:4" x14ac:dyDescent="0.2">
      <c r="B5908" s="30">
        <v>5904</v>
      </c>
      <c r="C5908" s="36">
        <f t="shared" si="92"/>
        <v>51437</v>
      </c>
      <c r="D5908" s="61">
        <v>0.21678109609999999</v>
      </c>
    </row>
    <row r="5909" spans="2:4" x14ac:dyDescent="0.2">
      <c r="B5909" s="30">
        <v>5905</v>
      </c>
      <c r="C5909" s="36">
        <f t="shared" si="92"/>
        <v>51438</v>
      </c>
      <c r="D5909" s="61">
        <v>0.2168142066</v>
      </c>
    </row>
    <row r="5910" spans="2:4" x14ac:dyDescent="0.2">
      <c r="B5910" s="30">
        <v>5906</v>
      </c>
      <c r="C5910" s="36">
        <f t="shared" si="92"/>
        <v>51439</v>
      </c>
      <c r="D5910" s="61">
        <v>0.2168473229</v>
      </c>
    </row>
    <row r="5911" spans="2:4" x14ac:dyDescent="0.2">
      <c r="B5911" s="30">
        <v>5907</v>
      </c>
      <c r="C5911" s="36">
        <f t="shared" si="92"/>
        <v>51440</v>
      </c>
      <c r="D5911" s="61">
        <v>0.21688044500000001</v>
      </c>
    </row>
    <row r="5912" spans="2:4" x14ac:dyDescent="0.2">
      <c r="B5912" s="30">
        <v>5908</v>
      </c>
      <c r="C5912" s="36">
        <f t="shared" si="92"/>
        <v>51441</v>
      </c>
      <c r="D5912" s="61">
        <v>0.216913573</v>
      </c>
    </row>
    <row r="5913" spans="2:4" x14ac:dyDescent="0.2">
      <c r="B5913" s="30">
        <v>5909</v>
      </c>
      <c r="C5913" s="36">
        <f t="shared" si="92"/>
        <v>51442</v>
      </c>
      <c r="D5913" s="61">
        <v>0.2169467068</v>
      </c>
    </row>
    <row r="5914" spans="2:4" x14ac:dyDescent="0.2">
      <c r="B5914" s="30">
        <v>5910</v>
      </c>
      <c r="C5914" s="36">
        <f t="shared" si="92"/>
        <v>51443</v>
      </c>
      <c r="D5914" s="61">
        <v>0.21697984640000001</v>
      </c>
    </row>
    <row r="5915" spans="2:4" x14ac:dyDescent="0.2">
      <c r="B5915" s="30">
        <v>5911</v>
      </c>
      <c r="C5915" s="36">
        <f t="shared" si="92"/>
        <v>51444</v>
      </c>
      <c r="D5915" s="61">
        <v>0.21701299190000001</v>
      </c>
    </row>
    <row r="5916" spans="2:4" x14ac:dyDescent="0.2">
      <c r="B5916" s="30">
        <v>5912</v>
      </c>
      <c r="C5916" s="36">
        <f t="shared" si="92"/>
        <v>51445</v>
      </c>
      <c r="D5916" s="61">
        <v>0.21704614320000001</v>
      </c>
    </row>
    <row r="5917" spans="2:4" x14ac:dyDescent="0.2">
      <c r="B5917" s="30">
        <v>5913</v>
      </c>
      <c r="C5917" s="36">
        <f t="shared" si="92"/>
        <v>51446</v>
      </c>
      <c r="D5917" s="61">
        <v>0.2170793003</v>
      </c>
    </row>
    <row r="5918" spans="2:4" x14ac:dyDescent="0.2">
      <c r="B5918" s="30">
        <v>5914</v>
      </c>
      <c r="C5918" s="36">
        <f t="shared" si="92"/>
        <v>51447</v>
      </c>
      <c r="D5918" s="61">
        <v>0.2171124633</v>
      </c>
    </row>
    <row r="5919" spans="2:4" x14ac:dyDescent="0.2">
      <c r="B5919" s="30">
        <v>5915</v>
      </c>
      <c r="C5919" s="36">
        <f t="shared" si="92"/>
        <v>51448</v>
      </c>
      <c r="D5919" s="61">
        <v>0.21714563210000001</v>
      </c>
    </row>
    <row r="5920" spans="2:4" x14ac:dyDescent="0.2">
      <c r="B5920" s="30">
        <v>5916</v>
      </c>
      <c r="C5920" s="36">
        <f t="shared" si="92"/>
        <v>51449</v>
      </c>
      <c r="D5920" s="61">
        <v>0.2171788067</v>
      </c>
    </row>
    <row r="5921" spans="2:4" x14ac:dyDescent="0.2">
      <c r="B5921" s="30">
        <v>5917</v>
      </c>
      <c r="C5921" s="36">
        <f t="shared" si="92"/>
        <v>51450</v>
      </c>
      <c r="D5921" s="61">
        <v>0.21721198720000001</v>
      </c>
    </row>
    <row r="5922" spans="2:4" x14ac:dyDescent="0.2">
      <c r="B5922" s="30">
        <v>5918</v>
      </c>
      <c r="C5922" s="36">
        <f t="shared" si="92"/>
        <v>51451</v>
      </c>
      <c r="D5922" s="61">
        <v>0.2172451735</v>
      </c>
    </row>
    <row r="5923" spans="2:4" x14ac:dyDescent="0.2">
      <c r="B5923" s="30">
        <v>5919</v>
      </c>
      <c r="C5923" s="36">
        <f t="shared" si="92"/>
        <v>51452</v>
      </c>
      <c r="D5923" s="61">
        <v>0.2172783657</v>
      </c>
    </row>
    <row r="5924" spans="2:4" x14ac:dyDescent="0.2">
      <c r="B5924" s="30">
        <v>5920</v>
      </c>
      <c r="C5924" s="36">
        <f t="shared" si="92"/>
        <v>51453</v>
      </c>
      <c r="D5924" s="61">
        <v>0.21731156369999999</v>
      </c>
    </row>
    <row r="5925" spans="2:4" x14ac:dyDescent="0.2">
      <c r="B5925" s="30">
        <v>5921</v>
      </c>
      <c r="C5925" s="36">
        <f t="shared" si="92"/>
        <v>51454</v>
      </c>
      <c r="D5925" s="61">
        <v>0.21734476759999999</v>
      </c>
    </row>
    <row r="5926" spans="2:4" x14ac:dyDescent="0.2">
      <c r="B5926" s="30">
        <v>5922</v>
      </c>
      <c r="C5926" s="36">
        <f t="shared" si="92"/>
        <v>51455</v>
      </c>
      <c r="D5926" s="61">
        <v>0.2173779773</v>
      </c>
    </row>
    <row r="5927" spans="2:4" x14ac:dyDescent="0.2">
      <c r="B5927" s="30">
        <v>5923</v>
      </c>
      <c r="C5927" s="36">
        <f t="shared" si="92"/>
        <v>51456</v>
      </c>
      <c r="D5927" s="61">
        <v>0.21741119280000001</v>
      </c>
    </row>
    <row r="5928" spans="2:4" x14ac:dyDescent="0.2">
      <c r="B5928" s="30">
        <v>5924</v>
      </c>
      <c r="C5928" s="36">
        <f t="shared" si="92"/>
        <v>51457</v>
      </c>
      <c r="D5928" s="61">
        <v>0.21744441419999999</v>
      </c>
    </row>
    <row r="5929" spans="2:4" x14ac:dyDescent="0.2">
      <c r="B5929" s="30">
        <v>5925</v>
      </c>
      <c r="C5929" s="36">
        <f t="shared" si="92"/>
        <v>51458</v>
      </c>
      <c r="D5929" s="61">
        <v>0.21747764150000001</v>
      </c>
    </row>
    <row r="5930" spans="2:4" x14ac:dyDescent="0.2">
      <c r="B5930" s="30">
        <v>5926</v>
      </c>
      <c r="C5930" s="36">
        <f t="shared" si="92"/>
        <v>51459</v>
      </c>
      <c r="D5930" s="61">
        <v>0.21751087450000001</v>
      </c>
    </row>
    <row r="5931" spans="2:4" x14ac:dyDescent="0.2">
      <c r="B5931" s="30">
        <v>5927</v>
      </c>
      <c r="C5931" s="36">
        <f t="shared" si="92"/>
        <v>51460</v>
      </c>
      <c r="D5931" s="61">
        <v>0.2175441135</v>
      </c>
    </row>
    <row r="5932" spans="2:4" x14ac:dyDescent="0.2">
      <c r="B5932" s="30">
        <v>5928</v>
      </c>
      <c r="C5932" s="36">
        <f t="shared" si="92"/>
        <v>51461</v>
      </c>
      <c r="D5932" s="61">
        <v>0.2175773583</v>
      </c>
    </row>
    <row r="5933" spans="2:4" x14ac:dyDescent="0.2">
      <c r="B5933" s="30">
        <v>5929</v>
      </c>
      <c r="C5933" s="36">
        <f t="shared" si="92"/>
        <v>51462</v>
      </c>
      <c r="D5933" s="61">
        <v>0.2176106089</v>
      </c>
    </row>
    <row r="5934" spans="2:4" x14ac:dyDescent="0.2">
      <c r="B5934" s="30">
        <v>5930</v>
      </c>
      <c r="C5934" s="36">
        <f t="shared" si="92"/>
        <v>51463</v>
      </c>
      <c r="D5934" s="61">
        <v>0.2176438654</v>
      </c>
    </row>
    <row r="5935" spans="2:4" x14ac:dyDescent="0.2">
      <c r="B5935" s="30">
        <v>5931</v>
      </c>
      <c r="C5935" s="36">
        <f t="shared" si="92"/>
        <v>51464</v>
      </c>
      <c r="D5935" s="61">
        <v>0.21767712780000001</v>
      </c>
    </row>
    <row r="5936" spans="2:4" x14ac:dyDescent="0.2">
      <c r="B5936" s="30">
        <v>5932</v>
      </c>
      <c r="C5936" s="36">
        <f t="shared" si="92"/>
        <v>51465</v>
      </c>
      <c r="D5936" s="61">
        <v>0.217710396</v>
      </c>
    </row>
    <row r="5937" spans="2:4" x14ac:dyDescent="0.2">
      <c r="B5937" s="30">
        <v>5933</v>
      </c>
      <c r="C5937" s="36">
        <f t="shared" si="92"/>
        <v>51466</v>
      </c>
      <c r="D5937" s="61">
        <v>0.21774367</v>
      </c>
    </row>
    <row r="5938" spans="2:4" x14ac:dyDescent="0.2">
      <c r="B5938" s="30">
        <v>5934</v>
      </c>
      <c r="C5938" s="36">
        <f t="shared" si="92"/>
        <v>51467</v>
      </c>
      <c r="D5938" s="61">
        <v>0.21777694989999999</v>
      </c>
    </row>
    <row r="5939" spans="2:4" x14ac:dyDescent="0.2">
      <c r="B5939" s="30">
        <v>5935</v>
      </c>
      <c r="C5939" s="36">
        <f t="shared" si="92"/>
        <v>51468</v>
      </c>
      <c r="D5939" s="61">
        <v>0.21781023569999999</v>
      </c>
    </row>
    <row r="5940" spans="2:4" x14ac:dyDescent="0.2">
      <c r="B5940" s="30">
        <v>5936</v>
      </c>
      <c r="C5940" s="36">
        <f t="shared" si="92"/>
        <v>51469</v>
      </c>
      <c r="D5940" s="61">
        <v>0.21784352739999999</v>
      </c>
    </row>
    <row r="5941" spans="2:4" x14ac:dyDescent="0.2">
      <c r="B5941" s="30">
        <v>5937</v>
      </c>
      <c r="C5941" s="36">
        <f t="shared" si="92"/>
        <v>51470</v>
      </c>
      <c r="D5941" s="61">
        <v>0.21787682480000001</v>
      </c>
    </row>
    <row r="5942" spans="2:4" x14ac:dyDescent="0.2">
      <c r="B5942" s="30">
        <v>5938</v>
      </c>
      <c r="C5942" s="36">
        <f t="shared" si="92"/>
        <v>51471</v>
      </c>
      <c r="D5942" s="61">
        <v>0.2179101282</v>
      </c>
    </row>
    <row r="5943" spans="2:4" x14ac:dyDescent="0.2">
      <c r="B5943" s="30">
        <v>5939</v>
      </c>
      <c r="C5943" s="36">
        <f t="shared" si="92"/>
        <v>51472</v>
      </c>
      <c r="D5943" s="61">
        <v>0.2179434374</v>
      </c>
    </row>
    <row r="5944" spans="2:4" x14ac:dyDescent="0.2">
      <c r="B5944" s="30">
        <v>5940</v>
      </c>
      <c r="C5944" s="36">
        <f t="shared" si="92"/>
        <v>51473</v>
      </c>
      <c r="D5944" s="61">
        <v>0.21797675250000001</v>
      </c>
    </row>
    <row r="5945" spans="2:4" x14ac:dyDescent="0.2">
      <c r="B5945" s="30">
        <v>5941</v>
      </c>
      <c r="C5945" s="36">
        <f t="shared" si="92"/>
        <v>51474</v>
      </c>
      <c r="D5945" s="61">
        <v>0.21801007350000001</v>
      </c>
    </row>
    <row r="5946" spans="2:4" x14ac:dyDescent="0.2">
      <c r="B5946" s="30">
        <v>5942</v>
      </c>
      <c r="C5946" s="36">
        <f t="shared" si="92"/>
        <v>51475</v>
      </c>
      <c r="D5946" s="61">
        <v>0.2180434003</v>
      </c>
    </row>
    <row r="5947" spans="2:4" x14ac:dyDescent="0.2">
      <c r="B5947" s="30">
        <v>5943</v>
      </c>
      <c r="C5947" s="36">
        <f t="shared" si="92"/>
        <v>51476</v>
      </c>
      <c r="D5947" s="61">
        <v>0.21807673299999999</v>
      </c>
    </row>
    <row r="5948" spans="2:4" x14ac:dyDescent="0.2">
      <c r="B5948" s="30">
        <v>5944</v>
      </c>
      <c r="C5948" s="36">
        <f t="shared" si="92"/>
        <v>51477</v>
      </c>
      <c r="D5948" s="61">
        <v>0.2181100715</v>
      </c>
    </row>
    <row r="5949" spans="2:4" x14ac:dyDescent="0.2">
      <c r="B5949" s="30">
        <v>5945</v>
      </c>
      <c r="C5949" s="36">
        <f t="shared" si="92"/>
        <v>51478</v>
      </c>
      <c r="D5949" s="61">
        <v>0.2181434159</v>
      </c>
    </row>
    <row r="5950" spans="2:4" x14ac:dyDescent="0.2">
      <c r="B5950" s="30">
        <v>5946</v>
      </c>
      <c r="C5950" s="36">
        <f t="shared" si="92"/>
        <v>51479</v>
      </c>
      <c r="D5950" s="61">
        <v>0.21817676620000001</v>
      </c>
    </row>
    <row r="5951" spans="2:4" x14ac:dyDescent="0.2">
      <c r="B5951" s="30">
        <v>5947</v>
      </c>
      <c r="C5951" s="36">
        <f t="shared" si="92"/>
        <v>51480</v>
      </c>
      <c r="D5951" s="61">
        <v>0.21821012240000001</v>
      </c>
    </row>
    <row r="5952" spans="2:4" x14ac:dyDescent="0.2">
      <c r="B5952" s="30">
        <v>5948</v>
      </c>
      <c r="C5952" s="36">
        <f t="shared" si="92"/>
        <v>51481</v>
      </c>
      <c r="D5952" s="61">
        <v>0.21824348439999999</v>
      </c>
    </row>
    <row r="5953" spans="2:4" x14ac:dyDescent="0.2">
      <c r="B5953" s="30">
        <v>5949</v>
      </c>
      <c r="C5953" s="36">
        <f t="shared" si="92"/>
        <v>51482</v>
      </c>
      <c r="D5953" s="61">
        <v>0.21827685229999999</v>
      </c>
    </row>
    <row r="5954" spans="2:4" x14ac:dyDescent="0.2">
      <c r="B5954" s="30">
        <v>5950</v>
      </c>
      <c r="C5954" s="36">
        <f t="shared" si="92"/>
        <v>51483</v>
      </c>
      <c r="D5954" s="61">
        <v>0.2183102261</v>
      </c>
    </row>
    <row r="5955" spans="2:4" x14ac:dyDescent="0.2">
      <c r="B5955" s="30">
        <v>5951</v>
      </c>
      <c r="C5955" s="36">
        <f t="shared" si="92"/>
        <v>51484</v>
      </c>
      <c r="D5955" s="61">
        <v>0.21834360580000001</v>
      </c>
    </row>
    <row r="5956" spans="2:4" x14ac:dyDescent="0.2">
      <c r="B5956" s="30">
        <v>5952</v>
      </c>
      <c r="C5956" s="36">
        <f t="shared" si="92"/>
        <v>51485</v>
      </c>
      <c r="D5956" s="61">
        <v>0.21837699129999999</v>
      </c>
    </row>
    <row r="5957" spans="2:4" x14ac:dyDescent="0.2">
      <c r="B5957" s="30">
        <v>5953</v>
      </c>
      <c r="C5957" s="36">
        <f t="shared" si="92"/>
        <v>51486</v>
      </c>
      <c r="D5957" s="61">
        <v>0.21841038269999999</v>
      </c>
    </row>
    <row r="5958" spans="2:4" x14ac:dyDescent="0.2">
      <c r="B5958" s="30">
        <v>5954</v>
      </c>
      <c r="C5958" s="36">
        <f t="shared" ref="C5958:C6021" si="93">C5957+1</f>
        <v>51487</v>
      </c>
      <c r="D5958" s="61">
        <v>0.21844378</v>
      </c>
    </row>
    <row r="5959" spans="2:4" x14ac:dyDescent="0.2">
      <c r="B5959" s="30">
        <v>5955</v>
      </c>
      <c r="C5959" s="36">
        <f t="shared" si="93"/>
        <v>51488</v>
      </c>
      <c r="D5959" s="61">
        <v>0.21847718320000001</v>
      </c>
    </row>
    <row r="5960" spans="2:4" x14ac:dyDescent="0.2">
      <c r="B5960" s="30">
        <v>5956</v>
      </c>
      <c r="C5960" s="36">
        <f t="shared" si="93"/>
        <v>51489</v>
      </c>
      <c r="D5960" s="61">
        <v>0.2185105923</v>
      </c>
    </row>
    <row r="5961" spans="2:4" x14ac:dyDescent="0.2">
      <c r="B5961" s="30">
        <v>5957</v>
      </c>
      <c r="C5961" s="36">
        <f t="shared" si="93"/>
        <v>51490</v>
      </c>
      <c r="D5961" s="61">
        <v>0.2185440072</v>
      </c>
    </row>
    <row r="5962" spans="2:4" x14ac:dyDescent="0.2">
      <c r="B5962" s="30">
        <v>5958</v>
      </c>
      <c r="C5962" s="36">
        <f t="shared" si="93"/>
        <v>51491</v>
      </c>
      <c r="D5962" s="61">
        <v>0.21857742799999999</v>
      </c>
    </row>
    <row r="5963" spans="2:4" x14ac:dyDescent="0.2">
      <c r="B5963" s="30">
        <v>5959</v>
      </c>
      <c r="C5963" s="36">
        <f t="shared" si="93"/>
        <v>51492</v>
      </c>
      <c r="D5963" s="61">
        <v>0.2186108547</v>
      </c>
    </row>
    <row r="5964" spans="2:4" x14ac:dyDescent="0.2">
      <c r="B5964" s="30">
        <v>5960</v>
      </c>
      <c r="C5964" s="36">
        <f t="shared" si="93"/>
        <v>51493</v>
      </c>
      <c r="D5964" s="61">
        <v>0.21864428729999999</v>
      </c>
    </row>
    <row r="5965" spans="2:4" x14ac:dyDescent="0.2">
      <c r="B5965" s="30">
        <v>5961</v>
      </c>
      <c r="C5965" s="36">
        <f t="shared" si="93"/>
        <v>51494</v>
      </c>
      <c r="D5965" s="61">
        <v>0.2186777258</v>
      </c>
    </row>
    <row r="5966" spans="2:4" x14ac:dyDescent="0.2">
      <c r="B5966" s="30">
        <v>5962</v>
      </c>
      <c r="C5966" s="36">
        <f t="shared" si="93"/>
        <v>51495</v>
      </c>
      <c r="D5966" s="61">
        <v>0.2187111702</v>
      </c>
    </row>
    <row r="5967" spans="2:4" x14ac:dyDescent="0.2">
      <c r="B5967" s="30">
        <v>5963</v>
      </c>
      <c r="C5967" s="36">
        <f t="shared" si="93"/>
        <v>51496</v>
      </c>
      <c r="D5967" s="61">
        <v>0.21874462040000001</v>
      </c>
    </row>
    <row r="5968" spans="2:4" x14ac:dyDescent="0.2">
      <c r="B5968" s="30">
        <v>5964</v>
      </c>
      <c r="C5968" s="36">
        <f t="shared" si="93"/>
        <v>51497</v>
      </c>
      <c r="D5968" s="61">
        <v>0.21877807660000001</v>
      </c>
    </row>
    <row r="5969" spans="2:4" x14ac:dyDescent="0.2">
      <c r="B5969" s="30">
        <v>5965</v>
      </c>
      <c r="C5969" s="36">
        <f t="shared" si="93"/>
        <v>51498</v>
      </c>
      <c r="D5969" s="61">
        <v>0.21881153859999999</v>
      </c>
    </row>
    <row r="5970" spans="2:4" x14ac:dyDescent="0.2">
      <c r="B5970" s="30">
        <v>5966</v>
      </c>
      <c r="C5970" s="36">
        <f t="shared" si="93"/>
        <v>51499</v>
      </c>
      <c r="D5970" s="61">
        <v>0.21884500649999999</v>
      </c>
    </row>
    <row r="5971" spans="2:4" x14ac:dyDescent="0.2">
      <c r="B5971" s="30">
        <v>5967</v>
      </c>
      <c r="C5971" s="36">
        <f t="shared" si="93"/>
        <v>51500</v>
      </c>
      <c r="D5971" s="61">
        <v>0.21887848030000001</v>
      </c>
    </row>
    <row r="5972" spans="2:4" x14ac:dyDescent="0.2">
      <c r="B5972" s="30">
        <v>5968</v>
      </c>
      <c r="C5972" s="36">
        <f t="shared" si="93"/>
        <v>51501</v>
      </c>
      <c r="D5972" s="61">
        <v>0.2189119601</v>
      </c>
    </row>
    <row r="5973" spans="2:4" x14ac:dyDescent="0.2">
      <c r="B5973" s="30">
        <v>5969</v>
      </c>
      <c r="C5973" s="36">
        <f t="shared" si="93"/>
        <v>51502</v>
      </c>
      <c r="D5973" s="61">
        <v>0.21894544569999999</v>
      </c>
    </row>
    <row r="5974" spans="2:4" x14ac:dyDescent="0.2">
      <c r="B5974" s="30">
        <v>5970</v>
      </c>
      <c r="C5974" s="36">
        <f t="shared" si="93"/>
        <v>51503</v>
      </c>
      <c r="D5974" s="61">
        <v>0.2189789372</v>
      </c>
    </row>
    <row r="5975" spans="2:4" x14ac:dyDescent="0.2">
      <c r="B5975" s="30">
        <v>5971</v>
      </c>
      <c r="C5975" s="36">
        <f t="shared" si="93"/>
        <v>51504</v>
      </c>
      <c r="D5975" s="61">
        <v>0.2190124346</v>
      </c>
    </row>
    <row r="5976" spans="2:4" x14ac:dyDescent="0.2">
      <c r="B5976" s="30">
        <v>5972</v>
      </c>
      <c r="C5976" s="36">
        <f t="shared" si="93"/>
        <v>51505</v>
      </c>
      <c r="D5976" s="61">
        <v>0.21904593789999999</v>
      </c>
    </row>
    <row r="5977" spans="2:4" x14ac:dyDescent="0.2">
      <c r="B5977" s="30">
        <v>5973</v>
      </c>
      <c r="C5977" s="36">
        <f t="shared" si="93"/>
        <v>51506</v>
      </c>
      <c r="D5977" s="61">
        <v>0.21907944709999999</v>
      </c>
    </row>
    <row r="5978" spans="2:4" x14ac:dyDescent="0.2">
      <c r="B5978" s="30">
        <v>5974</v>
      </c>
      <c r="C5978" s="36">
        <f t="shared" si="93"/>
        <v>51507</v>
      </c>
      <c r="D5978" s="61">
        <v>0.21911296220000001</v>
      </c>
    </row>
    <row r="5979" spans="2:4" x14ac:dyDescent="0.2">
      <c r="B5979" s="30">
        <v>5975</v>
      </c>
      <c r="C5979" s="36">
        <f t="shared" si="93"/>
        <v>51508</v>
      </c>
      <c r="D5979" s="61">
        <v>0.21914648319999999</v>
      </c>
    </row>
    <row r="5980" spans="2:4" x14ac:dyDescent="0.2">
      <c r="B5980" s="30">
        <v>5976</v>
      </c>
      <c r="C5980" s="36">
        <f t="shared" si="93"/>
        <v>51509</v>
      </c>
      <c r="D5980" s="61">
        <v>0.21918001009999999</v>
      </c>
    </row>
    <row r="5981" spans="2:4" x14ac:dyDescent="0.2">
      <c r="B5981" s="30">
        <v>5977</v>
      </c>
      <c r="C5981" s="36">
        <f t="shared" si="93"/>
        <v>51510</v>
      </c>
      <c r="D5981" s="61">
        <v>0.2192135429</v>
      </c>
    </row>
    <row r="5982" spans="2:4" x14ac:dyDescent="0.2">
      <c r="B5982" s="30">
        <v>5978</v>
      </c>
      <c r="C5982" s="36">
        <f t="shared" si="93"/>
        <v>51511</v>
      </c>
      <c r="D5982" s="61">
        <v>0.2192470816</v>
      </c>
    </row>
    <row r="5983" spans="2:4" x14ac:dyDescent="0.2">
      <c r="B5983" s="30">
        <v>5979</v>
      </c>
      <c r="C5983" s="36">
        <f t="shared" si="93"/>
        <v>51512</v>
      </c>
      <c r="D5983" s="61">
        <v>0.2192806262</v>
      </c>
    </row>
    <row r="5984" spans="2:4" x14ac:dyDescent="0.2">
      <c r="B5984" s="30">
        <v>5980</v>
      </c>
      <c r="C5984" s="36">
        <f t="shared" si="93"/>
        <v>51513</v>
      </c>
      <c r="D5984" s="61">
        <v>0.21931417680000001</v>
      </c>
    </row>
    <row r="5985" spans="2:4" x14ac:dyDescent="0.2">
      <c r="B5985" s="30">
        <v>5981</v>
      </c>
      <c r="C5985" s="36">
        <f t="shared" si="93"/>
        <v>51514</v>
      </c>
      <c r="D5985" s="61">
        <v>0.21934773320000001</v>
      </c>
    </row>
    <row r="5986" spans="2:4" x14ac:dyDescent="0.2">
      <c r="B5986" s="30">
        <v>5982</v>
      </c>
      <c r="C5986" s="36">
        <f t="shared" si="93"/>
        <v>51515</v>
      </c>
      <c r="D5986" s="61">
        <v>0.21938129549999999</v>
      </c>
    </row>
    <row r="5987" spans="2:4" x14ac:dyDescent="0.2">
      <c r="B5987" s="30">
        <v>5983</v>
      </c>
      <c r="C5987" s="36">
        <f t="shared" si="93"/>
        <v>51516</v>
      </c>
      <c r="D5987" s="61">
        <v>0.2194148638</v>
      </c>
    </row>
    <row r="5988" spans="2:4" x14ac:dyDescent="0.2">
      <c r="B5988" s="30">
        <v>5984</v>
      </c>
      <c r="C5988" s="36">
        <f t="shared" si="93"/>
        <v>51517</v>
      </c>
      <c r="D5988" s="61">
        <v>0.219448438</v>
      </c>
    </row>
    <row r="5989" spans="2:4" x14ac:dyDescent="0.2">
      <c r="B5989" s="30">
        <v>5985</v>
      </c>
      <c r="C5989" s="36">
        <f t="shared" si="93"/>
        <v>51518</v>
      </c>
      <c r="D5989" s="61">
        <v>0.219482018</v>
      </c>
    </row>
    <row r="5990" spans="2:4" x14ac:dyDescent="0.2">
      <c r="B5990" s="30">
        <v>5986</v>
      </c>
      <c r="C5990" s="36">
        <f t="shared" si="93"/>
        <v>51519</v>
      </c>
      <c r="D5990" s="61">
        <v>0.219515604</v>
      </c>
    </row>
    <row r="5991" spans="2:4" x14ac:dyDescent="0.2">
      <c r="B5991" s="30">
        <v>5987</v>
      </c>
      <c r="C5991" s="36">
        <f t="shared" si="93"/>
        <v>51520</v>
      </c>
      <c r="D5991" s="61">
        <v>0.21954919589999999</v>
      </c>
    </row>
    <row r="5992" spans="2:4" x14ac:dyDescent="0.2">
      <c r="B5992" s="30">
        <v>5988</v>
      </c>
      <c r="C5992" s="36">
        <f t="shared" si="93"/>
        <v>51521</v>
      </c>
      <c r="D5992" s="61">
        <v>0.21958279380000001</v>
      </c>
    </row>
    <row r="5993" spans="2:4" x14ac:dyDescent="0.2">
      <c r="B5993" s="30">
        <v>5989</v>
      </c>
      <c r="C5993" s="36">
        <f t="shared" si="93"/>
        <v>51522</v>
      </c>
      <c r="D5993" s="61">
        <v>0.2196163975</v>
      </c>
    </row>
    <row r="5994" spans="2:4" x14ac:dyDescent="0.2">
      <c r="B5994" s="30">
        <v>5990</v>
      </c>
      <c r="C5994" s="36">
        <f t="shared" si="93"/>
        <v>51523</v>
      </c>
      <c r="D5994" s="61">
        <v>0.2196500072</v>
      </c>
    </row>
    <row r="5995" spans="2:4" x14ac:dyDescent="0.2">
      <c r="B5995" s="30">
        <v>5991</v>
      </c>
      <c r="C5995" s="36">
        <f t="shared" si="93"/>
        <v>51524</v>
      </c>
      <c r="D5995" s="61">
        <v>0.2196836227</v>
      </c>
    </row>
    <row r="5996" spans="2:4" x14ac:dyDescent="0.2">
      <c r="B5996" s="30">
        <v>5992</v>
      </c>
      <c r="C5996" s="36">
        <f t="shared" si="93"/>
        <v>51525</v>
      </c>
      <c r="D5996" s="61">
        <v>0.21971724419999999</v>
      </c>
    </row>
    <row r="5997" spans="2:4" x14ac:dyDescent="0.2">
      <c r="B5997" s="30">
        <v>5993</v>
      </c>
      <c r="C5997" s="36">
        <f t="shared" si="93"/>
        <v>51526</v>
      </c>
      <c r="D5997" s="61">
        <v>0.21975087160000001</v>
      </c>
    </row>
    <row r="5998" spans="2:4" x14ac:dyDescent="0.2">
      <c r="B5998" s="30">
        <v>5994</v>
      </c>
      <c r="C5998" s="36">
        <f t="shared" si="93"/>
        <v>51527</v>
      </c>
      <c r="D5998" s="61">
        <v>0.21978450499999999</v>
      </c>
    </row>
    <row r="5999" spans="2:4" x14ac:dyDescent="0.2">
      <c r="B5999" s="30">
        <v>5995</v>
      </c>
      <c r="C5999" s="36">
        <f t="shared" si="93"/>
        <v>51528</v>
      </c>
      <c r="D5999" s="61">
        <v>0.21981814420000001</v>
      </c>
    </row>
    <row r="6000" spans="2:4" x14ac:dyDescent="0.2">
      <c r="B6000" s="30">
        <v>5996</v>
      </c>
      <c r="C6000" s="36">
        <f t="shared" si="93"/>
        <v>51529</v>
      </c>
      <c r="D6000" s="61">
        <v>0.2198517894</v>
      </c>
    </row>
    <row r="6001" spans="2:4" x14ac:dyDescent="0.2">
      <c r="B6001" s="30">
        <v>5997</v>
      </c>
      <c r="C6001" s="36">
        <f t="shared" si="93"/>
        <v>51530</v>
      </c>
      <c r="D6001" s="61">
        <v>0.2198854405</v>
      </c>
    </row>
    <row r="6002" spans="2:4" x14ac:dyDescent="0.2">
      <c r="B6002" s="30">
        <v>5998</v>
      </c>
      <c r="C6002" s="36">
        <f t="shared" si="93"/>
        <v>51531</v>
      </c>
      <c r="D6002" s="61">
        <v>0.2199190976</v>
      </c>
    </row>
    <row r="6003" spans="2:4" x14ac:dyDescent="0.2">
      <c r="B6003" s="30">
        <v>5999</v>
      </c>
      <c r="C6003" s="36">
        <f t="shared" si="93"/>
        <v>51532</v>
      </c>
      <c r="D6003" s="61">
        <v>0.21995276050000001</v>
      </c>
    </row>
    <row r="6004" spans="2:4" x14ac:dyDescent="0.2">
      <c r="B6004" s="30">
        <v>6000</v>
      </c>
      <c r="C6004" s="36">
        <f t="shared" si="93"/>
        <v>51533</v>
      </c>
      <c r="D6004" s="61">
        <v>0.21998642939999999</v>
      </c>
    </row>
    <row r="6005" spans="2:4" x14ac:dyDescent="0.2">
      <c r="B6005" s="30">
        <v>6001</v>
      </c>
      <c r="C6005" s="36">
        <f t="shared" si="93"/>
        <v>51534</v>
      </c>
      <c r="D6005" s="61">
        <v>0.22002010429999999</v>
      </c>
    </row>
    <row r="6006" spans="2:4" x14ac:dyDescent="0.2">
      <c r="B6006" s="30">
        <v>6002</v>
      </c>
      <c r="C6006" s="36">
        <f t="shared" si="93"/>
        <v>51535</v>
      </c>
      <c r="D6006" s="61">
        <v>0.220053785</v>
      </c>
    </row>
    <row r="6007" spans="2:4" x14ac:dyDescent="0.2">
      <c r="B6007" s="30">
        <v>6003</v>
      </c>
      <c r="C6007" s="36">
        <f t="shared" si="93"/>
        <v>51536</v>
      </c>
      <c r="D6007" s="61">
        <v>0.22008747170000001</v>
      </c>
    </row>
    <row r="6008" spans="2:4" x14ac:dyDescent="0.2">
      <c r="B6008" s="30">
        <v>6004</v>
      </c>
      <c r="C6008" s="36">
        <f t="shared" si="93"/>
        <v>51537</v>
      </c>
      <c r="D6008" s="61">
        <v>0.22012116430000001</v>
      </c>
    </row>
    <row r="6009" spans="2:4" x14ac:dyDescent="0.2">
      <c r="B6009" s="30">
        <v>6005</v>
      </c>
      <c r="C6009" s="36">
        <f t="shared" si="93"/>
        <v>51538</v>
      </c>
      <c r="D6009" s="61">
        <v>0.2201548629</v>
      </c>
    </row>
    <row r="6010" spans="2:4" x14ac:dyDescent="0.2">
      <c r="B6010" s="30">
        <v>6006</v>
      </c>
      <c r="C6010" s="36">
        <f t="shared" si="93"/>
        <v>51539</v>
      </c>
      <c r="D6010" s="61">
        <v>0.22018856740000001</v>
      </c>
    </row>
    <row r="6011" spans="2:4" x14ac:dyDescent="0.2">
      <c r="B6011" s="30">
        <v>6007</v>
      </c>
      <c r="C6011" s="36">
        <f t="shared" si="93"/>
        <v>51540</v>
      </c>
      <c r="D6011" s="61">
        <v>0.2202222778</v>
      </c>
    </row>
    <row r="6012" spans="2:4" x14ac:dyDescent="0.2">
      <c r="B6012" s="30">
        <v>6008</v>
      </c>
      <c r="C6012" s="36">
        <f t="shared" si="93"/>
        <v>51541</v>
      </c>
      <c r="D6012" s="61">
        <v>0.2202559942</v>
      </c>
    </row>
    <row r="6013" spans="2:4" x14ac:dyDescent="0.2">
      <c r="B6013" s="30">
        <v>6009</v>
      </c>
      <c r="C6013" s="36">
        <f t="shared" si="93"/>
        <v>51542</v>
      </c>
      <c r="D6013" s="61">
        <v>0.22028971650000001</v>
      </c>
    </row>
    <row r="6014" spans="2:4" x14ac:dyDescent="0.2">
      <c r="B6014" s="30">
        <v>6010</v>
      </c>
      <c r="C6014" s="36">
        <f t="shared" si="93"/>
        <v>51543</v>
      </c>
      <c r="D6014" s="61">
        <v>0.22032344470000001</v>
      </c>
    </row>
    <row r="6015" spans="2:4" x14ac:dyDescent="0.2">
      <c r="B6015" s="30">
        <v>6011</v>
      </c>
      <c r="C6015" s="36">
        <f t="shared" si="93"/>
        <v>51544</v>
      </c>
      <c r="D6015" s="61">
        <v>0.22035717890000001</v>
      </c>
    </row>
    <row r="6016" spans="2:4" x14ac:dyDescent="0.2">
      <c r="B6016" s="30">
        <v>6012</v>
      </c>
      <c r="C6016" s="36">
        <f t="shared" si="93"/>
        <v>51545</v>
      </c>
      <c r="D6016" s="61">
        <v>0.22039091899999999</v>
      </c>
    </row>
    <row r="6017" spans="2:4" x14ac:dyDescent="0.2">
      <c r="B6017" s="30">
        <v>6013</v>
      </c>
      <c r="C6017" s="36">
        <f t="shared" si="93"/>
        <v>51546</v>
      </c>
      <c r="D6017" s="61">
        <v>0.2204246651</v>
      </c>
    </row>
    <row r="6018" spans="2:4" x14ac:dyDescent="0.2">
      <c r="B6018" s="30">
        <v>6014</v>
      </c>
      <c r="C6018" s="36">
        <f t="shared" si="93"/>
        <v>51547</v>
      </c>
      <c r="D6018" s="61">
        <v>0.2204584171</v>
      </c>
    </row>
    <row r="6019" spans="2:4" x14ac:dyDescent="0.2">
      <c r="B6019" s="30">
        <v>6015</v>
      </c>
      <c r="C6019" s="36">
        <f t="shared" si="93"/>
        <v>51548</v>
      </c>
      <c r="D6019" s="61">
        <v>0.22049217509999999</v>
      </c>
    </row>
    <row r="6020" spans="2:4" x14ac:dyDescent="0.2">
      <c r="B6020" s="30">
        <v>6016</v>
      </c>
      <c r="C6020" s="36">
        <f t="shared" si="93"/>
        <v>51549</v>
      </c>
      <c r="D6020" s="61">
        <v>0.220525939</v>
      </c>
    </row>
    <row r="6021" spans="2:4" x14ac:dyDescent="0.2">
      <c r="B6021" s="30">
        <v>6017</v>
      </c>
      <c r="C6021" s="36">
        <f t="shared" si="93"/>
        <v>51550</v>
      </c>
      <c r="D6021" s="61">
        <v>0.2205597088</v>
      </c>
    </row>
    <row r="6022" spans="2:4" x14ac:dyDescent="0.2">
      <c r="B6022" s="30">
        <v>6018</v>
      </c>
      <c r="C6022" s="36">
        <f t="shared" ref="C6022:C6085" si="94">C6021+1</f>
        <v>51551</v>
      </c>
      <c r="D6022" s="61">
        <v>0.2205934846</v>
      </c>
    </row>
    <row r="6023" spans="2:4" x14ac:dyDescent="0.2">
      <c r="B6023" s="30">
        <v>6019</v>
      </c>
      <c r="C6023" s="36">
        <f t="shared" si="94"/>
        <v>51552</v>
      </c>
      <c r="D6023" s="61">
        <v>0.22062726630000001</v>
      </c>
    </row>
    <row r="6024" spans="2:4" x14ac:dyDescent="0.2">
      <c r="B6024" s="30">
        <v>6020</v>
      </c>
      <c r="C6024" s="36">
        <f t="shared" si="94"/>
        <v>51553</v>
      </c>
      <c r="D6024" s="61">
        <v>0.220661054</v>
      </c>
    </row>
    <row r="6025" spans="2:4" x14ac:dyDescent="0.2">
      <c r="B6025" s="30">
        <v>6021</v>
      </c>
      <c r="C6025" s="36">
        <f t="shared" si="94"/>
        <v>51554</v>
      </c>
      <c r="D6025" s="61">
        <v>0.2206948477</v>
      </c>
    </row>
    <row r="6026" spans="2:4" x14ac:dyDescent="0.2">
      <c r="B6026" s="30">
        <v>6022</v>
      </c>
      <c r="C6026" s="36">
        <f t="shared" si="94"/>
        <v>51555</v>
      </c>
      <c r="D6026" s="61">
        <v>0.2207286473</v>
      </c>
    </row>
    <row r="6027" spans="2:4" x14ac:dyDescent="0.2">
      <c r="B6027" s="30">
        <v>6023</v>
      </c>
      <c r="C6027" s="36">
        <f t="shared" si="94"/>
        <v>51556</v>
      </c>
      <c r="D6027" s="61">
        <v>0.22076245280000001</v>
      </c>
    </row>
    <row r="6028" spans="2:4" x14ac:dyDescent="0.2">
      <c r="B6028" s="30">
        <v>6024</v>
      </c>
      <c r="C6028" s="36">
        <f t="shared" si="94"/>
        <v>51557</v>
      </c>
      <c r="D6028" s="61">
        <v>0.2207962644</v>
      </c>
    </row>
    <row r="6029" spans="2:4" x14ac:dyDescent="0.2">
      <c r="B6029" s="30">
        <v>6025</v>
      </c>
      <c r="C6029" s="36">
        <f t="shared" si="94"/>
        <v>51558</v>
      </c>
      <c r="D6029" s="61">
        <v>0.22083008179999999</v>
      </c>
    </row>
    <row r="6030" spans="2:4" x14ac:dyDescent="0.2">
      <c r="B6030" s="30">
        <v>6026</v>
      </c>
      <c r="C6030" s="36">
        <f t="shared" si="94"/>
        <v>51559</v>
      </c>
      <c r="D6030" s="61">
        <v>0.22086390519999999</v>
      </c>
    </row>
    <row r="6031" spans="2:4" x14ac:dyDescent="0.2">
      <c r="B6031" s="30">
        <v>6027</v>
      </c>
      <c r="C6031" s="36">
        <f t="shared" si="94"/>
        <v>51560</v>
      </c>
      <c r="D6031" s="61">
        <v>0.22089773460000001</v>
      </c>
    </row>
    <row r="6032" spans="2:4" x14ac:dyDescent="0.2">
      <c r="B6032" s="30">
        <v>6028</v>
      </c>
      <c r="C6032" s="36">
        <f t="shared" si="94"/>
        <v>51561</v>
      </c>
      <c r="D6032" s="61">
        <v>0.22093156999999999</v>
      </c>
    </row>
    <row r="6033" spans="2:4" x14ac:dyDescent="0.2">
      <c r="B6033" s="30">
        <v>6029</v>
      </c>
      <c r="C6033" s="36">
        <f t="shared" si="94"/>
        <v>51562</v>
      </c>
      <c r="D6033" s="61">
        <v>0.2209654113</v>
      </c>
    </row>
    <row r="6034" spans="2:4" x14ac:dyDescent="0.2">
      <c r="B6034" s="30">
        <v>6030</v>
      </c>
      <c r="C6034" s="36">
        <f t="shared" si="94"/>
        <v>51563</v>
      </c>
      <c r="D6034" s="61">
        <v>0.22099925849999999</v>
      </c>
    </row>
    <row r="6035" spans="2:4" x14ac:dyDescent="0.2">
      <c r="B6035" s="30">
        <v>6031</v>
      </c>
      <c r="C6035" s="36">
        <f t="shared" si="94"/>
        <v>51564</v>
      </c>
      <c r="D6035" s="61">
        <v>0.22103311179999999</v>
      </c>
    </row>
    <row r="6036" spans="2:4" x14ac:dyDescent="0.2">
      <c r="B6036" s="30">
        <v>6032</v>
      </c>
      <c r="C6036" s="36">
        <f t="shared" si="94"/>
        <v>51565</v>
      </c>
      <c r="D6036" s="61">
        <v>0.22106697089999999</v>
      </c>
    </row>
    <row r="6037" spans="2:4" x14ac:dyDescent="0.2">
      <c r="B6037" s="30">
        <v>6033</v>
      </c>
      <c r="C6037" s="36">
        <f t="shared" si="94"/>
        <v>51566</v>
      </c>
      <c r="D6037" s="61">
        <v>0.2211008361</v>
      </c>
    </row>
    <row r="6038" spans="2:4" x14ac:dyDescent="0.2">
      <c r="B6038" s="30">
        <v>6034</v>
      </c>
      <c r="C6038" s="36">
        <f t="shared" si="94"/>
        <v>51567</v>
      </c>
      <c r="D6038" s="61">
        <v>0.2211347072</v>
      </c>
    </row>
    <row r="6039" spans="2:4" x14ac:dyDescent="0.2">
      <c r="B6039" s="30">
        <v>6035</v>
      </c>
      <c r="C6039" s="36">
        <f t="shared" si="94"/>
        <v>51568</v>
      </c>
      <c r="D6039" s="61">
        <v>0.2211685843</v>
      </c>
    </row>
    <row r="6040" spans="2:4" x14ac:dyDescent="0.2">
      <c r="B6040" s="30">
        <v>6036</v>
      </c>
      <c r="C6040" s="36">
        <f t="shared" si="94"/>
        <v>51569</v>
      </c>
      <c r="D6040" s="61">
        <v>0.22120246730000001</v>
      </c>
    </row>
    <row r="6041" spans="2:4" x14ac:dyDescent="0.2">
      <c r="B6041" s="30">
        <v>6037</v>
      </c>
      <c r="C6041" s="36">
        <f t="shared" si="94"/>
        <v>51570</v>
      </c>
      <c r="D6041" s="61">
        <v>0.2212363564</v>
      </c>
    </row>
    <row r="6042" spans="2:4" x14ac:dyDescent="0.2">
      <c r="B6042" s="30">
        <v>6038</v>
      </c>
      <c r="C6042" s="36">
        <f t="shared" si="94"/>
        <v>51571</v>
      </c>
      <c r="D6042" s="61">
        <v>0.22127025140000001</v>
      </c>
    </row>
    <row r="6043" spans="2:4" x14ac:dyDescent="0.2">
      <c r="B6043" s="30">
        <v>6039</v>
      </c>
      <c r="C6043" s="36">
        <f t="shared" si="94"/>
        <v>51572</v>
      </c>
      <c r="D6043" s="61">
        <v>0.2213041523</v>
      </c>
    </row>
    <row r="6044" spans="2:4" x14ac:dyDescent="0.2">
      <c r="B6044" s="30">
        <v>6040</v>
      </c>
      <c r="C6044" s="36">
        <f t="shared" si="94"/>
        <v>51573</v>
      </c>
      <c r="D6044" s="61">
        <v>0.2213380593</v>
      </c>
    </row>
    <row r="6045" spans="2:4" x14ac:dyDescent="0.2">
      <c r="B6045" s="30">
        <v>6041</v>
      </c>
      <c r="C6045" s="36">
        <f t="shared" si="94"/>
        <v>51574</v>
      </c>
      <c r="D6045" s="61">
        <v>0.22137197219999999</v>
      </c>
    </row>
    <row r="6046" spans="2:4" x14ac:dyDescent="0.2">
      <c r="B6046" s="30">
        <v>6042</v>
      </c>
      <c r="C6046" s="36">
        <f t="shared" si="94"/>
        <v>51575</v>
      </c>
      <c r="D6046" s="61">
        <v>0.22140589099999999</v>
      </c>
    </row>
    <row r="6047" spans="2:4" x14ac:dyDescent="0.2">
      <c r="B6047" s="30">
        <v>6043</v>
      </c>
      <c r="C6047" s="36">
        <f t="shared" si="94"/>
        <v>51576</v>
      </c>
      <c r="D6047" s="61">
        <v>0.2214398159</v>
      </c>
    </row>
    <row r="6048" spans="2:4" x14ac:dyDescent="0.2">
      <c r="B6048" s="30">
        <v>6044</v>
      </c>
      <c r="C6048" s="36">
        <f t="shared" si="94"/>
        <v>51577</v>
      </c>
      <c r="D6048" s="61">
        <v>0.2214737467</v>
      </c>
    </row>
    <row r="6049" spans="2:4" x14ac:dyDescent="0.2">
      <c r="B6049" s="30">
        <v>6045</v>
      </c>
      <c r="C6049" s="36">
        <f t="shared" si="94"/>
        <v>51578</v>
      </c>
      <c r="D6049" s="61">
        <v>0.2215076836</v>
      </c>
    </row>
    <row r="6050" spans="2:4" x14ac:dyDescent="0.2">
      <c r="B6050" s="30">
        <v>6046</v>
      </c>
      <c r="C6050" s="36">
        <f t="shared" si="94"/>
        <v>51579</v>
      </c>
      <c r="D6050" s="61">
        <v>0.22154162629999999</v>
      </c>
    </row>
    <row r="6051" spans="2:4" x14ac:dyDescent="0.2">
      <c r="B6051" s="30">
        <v>6047</v>
      </c>
      <c r="C6051" s="36">
        <f t="shared" si="94"/>
        <v>51580</v>
      </c>
      <c r="D6051" s="61">
        <v>0.22157557510000001</v>
      </c>
    </row>
    <row r="6052" spans="2:4" x14ac:dyDescent="0.2">
      <c r="B6052" s="30">
        <v>6048</v>
      </c>
      <c r="C6052" s="36">
        <f t="shared" si="94"/>
        <v>51581</v>
      </c>
      <c r="D6052" s="61">
        <v>0.22160952989999999</v>
      </c>
    </row>
    <row r="6053" spans="2:4" x14ac:dyDescent="0.2">
      <c r="B6053" s="30">
        <v>6049</v>
      </c>
      <c r="C6053" s="36">
        <f t="shared" si="94"/>
        <v>51582</v>
      </c>
      <c r="D6053" s="61">
        <v>0.22164349059999999</v>
      </c>
    </row>
    <row r="6054" spans="2:4" x14ac:dyDescent="0.2">
      <c r="B6054" s="30">
        <v>6050</v>
      </c>
      <c r="C6054" s="36">
        <f t="shared" si="94"/>
        <v>51583</v>
      </c>
      <c r="D6054" s="61">
        <v>0.22167745729999999</v>
      </c>
    </row>
    <row r="6055" spans="2:4" x14ac:dyDescent="0.2">
      <c r="B6055" s="30">
        <v>6051</v>
      </c>
      <c r="C6055" s="36">
        <f t="shared" si="94"/>
        <v>51584</v>
      </c>
      <c r="D6055" s="61">
        <v>0.22171142999999999</v>
      </c>
    </row>
    <row r="6056" spans="2:4" x14ac:dyDescent="0.2">
      <c r="B6056" s="30">
        <v>6052</v>
      </c>
      <c r="C6056" s="36">
        <f t="shared" si="94"/>
        <v>51585</v>
      </c>
      <c r="D6056" s="61">
        <v>0.22174540870000001</v>
      </c>
    </row>
    <row r="6057" spans="2:4" x14ac:dyDescent="0.2">
      <c r="B6057" s="30">
        <v>6053</v>
      </c>
      <c r="C6057" s="36">
        <f t="shared" si="94"/>
        <v>51586</v>
      </c>
      <c r="D6057" s="61">
        <v>0.2217793934</v>
      </c>
    </row>
    <row r="6058" spans="2:4" x14ac:dyDescent="0.2">
      <c r="B6058" s="30">
        <v>6054</v>
      </c>
      <c r="C6058" s="36">
        <f t="shared" si="94"/>
        <v>51587</v>
      </c>
      <c r="D6058" s="61">
        <v>0.221813384</v>
      </c>
    </row>
    <row r="6059" spans="2:4" x14ac:dyDescent="0.2">
      <c r="B6059" s="30">
        <v>6055</v>
      </c>
      <c r="C6059" s="36">
        <f t="shared" si="94"/>
        <v>51588</v>
      </c>
      <c r="D6059" s="61">
        <v>0.22184738070000001</v>
      </c>
    </row>
    <row r="6060" spans="2:4" x14ac:dyDescent="0.2">
      <c r="B6060" s="30">
        <v>6056</v>
      </c>
      <c r="C6060" s="36">
        <f t="shared" si="94"/>
        <v>51589</v>
      </c>
      <c r="D6060" s="61">
        <v>0.22188138330000001</v>
      </c>
    </row>
    <row r="6061" spans="2:4" x14ac:dyDescent="0.2">
      <c r="B6061" s="30">
        <v>6057</v>
      </c>
      <c r="C6061" s="36">
        <f t="shared" si="94"/>
        <v>51590</v>
      </c>
      <c r="D6061" s="61">
        <v>0.22191539199999999</v>
      </c>
    </row>
    <row r="6062" spans="2:4" x14ac:dyDescent="0.2">
      <c r="B6062" s="30">
        <v>6058</v>
      </c>
      <c r="C6062" s="36">
        <f t="shared" si="94"/>
        <v>51591</v>
      </c>
      <c r="D6062" s="61">
        <v>0.22194940660000001</v>
      </c>
    </row>
    <row r="6063" spans="2:4" x14ac:dyDescent="0.2">
      <c r="B6063" s="30">
        <v>6059</v>
      </c>
      <c r="C6063" s="36">
        <f t="shared" si="94"/>
        <v>51592</v>
      </c>
      <c r="D6063" s="61">
        <v>0.2219834272</v>
      </c>
    </row>
    <row r="6064" spans="2:4" x14ac:dyDescent="0.2">
      <c r="B6064" s="30">
        <v>6060</v>
      </c>
      <c r="C6064" s="36">
        <f t="shared" si="94"/>
        <v>51593</v>
      </c>
      <c r="D6064" s="61">
        <v>0.22201745379999999</v>
      </c>
    </row>
    <row r="6065" spans="2:4" x14ac:dyDescent="0.2">
      <c r="B6065" s="30">
        <v>6061</v>
      </c>
      <c r="C6065" s="36">
        <f t="shared" si="94"/>
        <v>51594</v>
      </c>
      <c r="D6065" s="61">
        <v>0.2220514864</v>
      </c>
    </row>
    <row r="6066" spans="2:4" x14ac:dyDescent="0.2">
      <c r="B6066" s="30">
        <v>6062</v>
      </c>
      <c r="C6066" s="36">
        <f t="shared" si="94"/>
        <v>51595</v>
      </c>
      <c r="D6066" s="61">
        <v>0.22208552500000001</v>
      </c>
    </row>
    <row r="6067" spans="2:4" x14ac:dyDescent="0.2">
      <c r="B6067" s="30">
        <v>6063</v>
      </c>
      <c r="C6067" s="36">
        <f t="shared" si="94"/>
        <v>51596</v>
      </c>
      <c r="D6067" s="61">
        <v>0.22211956960000001</v>
      </c>
    </row>
    <row r="6068" spans="2:4" x14ac:dyDescent="0.2">
      <c r="B6068" s="30">
        <v>6064</v>
      </c>
      <c r="C6068" s="36">
        <f t="shared" si="94"/>
        <v>51597</v>
      </c>
      <c r="D6068" s="61">
        <v>0.22215362020000001</v>
      </c>
    </row>
    <row r="6069" spans="2:4" x14ac:dyDescent="0.2">
      <c r="B6069" s="30">
        <v>6065</v>
      </c>
      <c r="C6069" s="36">
        <f t="shared" si="94"/>
        <v>51598</v>
      </c>
      <c r="D6069" s="61">
        <v>0.22218767680000001</v>
      </c>
    </row>
    <row r="6070" spans="2:4" x14ac:dyDescent="0.2">
      <c r="B6070" s="30">
        <v>6066</v>
      </c>
      <c r="C6070" s="36">
        <f t="shared" si="94"/>
        <v>51599</v>
      </c>
      <c r="D6070" s="61">
        <v>0.22222173940000001</v>
      </c>
    </row>
    <row r="6071" spans="2:4" x14ac:dyDescent="0.2">
      <c r="B6071" s="30">
        <v>6067</v>
      </c>
      <c r="C6071" s="36">
        <f t="shared" si="94"/>
        <v>51600</v>
      </c>
      <c r="D6071" s="61">
        <v>0.222255808</v>
      </c>
    </row>
    <row r="6072" spans="2:4" x14ac:dyDescent="0.2">
      <c r="B6072" s="30">
        <v>6068</v>
      </c>
      <c r="C6072" s="36">
        <f t="shared" si="94"/>
        <v>51601</v>
      </c>
      <c r="D6072" s="61">
        <v>0.22228988259999999</v>
      </c>
    </row>
    <row r="6073" spans="2:4" x14ac:dyDescent="0.2">
      <c r="B6073" s="30">
        <v>6069</v>
      </c>
      <c r="C6073" s="36">
        <f t="shared" si="94"/>
        <v>51602</v>
      </c>
      <c r="D6073" s="61">
        <v>0.2223239632</v>
      </c>
    </row>
    <row r="6074" spans="2:4" x14ac:dyDescent="0.2">
      <c r="B6074" s="30">
        <v>6070</v>
      </c>
      <c r="C6074" s="36">
        <f t="shared" si="94"/>
        <v>51603</v>
      </c>
      <c r="D6074" s="61">
        <v>0.22235804980000001</v>
      </c>
    </row>
    <row r="6075" spans="2:4" x14ac:dyDescent="0.2">
      <c r="B6075" s="30">
        <v>6071</v>
      </c>
      <c r="C6075" s="36">
        <f t="shared" si="94"/>
        <v>51604</v>
      </c>
      <c r="D6075" s="61">
        <v>0.22239214239999999</v>
      </c>
    </row>
    <row r="6076" spans="2:4" x14ac:dyDescent="0.2">
      <c r="B6076" s="30">
        <v>6072</v>
      </c>
      <c r="C6076" s="36">
        <f t="shared" si="94"/>
        <v>51605</v>
      </c>
      <c r="D6076" s="61">
        <v>0.22242624110000001</v>
      </c>
    </row>
    <row r="6077" spans="2:4" x14ac:dyDescent="0.2">
      <c r="B6077" s="30">
        <v>6073</v>
      </c>
      <c r="C6077" s="36">
        <f t="shared" si="94"/>
        <v>51606</v>
      </c>
      <c r="D6077" s="61">
        <v>0.22246034570000001</v>
      </c>
    </row>
    <row r="6078" spans="2:4" x14ac:dyDescent="0.2">
      <c r="B6078" s="30">
        <v>6074</v>
      </c>
      <c r="C6078" s="36">
        <f t="shared" si="94"/>
        <v>51607</v>
      </c>
      <c r="D6078" s="61">
        <v>0.22249445640000001</v>
      </c>
    </row>
    <row r="6079" spans="2:4" x14ac:dyDescent="0.2">
      <c r="B6079" s="30">
        <v>6075</v>
      </c>
      <c r="C6079" s="36">
        <f t="shared" si="94"/>
        <v>51608</v>
      </c>
      <c r="D6079" s="61">
        <v>0.22252857300000001</v>
      </c>
    </row>
    <row r="6080" spans="2:4" x14ac:dyDescent="0.2">
      <c r="B6080" s="30">
        <v>6076</v>
      </c>
      <c r="C6080" s="36">
        <f t="shared" si="94"/>
        <v>51609</v>
      </c>
      <c r="D6080" s="61">
        <v>0.22256269570000001</v>
      </c>
    </row>
    <row r="6081" spans="2:4" x14ac:dyDescent="0.2">
      <c r="B6081" s="30">
        <v>6077</v>
      </c>
      <c r="C6081" s="36">
        <f t="shared" si="94"/>
        <v>51610</v>
      </c>
      <c r="D6081" s="61">
        <v>0.2225968243</v>
      </c>
    </row>
    <row r="6082" spans="2:4" x14ac:dyDescent="0.2">
      <c r="B6082" s="30">
        <v>6078</v>
      </c>
      <c r="C6082" s="36">
        <f t="shared" si="94"/>
        <v>51611</v>
      </c>
      <c r="D6082" s="61">
        <v>0.22263095899999999</v>
      </c>
    </row>
    <row r="6083" spans="2:4" x14ac:dyDescent="0.2">
      <c r="B6083" s="30">
        <v>6079</v>
      </c>
      <c r="C6083" s="36">
        <f t="shared" si="94"/>
        <v>51612</v>
      </c>
      <c r="D6083" s="61">
        <v>0.22266509970000001</v>
      </c>
    </row>
    <row r="6084" spans="2:4" x14ac:dyDescent="0.2">
      <c r="B6084" s="30">
        <v>6080</v>
      </c>
      <c r="C6084" s="36">
        <f t="shared" si="94"/>
        <v>51613</v>
      </c>
      <c r="D6084" s="61">
        <v>0.2226992465</v>
      </c>
    </row>
    <row r="6085" spans="2:4" x14ac:dyDescent="0.2">
      <c r="B6085" s="30">
        <v>6081</v>
      </c>
      <c r="C6085" s="36">
        <f t="shared" si="94"/>
        <v>51614</v>
      </c>
      <c r="D6085" s="61">
        <v>0.22273339919999999</v>
      </c>
    </row>
    <row r="6086" spans="2:4" x14ac:dyDescent="0.2">
      <c r="B6086" s="30">
        <v>6082</v>
      </c>
      <c r="C6086" s="36">
        <f t="shared" ref="C6086:C6149" si="95">C6085+1</f>
        <v>51615</v>
      </c>
      <c r="D6086" s="61">
        <v>0.222767558</v>
      </c>
    </row>
    <row r="6087" spans="2:4" x14ac:dyDescent="0.2">
      <c r="B6087" s="30">
        <v>6083</v>
      </c>
      <c r="C6087" s="36">
        <f t="shared" si="95"/>
        <v>51616</v>
      </c>
      <c r="D6087" s="61">
        <v>0.22280172270000001</v>
      </c>
    </row>
    <row r="6088" spans="2:4" x14ac:dyDescent="0.2">
      <c r="B6088" s="30">
        <v>6084</v>
      </c>
      <c r="C6088" s="36">
        <f t="shared" si="95"/>
        <v>51617</v>
      </c>
      <c r="D6088" s="61">
        <v>0.22283589349999999</v>
      </c>
    </row>
    <row r="6089" spans="2:4" x14ac:dyDescent="0.2">
      <c r="B6089" s="30">
        <v>6085</v>
      </c>
      <c r="C6089" s="36">
        <f t="shared" si="95"/>
        <v>51618</v>
      </c>
      <c r="D6089" s="61">
        <v>0.22287007040000001</v>
      </c>
    </row>
    <row r="6090" spans="2:4" x14ac:dyDescent="0.2">
      <c r="B6090" s="30">
        <v>6086</v>
      </c>
      <c r="C6090" s="36">
        <f t="shared" si="95"/>
        <v>51619</v>
      </c>
      <c r="D6090" s="61">
        <v>0.22290425320000001</v>
      </c>
    </row>
    <row r="6091" spans="2:4" x14ac:dyDescent="0.2">
      <c r="B6091" s="30">
        <v>6087</v>
      </c>
      <c r="C6091" s="36">
        <f t="shared" si="95"/>
        <v>51620</v>
      </c>
      <c r="D6091" s="61">
        <v>0.22293844209999999</v>
      </c>
    </row>
    <row r="6092" spans="2:4" x14ac:dyDescent="0.2">
      <c r="B6092" s="30">
        <v>6088</v>
      </c>
      <c r="C6092" s="36">
        <f t="shared" si="95"/>
        <v>51621</v>
      </c>
      <c r="D6092" s="61">
        <v>0.222972637</v>
      </c>
    </row>
    <row r="6093" spans="2:4" x14ac:dyDescent="0.2">
      <c r="B6093" s="30">
        <v>6089</v>
      </c>
      <c r="C6093" s="36">
        <f t="shared" si="95"/>
        <v>51622</v>
      </c>
      <c r="D6093" s="61">
        <v>0.2230068379</v>
      </c>
    </row>
    <row r="6094" spans="2:4" x14ac:dyDescent="0.2">
      <c r="B6094" s="30">
        <v>6090</v>
      </c>
      <c r="C6094" s="36">
        <f t="shared" si="95"/>
        <v>51623</v>
      </c>
      <c r="D6094" s="61">
        <v>0.2230410448</v>
      </c>
    </row>
    <row r="6095" spans="2:4" x14ac:dyDescent="0.2">
      <c r="B6095" s="30">
        <v>6091</v>
      </c>
      <c r="C6095" s="36">
        <f t="shared" si="95"/>
        <v>51624</v>
      </c>
      <c r="D6095" s="61">
        <v>0.22307525780000001</v>
      </c>
    </row>
    <row r="6096" spans="2:4" x14ac:dyDescent="0.2">
      <c r="B6096" s="30">
        <v>6092</v>
      </c>
      <c r="C6096" s="36">
        <f t="shared" si="95"/>
        <v>51625</v>
      </c>
      <c r="D6096" s="61">
        <v>0.22310947680000001</v>
      </c>
    </row>
    <row r="6097" spans="2:4" x14ac:dyDescent="0.2">
      <c r="B6097" s="30">
        <v>6093</v>
      </c>
      <c r="C6097" s="36">
        <f t="shared" si="95"/>
        <v>51626</v>
      </c>
      <c r="D6097" s="61">
        <v>0.22314370180000001</v>
      </c>
    </row>
    <row r="6098" spans="2:4" x14ac:dyDescent="0.2">
      <c r="B6098" s="30">
        <v>6094</v>
      </c>
      <c r="C6098" s="36">
        <f t="shared" si="95"/>
        <v>51627</v>
      </c>
      <c r="D6098" s="61">
        <v>0.22317793289999999</v>
      </c>
    </row>
    <row r="6099" spans="2:4" x14ac:dyDescent="0.2">
      <c r="B6099" s="30">
        <v>6095</v>
      </c>
      <c r="C6099" s="36">
        <f t="shared" si="95"/>
        <v>51628</v>
      </c>
      <c r="D6099" s="61">
        <v>0.22321216999999999</v>
      </c>
    </row>
    <row r="6100" spans="2:4" x14ac:dyDescent="0.2">
      <c r="B6100" s="30">
        <v>6096</v>
      </c>
      <c r="C6100" s="36">
        <f t="shared" si="95"/>
        <v>51629</v>
      </c>
      <c r="D6100" s="61">
        <v>0.22324641310000001</v>
      </c>
    </row>
    <row r="6101" spans="2:4" x14ac:dyDescent="0.2">
      <c r="B6101" s="30">
        <v>6097</v>
      </c>
      <c r="C6101" s="36">
        <f t="shared" si="95"/>
        <v>51630</v>
      </c>
      <c r="D6101" s="61">
        <v>0.22328066229999999</v>
      </c>
    </row>
    <row r="6102" spans="2:4" x14ac:dyDescent="0.2">
      <c r="B6102" s="30">
        <v>6098</v>
      </c>
      <c r="C6102" s="36">
        <f t="shared" si="95"/>
        <v>51631</v>
      </c>
      <c r="D6102" s="61">
        <v>0.22331491749999999</v>
      </c>
    </row>
    <row r="6103" spans="2:4" x14ac:dyDescent="0.2">
      <c r="B6103" s="30">
        <v>6099</v>
      </c>
      <c r="C6103" s="36">
        <f t="shared" si="95"/>
        <v>51632</v>
      </c>
      <c r="D6103" s="61">
        <v>0.22334917870000001</v>
      </c>
    </row>
    <row r="6104" spans="2:4" x14ac:dyDescent="0.2">
      <c r="B6104" s="30">
        <v>6100</v>
      </c>
      <c r="C6104" s="36">
        <f t="shared" si="95"/>
        <v>51633</v>
      </c>
      <c r="D6104" s="61">
        <v>0.22338344600000001</v>
      </c>
    </row>
    <row r="6105" spans="2:4" x14ac:dyDescent="0.2">
      <c r="B6105" s="30">
        <v>6101</v>
      </c>
      <c r="C6105" s="36">
        <f t="shared" si="95"/>
        <v>51634</v>
      </c>
      <c r="D6105" s="61">
        <v>0.22341771930000001</v>
      </c>
    </row>
    <row r="6106" spans="2:4" x14ac:dyDescent="0.2">
      <c r="B6106" s="30">
        <v>6102</v>
      </c>
      <c r="C6106" s="36">
        <f t="shared" si="95"/>
        <v>51635</v>
      </c>
      <c r="D6106" s="61">
        <v>0.22345199869999999</v>
      </c>
    </row>
    <row r="6107" spans="2:4" x14ac:dyDescent="0.2">
      <c r="B6107" s="30">
        <v>6103</v>
      </c>
      <c r="C6107" s="36">
        <f t="shared" si="95"/>
        <v>51636</v>
      </c>
      <c r="D6107" s="61">
        <v>0.22348628409999999</v>
      </c>
    </row>
    <row r="6108" spans="2:4" x14ac:dyDescent="0.2">
      <c r="B6108" s="30">
        <v>6104</v>
      </c>
      <c r="C6108" s="36">
        <f t="shared" si="95"/>
        <v>51637</v>
      </c>
      <c r="D6108" s="61">
        <v>0.22352057550000001</v>
      </c>
    </row>
    <row r="6109" spans="2:4" x14ac:dyDescent="0.2">
      <c r="B6109" s="30">
        <v>6105</v>
      </c>
      <c r="C6109" s="36">
        <f t="shared" si="95"/>
        <v>51638</v>
      </c>
      <c r="D6109" s="61">
        <v>0.22355487299999999</v>
      </c>
    </row>
    <row r="6110" spans="2:4" x14ac:dyDescent="0.2">
      <c r="B6110" s="30">
        <v>6106</v>
      </c>
      <c r="C6110" s="36">
        <f t="shared" si="95"/>
        <v>51639</v>
      </c>
      <c r="D6110" s="61">
        <v>0.22358917649999999</v>
      </c>
    </row>
    <row r="6111" spans="2:4" x14ac:dyDescent="0.2">
      <c r="B6111" s="30">
        <v>6107</v>
      </c>
      <c r="C6111" s="36">
        <f t="shared" si="95"/>
        <v>51640</v>
      </c>
      <c r="D6111" s="61">
        <v>0.22362348609999999</v>
      </c>
    </row>
    <row r="6112" spans="2:4" x14ac:dyDescent="0.2">
      <c r="B6112" s="30">
        <v>6108</v>
      </c>
      <c r="C6112" s="36">
        <f t="shared" si="95"/>
        <v>51641</v>
      </c>
      <c r="D6112" s="61">
        <v>0.22365780169999999</v>
      </c>
    </row>
    <row r="6113" spans="2:4" x14ac:dyDescent="0.2">
      <c r="B6113" s="30">
        <v>6109</v>
      </c>
      <c r="C6113" s="36">
        <f t="shared" si="95"/>
        <v>51642</v>
      </c>
      <c r="D6113" s="61">
        <v>0.2236921234</v>
      </c>
    </row>
    <row r="6114" spans="2:4" x14ac:dyDescent="0.2">
      <c r="B6114" s="30">
        <v>6110</v>
      </c>
      <c r="C6114" s="36">
        <f t="shared" si="95"/>
        <v>51643</v>
      </c>
      <c r="D6114" s="61">
        <v>0.2237264511</v>
      </c>
    </row>
    <row r="6115" spans="2:4" x14ac:dyDescent="0.2">
      <c r="B6115" s="30">
        <v>6111</v>
      </c>
      <c r="C6115" s="36">
        <f t="shared" si="95"/>
        <v>51644</v>
      </c>
      <c r="D6115" s="61">
        <v>0.22376078490000001</v>
      </c>
    </row>
    <row r="6116" spans="2:4" x14ac:dyDescent="0.2">
      <c r="B6116" s="30">
        <v>6112</v>
      </c>
      <c r="C6116" s="36">
        <f t="shared" si="95"/>
        <v>51645</v>
      </c>
      <c r="D6116" s="61">
        <v>0.22379512469999999</v>
      </c>
    </row>
    <row r="6117" spans="2:4" x14ac:dyDescent="0.2">
      <c r="B6117" s="30">
        <v>6113</v>
      </c>
      <c r="C6117" s="36">
        <f t="shared" si="95"/>
        <v>51646</v>
      </c>
      <c r="D6117" s="61">
        <v>0.2238294706</v>
      </c>
    </row>
    <row r="6118" spans="2:4" x14ac:dyDescent="0.2">
      <c r="B6118" s="30">
        <v>6114</v>
      </c>
      <c r="C6118" s="36">
        <f t="shared" si="95"/>
        <v>51647</v>
      </c>
      <c r="D6118" s="61">
        <v>0.2238638225</v>
      </c>
    </row>
    <row r="6119" spans="2:4" x14ac:dyDescent="0.2">
      <c r="B6119" s="30">
        <v>6115</v>
      </c>
      <c r="C6119" s="36">
        <f t="shared" si="95"/>
        <v>51648</v>
      </c>
      <c r="D6119" s="61">
        <v>0.22389818049999999</v>
      </c>
    </row>
    <row r="6120" spans="2:4" x14ac:dyDescent="0.2">
      <c r="B6120" s="30">
        <v>6116</v>
      </c>
      <c r="C6120" s="36">
        <f t="shared" si="95"/>
        <v>51649</v>
      </c>
      <c r="D6120" s="61">
        <v>0.22393254460000001</v>
      </c>
    </row>
    <row r="6121" spans="2:4" x14ac:dyDescent="0.2">
      <c r="B6121" s="30">
        <v>6117</v>
      </c>
      <c r="C6121" s="36">
        <f t="shared" si="95"/>
        <v>51650</v>
      </c>
      <c r="D6121" s="61">
        <v>0.22396691460000001</v>
      </c>
    </row>
    <row r="6122" spans="2:4" x14ac:dyDescent="0.2">
      <c r="B6122" s="30">
        <v>6118</v>
      </c>
      <c r="C6122" s="36">
        <f t="shared" si="95"/>
        <v>51651</v>
      </c>
      <c r="D6122" s="61">
        <v>0.2240012908</v>
      </c>
    </row>
    <row r="6123" spans="2:4" x14ac:dyDescent="0.2">
      <c r="B6123" s="30">
        <v>6119</v>
      </c>
      <c r="C6123" s="36">
        <f t="shared" si="95"/>
        <v>51652</v>
      </c>
      <c r="D6123" s="61">
        <v>0.22403567299999999</v>
      </c>
    </row>
    <row r="6124" spans="2:4" x14ac:dyDescent="0.2">
      <c r="B6124" s="30">
        <v>6120</v>
      </c>
      <c r="C6124" s="36">
        <f t="shared" si="95"/>
        <v>51653</v>
      </c>
      <c r="D6124" s="61">
        <v>0.22407006130000001</v>
      </c>
    </row>
    <row r="6125" spans="2:4" x14ac:dyDescent="0.2">
      <c r="B6125" s="30">
        <v>6121</v>
      </c>
      <c r="C6125" s="36">
        <f t="shared" si="95"/>
        <v>51654</v>
      </c>
      <c r="D6125" s="61">
        <v>0.2241044556</v>
      </c>
    </row>
    <row r="6126" spans="2:4" x14ac:dyDescent="0.2">
      <c r="B6126" s="30">
        <v>6122</v>
      </c>
      <c r="C6126" s="36">
        <f t="shared" si="95"/>
        <v>51655</v>
      </c>
      <c r="D6126" s="61">
        <v>0.224138856</v>
      </c>
    </row>
    <row r="6127" spans="2:4" x14ac:dyDescent="0.2">
      <c r="B6127" s="30">
        <v>6123</v>
      </c>
      <c r="C6127" s="36">
        <f t="shared" si="95"/>
        <v>51656</v>
      </c>
      <c r="D6127" s="61">
        <v>0.2241732625</v>
      </c>
    </row>
    <row r="6128" spans="2:4" x14ac:dyDescent="0.2">
      <c r="B6128" s="30">
        <v>6124</v>
      </c>
      <c r="C6128" s="36">
        <f t="shared" si="95"/>
        <v>51657</v>
      </c>
      <c r="D6128" s="61">
        <v>0.224207675</v>
      </c>
    </row>
    <row r="6129" spans="2:4" x14ac:dyDescent="0.2">
      <c r="B6129" s="30">
        <v>6125</v>
      </c>
      <c r="C6129" s="36">
        <f t="shared" si="95"/>
        <v>51658</v>
      </c>
      <c r="D6129" s="61">
        <v>0.2242420936</v>
      </c>
    </row>
    <row r="6130" spans="2:4" x14ac:dyDescent="0.2">
      <c r="B6130" s="30">
        <v>6126</v>
      </c>
      <c r="C6130" s="36">
        <f t="shared" si="95"/>
        <v>51659</v>
      </c>
      <c r="D6130" s="61">
        <v>0.22427651830000001</v>
      </c>
    </row>
    <row r="6131" spans="2:4" x14ac:dyDescent="0.2">
      <c r="B6131" s="30">
        <v>6127</v>
      </c>
      <c r="C6131" s="36">
        <f t="shared" si="95"/>
        <v>51660</v>
      </c>
      <c r="D6131" s="61">
        <v>0.22431094900000001</v>
      </c>
    </row>
    <row r="6132" spans="2:4" x14ac:dyDescent="0.2">
      <c r="B6132" s="30">
        <v>6128</v>
      </c>
      <c r="C6132" s="36">
        <f t="shared" si="95"/>
        <v>51661</v>
      </c>
      <c r="D6132" s="61">
        <v>0.22434538579999999</v>
      </c>
    </row>
    <row r="6133" spans="2:4" x14ac:dyDescent="0.2">
      <c r="B6133" s="30">
        <v>6129</v>
      </c>
      <c r="C6133" s="36">
        <f t="shared" si="95"/>
        <v>51662</v>
      </c>
      <c r="D6133" s="61">
        <v>0.2243798286</v>
      </c>
    </row>
    <row r="6134" spans="2:4" x14ac:dyDescent="0.2">
      <c r="B6134" s="30">
        <v>6130</v>
      </c>
      <c r="C6134" s="36">
        <f t="shared" si="95"/>
        <v>51663</v>
      </c>
      <c r="D6134" s="61">
        <v>0.22441427759999999</v>
      </c>
    </row>
    <row r="6135" spans="2:4" x14ac:dyDescent="0.2">
      <c r="B6135" s="30">
        <v>6131</v>
      </c>
      <c r="C6135" s="36">
        <f t="shared" si="95"/>
        <v>51664</v>
      </c>
      <c r="D6135" s="61">
        <v>0.22444873260000001</v>
      </c>
    </row>
    <row r="6136" spans="2:4" x14ac:dyDescent="0.2">
      <c r="B6136" s="30">
        <v>6132</v>
      </c>
      <c r="C6136" s="36">
        <f t="shared" si="95"/>
        <v>51665</v>
      </c>
      <c r="D6136" s="61">
        <v>0.2244831937</v>
      </c>
    </row>
    <row r="6137" spans="2:4" x14ac:dyDescent="0.2">
      <c r="B6137" s="30">
        <v>6133</v>
      </c>
      <c r="C6137" s="36">
        <f t="shared" si="95"/>
        <v>51666</v>
      </c>
      <c r="D6137" s="61">
        <v>0.22451766079999999</v>
      </c>
    </row>
    <row r="6138" spans="2:4" x14ac:dyDescent="0.2">
      <c r="B6138" s="30">
        <v>6134</v>
      </c>
      <c r="C6138" s="36">
        <f t="shared" si="95"/>
        <v>51667</v>
      </c>
      <c r="D6138" s="61">
        <v>0.22455213409999999</v>
      </c>
    </row>
    <row r="6139" spans="2:4" x14ac:dyDescent="0.2">
      <c r="B6139" s="30">
        <v>6135</v>
      </c>
      <c r="C6139" s="36">
        <f t="shared" si="95"/>
        <v>51668</v>
      </c>
      <c r="D6139" s="61">
        <v>0.2245866134</v>
      </c>
    </row>
    <row r="6140" spans="2:4" x14ac:dyDescent="0.2">
      <c r="B6140" s="30">
        <v>6136</v>
      </c>
      <c r="C6140" s="36">
        <f t="shared" si="95"/>
        <v>51669</v>
      </c>
      <c r="D6140" s="61">
        <v>0.2246210988</v>
      </c>
    </row>
    <row r="6141" spans="2:4" x14ac:dyDescent="0.2">
      <c r="B6141" s="30">
        <v>6137</v>
      </c>
      <c r="C6141" s="36">
        <f t="shared" si="95"/>
        <v>51670</v>
      </c>
      <c r="D6141" s="61">
        <v>0.2246555902</v>
      </c>
    </row>
    <row r="6142" spans="2:4" x14ac:dyDescent="0.2">
      <c r="B6142" s="30">
        <v>6138</v>
      </c>
      <c r="C6142" s="36">
        <f t="shared" si="95"/>
        <v>51671</v>
      </c>
      <c r="D6142" s="61">
        <v>0.22469008779999999</v>
      </c>
    </row>
    <row r="6143" spans="2:4" x14ac:dyDescent="0.2">
      <c r="B6143" s="30">
        <v>6139</v>
      </c>
      <c r="C6143" s="36">
        <f t="shared" si="95"/>
        <v>51672</v>
      </c>
      <c r="D6143" s="61">
        <v>0.22472459140000001</v>
      </c>
    </row>
    <row r="6144" spans="2:4" x14ac:dyDescent="0.2">
      <c r="B6144" s="30">
        <v>6140</v>
      </c>
      <c r="C6144" s="36">
        <f t="shared" si="95"/>
        <v>51673</v>
      </c>
      <c r="D6144" s="61">
        <v>0.2247591011</v>
      </c>
    </row>
    <row r="6145" spans="2:4" x14ac:dyDescent="0.2">
      <c r="B6145" s="30">
        <v>6141</v>
      </c>
      <c r="C6145" s="36">
        <f t="shared" si="95"/>
        <v>51674</v>
      </c>
      <c r="D6145" s="61">
        <v>0.22479361689999999</v>
      </c>
    </row>
    <row r="6146" spans="2:4" x14ac:dyDescent="0.2">
      <c r="B6146" s="30">
        <v>6142</v>
      </c>
      <c r="C6146" s="36">
        <f t="shared" si="95"/>
        <v>51675</v>
      </c>
      <c r="D6146" s="61">
        <v>0.22482813879999999</v>
      </c>
    </row>
    <row r="6147" spans="2:4" x14ac:dyDescent="0.2">
      <c r="B6147" s="30">
        <v>6143</v>
      </c>
      <c r="C6147" s="36">
        <f t="shared" si="95"/>
        <v>51676</v>
      </c>
      <c r="D6147" s="61">
        <v>0.2248626668</v>
      </c>
    </row>
    <row r="6148" spans="2:4" x14ac:dyDescent="0.2">
      <c r="B6148" s="30">
        <v>6144</v>
      </c>
      <c r="C6148" s="36">
        <f t="shared" si="95"/>
        <v>51677</v>
      </c>
      <c r="D6148" s="61">
        <v>0.2248972008</v>
      </c>
    </row>
    <row r="6149" spans="2:4" x14ac:dyDescent="0.2">
      <c r="B6149" s="30">
        <v>6145</v>
      </c>
      <c r="C6149" s="36">
        <f t="shared" si="95"/>
        <v>51678</v>
      </c>
      <c r="D6149" s="61">
        <v>0.22493174099999999</v>
      </c>
    </row>
    <row r="6150" spans="2:4" x14ac:dyDescent="0.2">
      <c r="B6150" s="30">
        <v>6146</v>
      </c>
      <c r="C6150" s="36">
        <f t="shared" ref="C6150:C6213" si="96">C6149+1</f>
        <v>51679</v>
      </c>
      <c r="D6150" s="61">
        <v>0.2249662872</v>
      </c>
    </row>
    <row r="6151" spans="2:4" x14ac:dyDescent="0.2">
      <c r="B6151" s="30">
        <v>6147</v>
      </c>
      <c r="C6151" s="36">
        <f t="shared" si="96"/>
        <v>51680</v>
      </c>
      <c r="D6151" s="61">
        <v>0.22500083949999999</v>
      </c>
    </row>
    <row r="6152" spans="2:4" x14ac:dyDescent="0.2">
      <c r="B6152" s="30">
        <v>6148</v>
      </c>
      <c r="C6152" s="36">
        <f t="shared" si="96"/>
        <v>51681</v>
      </c>
      <c r="D6152" s="61">
        <v>0.22503539789999999</v>
      </c>
    </row>
    <row r="6153" spans="2:4" x14ac:dyDescent="0.2">
      <c r="B6153" s="30">
        <v>6149</v>
      </c>
      <c r="C6153" s="36">
        <f t="shared" si="96"/>
        <v>51682</v>
      </c>
      <c r="D6153" s="61">
        <v>0.22506996239999999</v>
      </c>
    </row>
    <row r="6154" spans="2:4" x14ac:dyDescent="0.2">
      <c r="B6154" s="30">
        <v>6150</v>
      </c>
      <c r="C6154" s="36">
        <f t="shared" si="96"/>
        <v>51683</v>
      </c>
      <c r="D6154" s="61">
        <v>0.225104533</v>
      </c>
    </row>
    <row r="6155" spans="2:4" x14ac:dyDescent="0.2">
      <c r="B6155" s="30">
        <v>6151</v>
      </c>
      <c r="C6155" s="36">
        <f t="shared" si="96"/>
        <v>51684</v>
      </c>
      <c r="D6155" s="61">
        <v>0.22513910970000001</v>
      </c>
    </row>
    <row r="6156" spans="2:4" x14ac:dyDescent="0.2">
      <c r="B6156" s="30">
        <v>6152</v>
      </c>
      <c r="C6156" s="36">
        <f t="shared" si="96"/>
        <v>51685</v>
      </c>
      <c r="D6156" s="61">
        <v>0.22517369249999999</v>
      </c>
    </row>
    <row r="6157" spans="2:4" x14ac:dyDescent="0.2">
      <c r="B6157" s="30">
        <v>6153</v>
      </c>
      <c r="C6157" s="36">
        <f t="shared" si="96"/>
        <v>51686</v>
      </c>
      <c r="D6157" s="61">
        <v>0.22520828139999999</v>
      </c>
    </row>
    <row r="6158" spans="2:4" x14ac:dyDescent="0.2">
      <c r="B6158" s="30">
        <v>6154</v>
      </c>
      <c r="C6158" s="36">
        <f t="shared" si="96"/>
        <v>51687</v>
      </c>
      <c r="D6158" s="61">
        <v>0.22524287640000001</v>
      </c>
    </row>
    <row r="6159" spans="2:4" x14ac:dyDescent="0.2">
      <c r="B6159" s="30">
        <v>6155</v>
      </c>
      <c r="C6159" s="36">
        <f t="shared" si="96"/>
        <v>51688</v>
      </c>
      <c r="D6159" s="61">
        <v>0.22527747749999999</v>
      </c>
    </row>
    <row r="6160" spans="2:4" x14ac:dyDescent="0.2">
      <c r="B6160" s="30">
        <v>6156</v>
      </c>
      <c r="C6160" s="36">
        <f t="shared" si="96"/>
        <v>51689</v>
      </c>
      <c r="D6160" s="61">
        <v>0.2253120847</v>
      </c>
    </row>
    <row r="6161" spans="2:4" x14ac:dyDescent="0.2">
      <c r="B6161" s="30">
        <v>6157</v>
      </c>
      <c r="C6161" s="36">
        <f t="shared" si="96"/>
        <v>51690</v>
      </c>
      <c r="D6161" s="61">
        <v>0.22534669800000001</v>
      </c>
    </row>
    <row r="6162" spans="2:4" x14ac:dyDescent="0.2">
      <c r="B6162" s="30">
        <v>6158</v>
      </c>
      <c r="C6162" s="36">
        <f t="shared" si="96"/>
        <v>51691</v>
      </c>
      <c r="D6162" s="61">
        <v>0.2253813174</v>
      </c>
    </row>
    <row r="6163" spans="2:4" x14ac:dyDescent="0.2">
      <c r="B6163" s="30">
        <v>6159</v>
      </c>
      <c r="C6163" s="36">
        <f t="shared" si="96"/>
        <v>51692</v>
      </c>
      <c r="D6163" s="61">
        <v>0.22541594279999999</v>
      </c>
    </row>
    <row r="6164" spans="2:4" x14ac:dyDescent="0.2">
      <c r="B6164" s="30">
        <v>6160</v>
      </c>
      <c r="C6164" s="36">
        <f t="shared" si="96"/>
        <v>51693</v>
      </c>
      <c r="D6164" s="61">
        <v>0.22545057439999999</v>
      </c>
    </row>
    <row r="6165" spans="2:4" x14ac:dyDescent="0.2">
      <c r="B6165" s="30">
        <v>6161</v>
      </c>
      <c r="C6165" s="36">
        <f t="shared" si="96"/>
        <v>51694</v>
      </c>
      <c r="D6165" s="61">
        <v>0.2254852121</v>
      </c>
    </row>
    <row r="6166" spans="2:4" x14ac:dyDescent="0.2">
      <c r="B6166" s="30">
        <v>6162</v>
      </c>
      <c r="C6166" s="36">
        <f t="shared" si="96"/>
        <v>51695</v>
      </c>
      <c r="D6166" s="61">
        <v>0.22551985599999999</v>
      </c>
    </row>
    <row r="6167" spans="2:4" x14ac:dyDescent="0.2">
      <c r="B6167" s="30">
        <v>6163</v>
      </c>
      <c r="C6167" s="36">
        <f t="shared" si="96"/>
        <v>51696</v>
      </c>
      <c r="D6167" s="61">
        <v>0.22555450590000001</v>
      </c>
    </row>
    <row r="6168" spans="2:4" x14ac:dyDescent="0.2">
      <c r="B6168" s="30">
        <v>6164</v>
      </c>
      <c r="C6168" s="36">
        <f t="shared" si="96"/>
        <v>51697</v>
      </c>
      <c r="D6168" s="61">
        <v>0.2255891619</v>
      </c>
    </row>
    <row r="6169" spans="2:4" x14ac:dyDescent="0.2">
      <c r="B6169" s="30">
        <v>6165</v>
      </c>
      <c r="C6169" s="36">
        <f t="shared" si="96"/>
        <v>51698</v>
      </c>
      <c r="D6169" s="61">
        <v>0.225623824</v>
      </c>
    </row>
    <row r="6170" spans="2:4" x14ac:dyDescent="0.2">
      <c r="B6170" s="30">
        <v>6166</v>
      </c>
      <c r="C6170" s="36">
        <f t="shared" si="96"/>
        <v>51699</v>
      </c>
      <c r="D6170" s="61">
        <v>0.22565849230000001</v>
      </c>
    </row>
    <row r="6171" spans="2:4" x14ac:dyDescent="0.2">
      <c r="B6171" s="30">
        <v>6167</v>
      </c>
      <c r="C6171" s="36">
        <f t="shared" si="96"/>
        <v>51700</v>
      </c>
      <c r="D6171" s="61">
        <v>0.2256931667</v>
      </c>
    </row>
    <row r="6172" spans="2:4" x14ac:dyDescent="0.2">
      <c r="B6172" s="30">
        <v>6168</v>
      </c>
      <c r="C6172" s="36">
        <f t="shared" si="96"/>
        <v>51701</v>
      </c>
      <c r="D6172" s="61">
        <v>0.22572784709999999</v>
      </c>
    </row>
    <row r="6173" spans="2:4" x14ac:dyDescent="0.2">
      <c r="B6173" s="30">
        <v>6169</v>
      </c>
      <c r="C6173" s="36">
        <f t="shared" si="96"/>
        <v>51702</v>
      </c>
      <c r="D6173" s="61">
        <v>0.22576253369999999</v>
      </c>
    </row>
    <row r="6174" spans="2:4" x14ac:dyDescent="0.2">
      <c r="B6174" s="30">
        <v>6170</v>
      </c>
      <c r="C6174" s="36">
        <f t="shared" si="96"/>
        <v>51703</v>
      </c>
      <c r="D6174" s="61">
        <v>0.2257972264</v>
      </c>
    </row>
    <row r="6175" spans="2:4" x14ac:dyDescent="0.2">
      <c r="B6175" s="30">
        <v>6171</v>
      </c>
      <c r="C6175" s="36">
        <f t="shared" si="96"/>
        <v>51704</v>
      </c>
      <c r="D6175" s="61">
        <v>0.22583192530000001</v>
      </c>
    </row>
    <row r="6176" spans="2:4" x14ac:dyDescent="0.2">
      <c r="B6176" s="30">
        <v>6172</v>
      </c>
      <c r="C6176" s="36">
        <f t="shared" si="96"/>
        <v>51705</v>
      </c>
      <c r="D6176" s="61">
        <v>0.2258666302</v>
      </c>
    </row>
    <row r="6177" spans="2:4" x14ac:dyDescent="0.2">
      <c r="B6177" s="30">
        <v>6173</v>
      </c>
      <c r="C6177" s="36">
        <f t="shared" si="96"/>
        <v>51706</v>
      </c>
      <c r="D6177" s="61">
        <v>0.2259013413</v>
      </c>
    </row>
    <row r="6178" spans="2:4" x14ac:dyDescent="0.2">
      <c r="B6178" s="30">
        <v>6174</v>
      </c>
      <c r="C6178" s="36">
        <f t="shared" si="96"/>
        <v>51707</v>
      </c>
      <c r="D6178" s="61">
        <v>0.2259360584</v>
      </c>
    </row>
    <row r="6179" spans="2:4" x14ac:dyDescent="0.2">
      <c r="B6179" s="30">
        <v>6175</v>
      </c>
      <c r="C6179" s="36">
        <f t="shared" si="96"/>
        <v>51708</v>
      </c>
      <c r="D6179" s="61">
        <v>0.22597078179999999</v>
      </c>
    </row>
    <row r="6180" spans="2:4" x14ac:dyDescent="0.2">
      <c r="B6180" s="30">
        <v>6176</v>
      </c>
      <c r="C6180" s="36">
        <f t="shared" si="96"/>
        <v>51709</v>
      </c>
      <c r="D6180" s="61">
        <v>0.22600551120000001</v>
      </c>
    </row>
    <row r="6181" spans="2:4" x14ac:dyDescent="0.2">
      <c r="B6181" s="30">
        <v>6177</v>
      </c>
      <c r="C6181" s="36">
        <f t="shared" si="96"/>
        <v>51710</v>
      </c>
      <c r="D6181" s="61">
        <v>0.2260402467</v>
      </c>
    </row>
    <row r="6182" spans="2:4" x14ac:dyDescent="0.2">
      <c r="B6182" s="30">
        <v>6178</v>
      </c>
      <c r="C6182" s="36">
        <f t="shared" si="96"/>
        <v>51711</v>
      </c>
      <c r="D6182" s="61">
        <v>0.22607498840000001</v>
      </c>
    </row>
    <row r="6183" spans="2:4" x14ac:dyDescent="0.2">
      <c r="B6183" s="30">
        <v>6179</v>
      </c>
      <c r="C6183" s="36">
        <f t="shared" si="96"/>
        <v>51712</v>
      </c>
      <c r="D6183" s="61">
        <v>0.22610973619999999</v>
      </c>
    </row>
    <row r="6184" spans="2:4" x14ac:dyDescent="0.2">
      <c r="B6184" s="30">
        <v>6180</v>
      </c>
      <c r="C6184" s="36">
        <f t="shared" si="96"/>
        <v>51713</v>
      </c>
      <c r="D6184" s="61">
        <v>0.22614449010000001</v>
      </c>
    </row>
    <row r="6185" spans="2:4" x14ac:dyDescent="0.2">
      <c r="B6185" s="30">
        <v>6181</v>
      </c>
      <c r="C6185" s="36">
        <f t="shared" si="96"/>
        <v>51714</v>
      </c>
      <c r="D6185" s="61">
        <v>0.22617925019999999</v>
      </c>
    </row>
    <row r="6186" spans="2:4" x14ac:dyDescent="0.2">
      <c r="B6186" s="30">
        <v>6182</v>
      </c>
      <c r="C6186" s="36">
        <f t="shared" si="96"/>
        <v>51715</v>
      </c>
      <c r="D6186" s="61">
        <v>0.2262140164</v>
      </c>
    </row>
    <row r="6187" spans="2:4" x14ac:dyDescent="0.2">
      <c r="B6187" s="30">
        <v>6183</v>
      </c>
      <c r="C6187" s="36">
        <f t="shared" si="96"/>
        <v>51716</v>
      </c>
      <c r="D6187" s="61">
        <v>0.22624878870000001</v>
      </c>
    </row>
    <row r="6188" spans="2:4" x14ac:dyDescent="0.2">
      <c r="B6188" s="30">
        <v>6184</v>
      </c>
      <c r="C6188" s="36">
        <f t="shared" si="96"/>
        <v>51717</v>
      </c>
      <c r="D6188" s="61">
        <v>0.22628356720000001</v>
      </c>
    </row>
    <row r="6189" spans="2:4" x14ac:dyDescent="0.2">
      <c r="B6189" s="30">
        <v>6185</v>
      </c>
      <c r="C6189" s="36">
        <f t="shared" si="96"/>
        <v>51718</v>
      </c>
      <c r="D6189" s="61">
        <v>0.2263183517</v>
      </c>
    </row>
    <row r="6190" spans="2:4" x14ac:dyDescent="0.2">
      <c r="B6190" s="30">
        <v>6186</v>
      </c>
      <c r="C6190" s="36">
        <f t="shared" si="96"/>
        <v>51719</v>
      </c>
      <c r="D6190" s="61">
        <v>0.22635314249999999</v>
      </c>
    </row>
    <row r="6191" spans="2:4" x14ac:dyDescent="0.2">
      <c r="B6191" s="30">
        <v>6187</v>
      </c>
      <c r="C6191" s="36">
        <f t="shared" si="96"/>
        <v>51720</v>
      </c>
      <c r="D6191" s="61">
        <v>0.22638793930000001</v>
      </c>
    </row>
    <row r="6192" spans="2:4" x14ac:dyDescent="0.2">
      <c r="B6192" s="30">
        <v>6188</v>
      </c>
      <c r="C6192" s="36">
        <f t="shared" si="96"/>
        <v>51721</v>
      </c>
      <c r="D6192" s="61">
        <v>0.22642274230000001</v>
      </c>
    </row>
    <row r="6193" spans="2:4" x14ac:dyDescent="0.2">
      <c r="B6193" s="30">
        <v>6189</v>
      </c>
      <c r="C6193" s="36">
        <f t="shared" si="96"/>
        <v>51722</v>
      </c>
      <c r="D6193" s="61">
        <v>0.22645755140000001</v>
      </c>
    </row>
    <row r="6194" spans="2:4" x14ac:dyDescent="0.2">
      <c r="B6194" s="30">
        <v>6190</v>
      </c>
      <c r="C6194" s="36">
        <f t="shared" si="96"/>
        <v>51723</v>
      </c>
      <c r="D6194" s="61">
        <v>0.2264923667</v>
      </c>
    </row>
    <row r="6195" spans="2:4" x14ac:dyDescent="0.2">
      <c r="B6195" s="30">
        <v>6191</v>
      </c>
      <c r="C6195" s="36">
        <f t="shared" si="96"/>
        <v>51724</v>
      </c>
      <c r="D6195" s="61">
        <v>0.2265271881</v>
      </c>
    </row>
    <row r="6196" spans="2:4" x14ac:dyDescent="0.2">
      <c r="B6196" s="30">
        <v>6192</v>
      </c>
      <c r="C6196" s="36">
        <f t="shared" si="96"/>
        <v>51725</v>
      </c>
      <c r="D6196" s="61">
        <v>0.2265620156</v>
      </c>
    </row>
    <row r="6197" spans="2:4" x14ac:dyDescent="0.2">
      <c r="B6197" s="30">
        <v>6193</v>
      </c>
      <c r="C6197" s="36">
        <f t="shared" si="96"/>
        <v>51726</v>
      </c>
      <c r="D6197" s="61">
        <v>0.22659684929999999</v>
      </c>
    </row>
    <row r="6198" spans="2:4" x14ac:dyDescent="0.2">
      <c r="B6198" s="30">
        <v>6194</v>
      </c>
      <c r="C6198" s="36">
        <f t="shared" si="96"/>
        <v>51727</v>
      </c>
      <c r="D6198" s="61">
        <v>0.22663168910000001</v>
      </c>
    </row>
    <row r="6199" spans="2:4" x14ac:dyDescent="0.2">
      <c r="B6199" s="30">
        <v>6195</v>
      </c>
      <c r="C6199" s="36">
        <f t="shared" si="96"/>
        <v>51728</v>
      </c>
      <c r="D6199" s="61">
        <v>0.22666653510000001</v>
      </c>
    </row>
    <row r="6200" spans="2:4" x14ac:dyDescent="0.2">
      <c r="B6200" s="30">
        <v>6196</v>
      </c>
      <c r="C6200" s="36">
        <f t="shared" si="96"/>
        <v>51729</v>
      </c>
      <c r="D6200" s="61">
        <v>0.22670138719999999</v>
      </c>
    </row>
    <row r="6201" spans="2:4" x14ac:dyDescent="0.2">
      <c r="B6201" s="30">
        <v>6197</v>
      </c>
      <c r="C6201" s="36">
        <f t="shared" si="96"/>
        <v>51730</v>
      </c>
      <c r="D6201" s="61">
        <v>0.22673624549999999</v>
      </c>
    </row>
    <row r="6202" spans="2:4" x14ac:dyDescent="0.2">
      <c r="B6202" s="30">
        <v>6198</v>
      </c>
      <c r="C6202" s="36">
        <f t="shared" si="96"/>
        <v>51731</v>
      </c>
      <c r="D6202" s="61">
        <v>0.22677110989999999</v>
      </c>
    </row>
    <row r="6203" spans="2:4" x14ac:dyDescent="0.2">
      <c r="B6203" s="30">
        <v>6199</v>
      </c>
      <c r="C6203" s="36">
        <f t="shared" si="96"/>
        <v>51732</v>
      </c>
      <c r="D6203" s="61">
        <v>0.2268059805</v>
      </c>
    </row>
    <row r="6204" spans="2:4" x14ac:dyDescent="0.2">
      <c r="B6204" s="30">
        <v>6200</v>
      </c>
      <c r="C6204" s="36">
        <f t="shared" si="96"/>
        <v>51733</v>
      </c>
      <c r="D6204" s="61">
        <v>0.2268408572</v>
      </c>
    </row>
    <row r="6205" spans="2:4" x14ac:dyDescent="0.2">
      <c r="B6205" s="30">
        <v>6201</v>
      </c>
      <c r="C6205" s="36">
        <f t="shared" si="96"/>
        <v>51734</v>
      </c>
      <c r="D6205" s="61">
        <v>0.22687573999999999</v>
      </c>
    </row>
    <row r="6206" spans="2:4" x14ac:dyDescent="0.2">
      <c r="B6206" s="30">
        <v>6202</v>
      </c>
      <c r="C6206" s="36">
        <f t="shared" si="96"/>
        <v>51735</v>
      </c>
      <c r="D6206" s="61">
        <v>0.22691062910000001</v>
      </c>
    </row>
    <row r="6207" spans="2:4" x14ac:dyDescent="0.2">
      <c r="B6207" s="30">
        <v>6203</v>
      </c>
      <c r="C6207" s="36">
        <f t="shared" si="96"/>
        <v>51736</v>
      </c>
      <c r="D6207" s="61">
        <v>0.2269455242</v>
      </c>
    </row>
    <row r="6208" spans="2:4" x14ac:dyDescent="0.2">
      <c r="B6208" s="30">
        <v>6204</v>
      </c>
      <c r="C6208" s="36">
        <f t="shared" si="96"/>
        <v>51737</v>
      </c>
      <c r="D6208" s="61">
        <v>0.2269804255</v>
      </c>
    </row>
    <row r="6209" spans="2:4" x14ac:dyDescent="0.2">
      <c r="B6209" s="30">
        <v>6205</v>
      </c>
      <c r="C6209" s="36">
        <f t="shared" si="96"/>
        <v>51738</v>
      </c>
      <c r="D6209" s="61">
        <v>0.22701533300000001</v>
      </c>
    </row>
    <row r="6210" spans="2:4" x14ac:dyDescent="0.2">
      <c r="B6210" s="30">
        <v>6206</v>
      </c>
      <c r="C6210" s="36">
        <f t="shared" si="96"/>
        <v>51739</v>
      </c>
      <c r="D6210" s="61">
        <v>0.22705024660000001</v>
      </c>
    </row>
    <row r="6211" spans="2:4" x14ac:dyDescent="0.2">
      <c r="B6211" s="30">
        <v>6207</v>
      </c>
      <c r="C6211" s="36">
        <f t="shared" si="96"/>
        <v>51740</v>
      </c>
      <c r="D6211" s="61">
        <v>0.22708516640000001</v>
      </c>
    </row>
    <row r="6212" spans="2:4" x14ac:dyDescent="0.2">
      <c r="B6212" s="30">
        <v>6208</v>
      </c>
      <c r="C6212" s="36">
        <f t="shared" si="96"/>
        <v>51741</v>
      </c>
      <c r="D6212" s="61">
        <v>0.2271200924</v>
      </c>
    </row>
    <row r="6213" spans="2:4" x14ac:dyDescent="0.2">
      <c r="B6213" s="30">
        <v>6209</v>
      </c>
      <c r="C6213" s="36">
        <f t="shared" si="96"/>
        <v>51742</v>
      </c>
      <c r="D6213" s="61">
        <v>0.2271550245</v>
      </c>
    </row>
    <row r="6214" spans="2:4" x14ac:dyDescent="0.2">
      <c r="B6214" s="30">
        <v>6210</v>
      </c>
      <c r="C6214" s="36">
        <f t="shared" ref="C6214:C6277" si="97">C6213+1</f>
        <v>51743</v>
      </c>
      <c r="D6214" s="61">
        <v>0.22718996280000001</v>
      </c>
    </row>
    <row r="6215" spans="2:4" x14ac:dyDescent="0.2">
      <c r="B6215" s="30">
        <v>6211</v>
      </c>
      <c r="C6215" s="36">
        <f t="shared" si="97"/>
        <v>51744</v>
      </c>
      <c r="D6215" s="61">
        <v>0.22722490719999999</v>
      </c>
    </row>
    <row r="6216" spans="2:4" x14ac:dyDescent="0.2">
      <c r="B6216" s="30">
        <v>6212</v>
      </c>
      <c r="C6216" s="36">
        <f t="shared" si="97"/>
        <v>51745</v>
      </c>
      <c r="D6216" s="61">
        <v>0.22725985779999999</v>
      </c>
    </row>
    <row r="6217" spans="2:4" x14ac:dyDescent="0.2">
      <c r="B6217" s="30">
        <v>6213</v>
      </c>
      <c r="C6217" s="36">
        <f t="shared" si="97"/>
        <v>51746</v>
      </c>
      <c r="D6217" s="61">
        <v>0.2272948145</v>
      </c>
    </row>
    <row r="6218" spans="2:4" x14ac:dyDescent="0.2">
      <c r="B6218" s="30">
        <v>6214</v>
      </c>
      <c r="C6218" s="36">
        <f t="shared" si="97"/>
        <v>51747</v>
      </c>
      <c r="D6218" s="61">
        <v>0.2273297775</v>
      </c>
    </row>
    <row r="6219" spans="2:4" x14ac:dyDescent="0.2">
      <c r="B6219" s="30">
        <v>6215</v>
      </c>
      <c r="C6219" s="36">
        <f t="shared" si="97"/>
        <v>51748</v>
      </c>
      <c r="D6219" s="61">
        <v>0.2273647466</v>
      </c>
    </row>
    <row r="6220" spans="2:4" x14ac:dyDescent="0.2">
      <c r="B6220" s="30">
        <v>6216</v>
      </c>
      <c r="C6220" s="36">
        <f t="shared" si="97"/>
        <v>51749</v>
      </c>
      <c r="D6220" s="61">
        <v>0.22739972180000001</v>
      </c>
    </row>
    <row r="6221" spans="2:4" x14ac:dyDescent="0.2">
      <c r="B6221" s="30">
        <v>6217</v>
      </c>
      <c r="C6221" s="36">
        <f t="shared" si="97"/>
        <v>51750</v>
      </c>
      <c r="D6221" s="61">
        <v>0.2274347032</v>
      </c>
    </row>
    <row r="6222" spans="2:4" x14ac:dyDescent="0.2">
      <c r="B6222" s="30">
        <v>6218</v>
      </c>
      <c r="C6222" s="36">
        <f t="shared" si="97"/>
        <v>51751</v>
      </c>
      <c r="D6222" s="61">
        <v>0.22746969080000001</v>
      </c>
    </row>
    <row r="6223" spans="2:4" x14ac:dyDescent="0.2">
      <c r="B6223" s="30">
        <v>6219</v>
      </c>
      <c r="C6223" s="36">
        <f t="shared" si="97"/>
        <v>51752</v>
      </c>
      <c r="D6223" s="61">
        <v>0.22750468460000001</v>
      </c>
    </row>
    <row r="6224" spans="2:4" x14ac:dyDescent="0.2">
      <c r="B6224" s="30">
        <v>6220</v>
      </c>
      <c r="C6224" s="36">
        <f t="shared" si="97"/>
        <v>51753</v>
      </c>
      <c r="D6224" s="61">
        <v>0.22753968450000001</v>
      </c>
    </row>
    <row r="6225" spans="2:4" x14ac:dyDescent="0.2">
      <c r="B6225" s="30">
        <v>6221</v>
      </c>
      <c r="C6225" s="36">
        <f t="shared" si="97"/>
        <v>51754</v>
      </c>
      <c r="D6225" s="61">
        <v>0.2275746907</v>
      </c>
    </row>
    <row r="6226" spans="2:4" x14ac:dyDescent="0.2">
      <c r="B6226" s="30">
        <v>6222</v>
      </c>
      <c r="C6226" s="36">
        <f t="shared" si="97"/>
        <v>51755</v>
      </c>
      <c r="D6226" s="61">
        <v>0.22760970289999999</v>
      </c>
    </row>
    <row r="6227" spans="2:4" x14ac:dyDescent="0.2">
      <c r="B6227" s="30">
        <v>6223</v>
      </c>
      <c r="C6227" s="36">
        <f t="shared" si="97"/>
        <v>51756</v>
      </c>
      <c r="D6227" s="61">
        <v>0.2276447214</v>
      </c>
    </row>
    <row r="6228" spans="2:4" x14ac:dyDescent="0.2">
      <c r="B6228" s="30">
        <v>6224</v>
      </c>
      <c r="C6228" s="36">
        <f t="shared" si="97"/>
        <v>51757</v>
      </c>
      <c r="D6228" s="61">
        <v>0.2276797461</v>
      </c>
    </row>
    <row r="6229" spans="2:4" x14ac:dyDescent="0.2">
      <c r="B6229" s="30">
        <v>6225</v>
      </c>
      <c r="C6229" s="36">
        <f t="shared" si="97"/>
        <v>51758</v>
      </c>
      <c r="D6229" s="61">
        <v>0.2277147769</v>
      </c>
    </row>
    <row r="6230" spans="2:4" x14ac:dyDescent="0.2">
      <c r="B6230" s="30">
        <v>6226</v>
      </c>
      <c r="C6230" s="36">
        <f t="shared" si="97"/>
        <v>51759</v>
      </c>
      <c r="D6230" s="61">
        <v>0.22774981389999999</v>
      </c>
    </row>
    <row r="6231" spans="2:4" x14ac:dyDescent="0.2">
      <c r="B6231" s="30">
        <v>6227</v>
      </c>
      <c r="C6231" s="36">
        <f t="shared" si="97"/>
        <v>51760</v>
      </c>
      <c r="D6231" s="61">
        <v>0.22778485700000001</v>
      </c>
    </row>
    <row r="6232" spans="2:4" x14ac:dyDescent="0.2">
      <c r="B6232" s="30">
        <v>6228</v>
      </c>
      <c r="C6232" s="36">
        <f t="shared" si="97"/>
        <v>51761</v>
      </c>
      <c r="D6232" s="61">
        <v>0.22781990639999999</v>
      </c>
    </row>
    <row r="6233" spans="2:4" x14ac:dyDescent="0.2">
      <c r="B6233" s="30">
        <v>6229</v>
      </c>
      <c r="C6233" s="36">
        <f t="shared" si="97"/>
        <v>51762</v>
      </c>
      <c r="D6233" s="61">
        <v>0.22785496190000001</v>
      </c>
    </row>
    <row r="6234" spans="2:4" x14ac:dyDescent="0.2">
      <c r="B6234" s="30">
        <v>6230</v>
      </c>
      <c r="C6234" s="36">
        <f t="shared" si="97"/>
        <v>51763</v>
      </c>
      <c r="D6234" s="61">
        <v>0.2278900237</v>
      </c>
    </row>
    <row r="6235" spans="2:4" x14ac:dyDescent="0.2">
      <c r="B6235" s="30">
        <v>6231</v>
      </c>
      <c r="C6235" s="36">
        <f t="shared" si="97"/>
        <v>51764</v>
      </c>
      <c r="D6235" s="61">
        <v>0.22792509159999999</v>
      </c>
    </row>
    <row r="6236" spans="2:4" x14ac:dyDescent="0.2">
      <c r="B6236" s="30">
        <v>6232</v>
      </c>
      <c r="C6236" s="36">
        <f t="shared" si="97"/>
        <v>51765</v>
      </c>
      <c r="D6236" s="61">
        <v>0.22796016569999999</v>
      </c>
    </row>
    <row r="6237" spans="2:4" x14ac:dyDescent="0.2">
      <c r="B6237" s="30">
        <v>6233</v>
      </c>
      <c r="C6237" s="36">
        <f t="shared" si="97"/>
        <v>51766</v>
      </c>
      <c r="D6237" s="61">
        <v>0.22799524600000001</v>
      </c>
    </row>
    <row r="6238" spans="2:4" x14ac:dyDescent="0.2">
      <c r="B6238" s="30">
        <v>6234</v>
      </c>
      <c r="C6238" s="36">
        <f t="shared" si="97"/>
        <v>51767</v>
      </c>
      <c r="D6238" s="61">
        <v>0.22803033240000001</v>
      </c>
    </row>
    <row r="6239" spans="2:4" x14ac:dyDescent="0.2">
      <c r="B6239" s="30">
        <v>6235</v>
      </c>
      <c r="C6239" s="36">
        <f t="shared" si="97"/>
        <v>51768</v>
      </c>
      <c r="D6239" s="61">
        <v>0.2280654251</v>
      </c>
    </row>
    <row r="6240" spans="2:4" x14ac:dyDescent="0.2">
      <c r="B6240" s="30">
        <v>6236</v>
      </c>
      <c r="C6240" s="36">
        <f t="shared" si="97"/>
        <v>51769</v>
      </c>
      <c r="D6240" s="61">
        <v>0.22810052389999999</v>
      </c>
    </row>
    <row r="6241" spans="2:4" x14ac:dyDescent="0.2">
      <c r="B6241" s="30">
        <v>6237</v>
      </c>
      <c r="C6241" s="36">
        <f t="shared" si="97"/>
        <v>51770</v>
      </c>
      <c r="D6241" s="61">
        <v>0.22813562900000001</v>
      </c>
    </row>
    <row r="6242" spans="2:4" x14ac:dyDescent="0.2">
      <c r="B6242" s="30">
        <v>6238</v>
      </c>
      <c r="C6242" s="36">
        <f t="shared" si="97"/>
        <v>51771</v>
      </c>
      <c r="D6242" s="61">
        <v>0.2281707402</v>
      </c>
    </row>
    <row r="6243" spans="2:4" x14ac:dyDescent="0.2">
      <c r="B6243" s="30">
        <v>6239</v>
      </c>
      <c r="C6243" s="36">
        <f t="shared" si="97"/>
        <v>51772</v>
      </c>
      <c r="D6243" s="61">
        <v>0.22820585760000001</v>
      </c>
    </row>
    <row r="6244" spans="2:4" x14ac:dyDescent="0.2">
      <c r="B6244" s="30">
        <v>6240</v>
      </c>
      <c r="C6244" s="36">
        <f t="shared" si="97"/>
        <v>51773</v>
      </c>
      <c r="D6244" s="61">
        <v>0.22824098130000001</v>
      </c>
    </row>
    <row r="6245" spans="2:4" x14ac:dyDescent="0.2">
      <c r="B6245" s="30">
        <v>6241</v>
      </c>
      <c r="C6245" s="36">
        <f t="shared" si="97"/>
        <v>51774</v>
      </c>
      <c r="D6245" s="61">
        <v>0.22827611110000001</v>
      </c>
    </row>
    <row r="6246" spans="2:4" x14ac:dyDescent="0.2">
      <c r="B6246" s="30">
        <v>6242</v>
      </c>
      <c r="C6246" s="36">
        <f t="shared" si="97"/>
        <v>51775</v>
      </c>
      <c r="D6246" s="61">
        <v>0.2283112471</v>
      </c>
    </row>
    <row r="6247" spans="2:4" x14ac:dyDescent="0.2">
      <c r="B6247" s="30">
        <v>6243</v>
      </c>
      <c r="C6247" s="36">
        <f t="shared" si="97"/>
        <v>51776</v>
      </c>
      <c r="D6247" s="61">
        <v>0.22834638930000001</v>
      </c>
    </row>
    <row r="6248" spans="2:4" x14ac:dyDescent="0.2">
      <c r="B6248" s="30">
        <v>6244</v>
      </c>
      <c r="C6248" s="36">
        <f t="shared" si="97"/>
        <v>51777</v>
      </c>
      <c r="D6248" s="61">
        <v>0.2283815377</v>
      </c>
    </row>
    <row r="6249" spans="2:4" x14ac:dyDescent="0.2">
      <c r="B6249" s="30">
        <v>6245</v>
      </c>
      <c r="C6249" s="36">
        <f t="shared" si="97"/>
        <v>51778</v>
      </c>
      <c r="D6249" s="61">
        <v>0.2284166923</v>
      </c>
    </row>
    <row r="6250" spans="2:4" x14ac:dyDescent="0.2">
      <c r="B6250" s="30">
        <v>6246</v>
      </c>
      <c r="C6250" s="36">
        <f t="shared" si="97"/>
        <v>51779</v>
      </c>
      <c r="D6250" s="61">
        <v>0.2284518532</v>
      </c>
    </row>
    <row r="6251" spans="2:4" x14ac:dyDescent="0.2">
      <c r="B6251" s="30">
        <v>6247</v>
      </c>
      <c r="C6251" s="36">
        <f t="shared" si="97"/>
        <v>51780</v>
      </c>
      <c r="D6251" s="61">
        <v>0.2284870202</v>
      </c>
    </row>
    <row r="6252" spans="2:4" x14ac:dyDescent="0.2">
      <c r="B6252" s="30">
        <v>6248</v>
      </c>
      <c r="C6252" s="36">
        <f t="shared" si="97"/>
        <v>51781</v>
      </c>
      <c r="D6252" s="61">
        <v>0.22852219339999999</v>
      </c>
    </row>
    <row r="6253" spans="2:4" x14ac:dyDescent="0.2">
      <c r="B6253" s="30">
        <v>6249</v>
      </c>
      <c r="C6253" s="36">
        <f t="shared" si="97"/>
        <v>51782</v>
      </c>
      <c r="D6253" s="61">
        <v>0.22855737279999999</v>
      </c>
    </row>
    <row r="6254" spans="2:4" x14ac:dyDescent="0.2">
      <c r="B6254" s="30">
        <v>6250</v>
      </c>
      <c r="C6254" s="36">
        <f t="shared" si="97"/>
        <v>51783</v>
      </c>
      <c r="D6254" s="61">
        <v>0.22859255849999999</v>
      </c>
    </row>
    <row r="6255" spans="2:4" x14ac:dyDescent="0.2">
      <c r="B6255" s="30">
        <v>6251</v>
      </c>
      <c r="C6255" s="36">
        <f t="shared" si="97"/>
        <v>51784</v>
      </c>
      <c r="D6255" s="61">
        <v>0.22862775029999999</v>
      </c>
    </row>
    <row r="6256" spans="2:4" x14ac:dyDescent="0.2">
      <c r="B6256" s="30">
        <v>6252</v>
      </c>
      <c r="C6256" s="36">
        <f t="shared" si="97"/>
        <v>51785</v>
      </c>
      <c r="D6256" s="61">
        <v>0.22866294840000001</v>
      </c>
    </row>
    <row r="6257" spans="2:4" x14ac:dyDescent="0.2">
      <c r="B6257" s="30">
        <v>6253</v>
      </c>
      <c r="C6257" s="36">
        <f t="shared" si="97"/>
        <v>51786</v>
      </c>
      <c r="D6257" s="61">
        <v>0.22869815260000001</v>
      </c>
    </row>
    <row r="6258" spans="2:4" x14ac:dyDescent="0.2">
      <c r="B6258" s="30">
        <v>6254</v>
      </c>
      <c r="C6258" s="36">
        <f t="shared" si="97"/>
        <v>51787</v>
      </c>
      <c r="D6258" s="61">
        <v>0.2287333631</v>
      </c>
    </row>
    <row r="6259" spans="2:4" x14ac:dyDescent="0.2">
      <c r="B6259" s="30">
        <v>6255</v>
      </c>
      <c r="C6259" s="36">
        <f t="shared" si="97"/>
        <v>51788</v>
      </c>
      <c r="D6259" s="61">
        <v>0.22876857980000001</v>
      </c>
    </row>
    <row r="6260" spans="2:4" x14ac:dyDescent="0.2">
      <c r="B6260" s="30">
        <v>6256</v>
      </c>
      <c r="C6260" s="36">
        <f t="shared" si="97"/>
        <v>51789</v>
      </c>
      <c r="D6260" s="61">
        <v>0.2288038027</v>
      </c>
    </row>
    <row r="6261" spans="2:4" x14ac:dyDescent="0.2">
      <c r="B6261" s="30">
        <v>6257</v>
      </c>
      <c r="C6261" s="36">
        <f t="shared" si="97"/>
        <v>51790</v>
      </c>
      <c r="D6261" s="61">
        <v>0.22883903180000001</v>
      </c>
    </row>
    <row r="6262" spans="2:4" x14ac:dyDescent="0.2">
      <c r="B6262" s="30">
        <v>6258</v>
      </c>
      <c r="C6262" s="36">
        <f t="shared" si="97"/>
        <v>51791</v>
      </c>
      <c r="D6262" s="61">
        <v>0.2288742671</v>
      </c>
    </row>
    <row r="6263" spans="2:4" x14ac:dyDescent="0.2">
      <c r="B6263" s="30">
        <v>6259</v>
      </c>
      <c r="C6263" s="36">
        <f t="shared" si="97"/>
        <v>51792</v>
      </c>
      <c r="D6263" s="61">
        <v>0.22890950860000001</v>
      </c>
    </row>
    <row r="6264" spans="2:4" x14ac:dyDescent="0.2">
      <c r="B6264" s="30">
        <v>6260</v>
      </c>
      <c r="C6264" s="36">
        <f t="shared" si="97"/>
        <v>51793</v>
      </c>
      <c r="D6264" s="61">
        <v>0.2289447564</v>
      </c>
    </row>
    <row r="6265" spans="2:4" x14ac:dyDescent="0.2">
      <c r="B6265" s="30">
        <v>6261</v>
      </c>
      <c r="C6265" s="36">
        <f t="shared" si="97"/>
        <v>51794</v>
      </c>
      <c r="D6265" s="61">
        <v>0.22898001039999999</v>
      </c>
    </row>
    <row r="6266" spans="2:4" x14ac:dyDescent="0.2">
      <c r="B6266" s="30">
        <v>6262</v>
      </c>
      <c r="C6266" s="36">
        <f t="shared" si="97"/>
        <v>51795</v>
      </c>
      <c r="D6266" s="61">
        <v>0.22901527059999999</v>
      </c>
    </row>
    <row r="6267" spans="2:4" x14ac:dyDescent="0.2">
      <c r="B6267" s="30">
        <v>6263</v>
      </c>
      <c r="C6267" s="36">
        <f t="shared" si="97"/>
        <v>51796</v>
      </c>
      <c r="D6267" s="61">
        <v>0.229050537</v>
      </c>
    </row>
    <row r="6268" spans="2:4" x14ac:dyDescent="0.2">
      <c r="B6268" s="30">
        <v>6264</v>
      </c>
      <c r="C6268" s="36">
        <f t="shared" si="97"/>
        <v>51797</v>
      </c>
      <c r="D6268" s="61">
        <v>0.2290858096</v>
      </c>
    </row>
    <row r="6269" spans="2:4" x14ac:dyDescent="0.2">
      <c r="B6269" s="30">
        <v>6265</v>
      </c>
      <c r="C6269" s="36">
        <f t="shared" si="97"/>
        <v>51798</v>
      </c>
      <c r="D6269" s="61">
        <v>0.22912108849999999</v>
      </c>
    </row>
    <row r="6270" spans="2:4" x14ac:dyDescent="0.2">
      <c r="B6270" s="30">
        <v>6266</v>
      </c>
      <c r="C6270" s="36">
        <f t="shared" si="97"/>
        <v>51799</v>
      </c>
      <c r="D6270" s="61">
        <v>0.22915637359999999</v>
      </c>
    </row>
    <row r="6271" spans="2:4" x14ac:dyDescent="0.2">
      <c r="B6271" s="30">
        <v>6267</v>
      </c>
      <c r="C6271" s="36">
        <f t="shared" si="97"/>
        <v>51800</v>
      </c>
      <c r="D6271" s="61">
        <v>0.22919166490000001</v>
      </c>
    </row>
    <row r="6272" spans="2:4" x14ac:dyDescent="0.2">
      <c r="B6272" s="30">
        <v>6268</v>
      </c>
      <c r="C6272" s="36">
        <f t="shared" si="97"/>
        <v>51801</v>
      </c>
      <c r="D6272" s="61">
        <v>0.22922696240000001</v>
      </c>
    </row>
    <row r="6273" spans="2:4" x14ac:dyDescent="0.2">
      <c r="B6273" s="30">
        <v>6269</v>
      </c>
      <c r="C6273" s="36">
        <f t="shared" si="97"/>
        <v>51802</v>
      </c>
      <c r="D6273" s="61">
        <v>0.22926226620000001</v>
      </c>
    </row>
    <row r="6274" spans="2:4" x14ac:dyDescent="0.2">
      <c r="B6274" s="30">
        <v>6270</v>
      </c>
      <c r="C6274" s="36">
        <f t="shared" si="97"/>
        <v>51803</v>
      </c>
      <c r="D6274" s="61">
        <v>0.22929757619999999</v>
      </c>
    </row>
    <row r="6275" spans="2:4" x14ac:dyDescent="0.2">
      <c r="B6275" s="30">
        <v>6271</v>
      </c>
      <c r="C6275" s="36">
        <f t="shared" si="97"/>
        <v>51804</v>
      </c>
      <c r="D6275" s="61">
        <v>0.22933289239999999</v>
      </c>
    </row>
    <row r="6276" spans="2:4" x14ac:dyDescent="0.2">
      <c r="B6276" s="30">
        <v>6272</v>
      </c>
      <c r="C6276" s="36">
        <f t="shared" si="97"/>
        <v>51805</v>
      </c>
      <c r="D6276" s="61">
        <v>0.22936821490000001</v>
      </c>
    </row>
    <row r="6277" spans="2:4" x14ac:dyDescent="0.2">
      <c r="B6277" s="30">
        <v>6273</v>
      </c>
      <c r="C6277" s="36">
        <f t="shared" si="97"/>
        <v>51806</v>
      </c>
      <c r="D6277" s="61">
        <v>0.22940354360000001</v>
      </c>
    </row>
    <row r="6278" spans="2:4" x14ac:dyDescent="0.2">
      <c r="B6278" s="30">
        <v>6274</v>
      </c>
      <c r="C6278" s="36">
        <f t="shared" ref="C6278:C6341" si="98">C6277+1</f>
        <v>51807</v>
      </c>
      <c r="D6278" s="61">
        <v>0.2294388785</v>
      </c>
    </row>
    <row r="6279" spans="2:4" x14ac:dyDescent="0.2">
      <c r="B6279" s="30">
        <v>6275</v>
      </c>
      <c r="C6279" s="36">
        <f t="shared" si="98"/>
        <v>51808</v>
      </c>
      <c r="D6279" s="61">
        <v>0.22947421970000001</v>
      </c>
    </row>
    <row r="6280" spans="2:4" x14ac:dyDescent="0.2">
      <c r="B6280" s="30">
        <v>6276</v>
      </c>
      <c r="C6280" s="36">
        <f t="shared" si="98"/>
        <v>51809</v>
      </c>
      <c r="D6280" s="61">
        <v>0.22950956710000001</v>
      </c>
    </row>
    <row r="6281" spans="2:4" x14ac:dyDescent="0.2">
      <c r="B6281" s="30">
        <v>6277</v>
      </c>
      <c r="C6281" s="36">
        <f t="shared" si="98"/>
        <v>51810</v>
      </c>
      <c r="D6281" s="61">
        <v>0.22954492069999999</v>
      </c>
    </row>
    <row r="6282" spans="2:4" x14ac:dyDescent="0.2">
      <c r="B6282" s="30">
        <v>6278</v>
      </c>
      <c r="C6282" s="36">
        <f t="shared" si="98"/>
        <v>51811</v>
      </c>
      <c r="D6282" s="61">
        <v>0.22958028059999999</v>
      </c>
    </row>
    <row r="6283" spans="2:4" x14ac:dyDescent="0.2">
      <c r="B6283" s="30">
        <v>6279</v>
      </c>
      <c r="C6283" s="36">
        <f t="shared" si="98"/>
        <v>51812</v>
      </c>
      <c r="D6283" s="61">
        <v>0.22961564670000001</v>
      </c>
    </row>
    <row r="6284" spans="2:4" x14ac:dyDescent="0.2">
      <c r="B6284" s="30">
        <v>6280</v>
      </c>
      <c r="C6284" s="36">
        <f t="shared" si="98"/>
        <v>51813</v>
      </c>
      <c r="D6284" s="61">
        <v>0.22965101900000001</v>
      </c>
    </row>
    <row r="6285" spans="2:4" x14ac:dyDescent="0.2">
      <c r="B6285" s="30">
        <v>6281</v>
      </c>
      <c r="C6285" s="36">
        <f t="shared" si="98"/>
        <v>51814</v>
      </c>
      <c r="D6285" s="61">
        <v>0.22968639760000001</v>
      </c>
    </row>
    <row r="6286" spans="2:4" x14ac:dyDescent="0.2">
      <c r="B6286" s="30">
        <v>6282</v>
      </c>
      <c r="C6286" s="36">
        <f t="shared" si="98"/>
        <v>51815</v>
      </c>
      <c r="D6286" s="61">
        <v>0.22972178239999999</v>
      </c>
    </row>
    <row r="6287" spans="2:4" x14ac:dyDescent="0.2">
      <c r="B6287" s="30">
        <v>6283</v>
      </c>
      <c r="C6287" s="36">
        <f t="shared" si="98"/>
        <v>51816</v>
      </c>
      <c r="D6287" s="61">
        <v>0.22975717349999999</v>
      </c>
    </row>
    <row r="6288" spans="2:4" x14ac:dyDescent="0.2">
      <c r="B6288" s="30">
        <v>6284</v>
      </c>
      <c r="C6288" s="36">
        <f t="shared" si="98"/>
        <v>51817</v>
      </c>
      <c r="D6288" s="61">
        <v>0.22979257080000001</v>
      </c>
    </row>
    <row r="6289" spans="2:4" x14ac:dyDescent="0.2">
      <c r="B6289" s="30">
        <v>6285</v>
      </c>
      <c r="C6289" s="36">
        <f t="shared" si="98"/>
        <v>51818</v>
      </c>
      <c r="D6289" s="61">
        <v>0.2298279744</v>
      </c>
    </row>
    <row r="6290" spans="2:4" x14ac:dyDescent="0.2">
      <c r="B6290" s="30">
        <v>6286</v>
      </c>
      <c r="C6290" s="36">
        <f t="shared" si="98"/>
        <v>51819</v>
      </c>
      <c r="D6290" s="61">
        <v>0.22986338419999999</v>
      </c>
    </row>
    <row r="6291" spans="2:4" x14ac:dyDescent="0.2">
      <c r="B6291" s="30">
        <v>6287</v>
      </c>
      <c r="C6291" s="36">
        <f t="shared" si="98"/>
        <v>51820</v>
      </c>
      <c r="D6291" s="61">
        <v>0.22989880030000001</v>
      </c>
    </row>
    <row r="6292" spans="2:4" x14ac:dyDescent="0.2">
      <c r="B6292" s="30">
        <v>6288</v>
      </c>
      <c r="C6292" s="36">
        <f t="shared" si="98"/>
        <v>51821</v>
      </c>
      <c r="D6292" s="61">
        <v>0.22993422259999999</v>
      </c>
    </row>
    <row r="6293" spans="2:4" x14ac:dyDescent="0.2">
      <c r="B6293" s="30">
        <v>6289</v>
      </c>
      <c r="C6293" s="36">
        <f t="shared" si="98"/>
        <v>51822</v>
      </c>
      <c r="D6293" s="61">
        <v>0.22996965120000001</v>
      </c>
    </row>
    <row r="6294" spans="2:4" x14ac:dyDescent="0.2">
      <c r="B6294" s="30">
        <v>6290</v>
      </c>
      <c r="C6294" s="36">
        <f t="shared" si="98"/>
        <v>51823</v>
      </c>
      <c r="D6294" s="61">
        <v>0.230005086</v>
      </c>
    </row>
    <row r="6295" spans="2:4" x14ac:dyDescent="0.2">
      <c r="B6295" s="30">
        <v>6291</v>
      </c>
      <c r="C6295" s="36">
        <f t="shared" si="98"/>
        <v>51824</v>
      </c>
      <c r="D6295" s="61">
        <v>0.2300405271</v>
      </c>
    </row>
    <row r="6296" spans="2:4" x14ac:dyDescent="0.2">
      <c r="B6296" s="30">
        <v>6292</v>
      </c>
      <c r="C6296" s="36">
        <f t="shared" si="98"/>
        <v>51825</v>
      </c>
      <c r="D6296" s="61">
        <v>0.23007597439999999</v>
      </c>
    </row>
    <row r="6297" spans="2:4" x14ac:dyDescent="0.2">
      <c r="B6297" s="30">
        <v>6293</v>
      </c>
      <c r="C6297" s="36">
        <f t="shared" si="98"/>
        <v>51826</v>
      </c>
      <c r="D6297" s="61">
        <v>0.23011142800000001</v>
      </c>
    </row>
    <row r="6298" spans="2:4" x14ac:dyDescent="0.2">
      <c r="B6298" s="30">
        <v>6294</v>
      </c>
      <c r="C6298" s="36">
        <f t="shared" si="98"/>
        <v>51827</v>
      </c>
      <c r="D6298" s="61">
        <v>0.23014688780000001</v>
      </c>
    </row>
    <row r="6299" spans="2:4" x14ac:dyDescent="0.2">
      <c r="B6299" s="30">
        <v>6295</v>
      </c>
      <c r="C6299" s="36">
        <f t="shared" si="98"/>
        <v>51828</v>
      </c>
      <c r="D6299" s="61">
        <v>0.2301823539</v>
      </c>
    </row>
    <row r="6300" spans="2:4" x14ac:dyDescent="0.2">
      <c r="B6300" s="30">
        <v>6296</v>
      </c>
      <c r="C6300" s="36">
        <f t="shared" si="98"/>
        <v>51829</v>
      </c>
      <c r="D6300" s="61">
        <v>0.2302178262</v>
      </c>
    </row>
    <row r="6301" spans="2:4" x14ac:dyDescent="0.2">
      <c r="B6301" s="30">
        <v>6297</v>
      </c>
      <c r="C6301" s="36">
        <f t="shared" si="98"/>
        <v>51830</v>
      </c>
      <c r="D6301" s="61">
        <v>0.2302533048</v>
      </c>
    </row>
    <row r="6302" spans="2:4" x14ac:dyDescent="0.2">
      <c r="B6302" s="30">
        <v>6298</v>
      </c>
      <c r="C6302" s="36">
        <f t="shared" si="98"/>
        <v>51831</v>
      </c>
      <c r="D6302" s="61">
        <v>0.2302887897</v>
      </c>
    </row>
    <row r="6303" spans="2:4" x14ac:dyDescent="0.2">
      <c r="B6303" s="30">
        <v>6299</v>
      </c>
      <c r="C6303" s="36">
        <f t="shared" si="98"/>
        <v>51832</v>
      </c>
      <c r="D6303" s="61">
        <v>0.2303242808</v>
      </c>
    </row>
    <row r="6304" spans="2:4" x14ac:dyDescent="0.2">
      <c r="B6304" s="30">
        <v>6300</v>
      </c>
      <c r="C6304" s="36">
        <f t="shared" si="98"/>
        <v>51833</v>
      </c>
      <c r="D6304" s="61">
        <v>0.2303597782</v>
      </c>
    </row>
    <row r="6305" spans="2:4" x14ac:dyDescent="0.2">
      <c r="B6305" s="30">
        <v>6301</v>
      </c>
      <c r="C6305" s="36">
        <f t="shared" si="98"/>
        <v>51834</v>
      </c>
      <c r="D6305" s="61">
        <v>0.2303952819</v>
      </c>
    </row>
    <row r="6306" spans="2:4" x14ac:dyDescent="0.2">
      <c r="B6306" s="30">
        <v>6302</v>
      </c>
      <c r="C6306" s="36">
        <f t="shared" si="98"/>
        <v>51835</v>
      </c>
      <c r="D6306" s="61">
        <v>0.23043079180000001</v>
      </c>
    </row>
    <row r="6307" spans="2:4" x14ac:dyDescent="0.2">
      <c r="B6307" s="30">
        <v>6303</v>
      </c>
      <c r="C6307" s="36">
        <f t="shared" si="98"/>
        <v>51836</v>
      </c>
      <c r="D6307" s="61">
        <v>0.23046630800000001</v>
      </c>
    </row>
    <row r="6308" spans="2:4" x14ac:dyDescent="0.2">
      <c r="B6308" s="30">
        <v>6304</v>
      </c>
      <c r="C6308" s="36">
        <f t="shared" si="98"/>
        <v>51837</v>
      </c>
      <c r="D6308" s="61">
        <v>0.2305018305</v>
      </c>
    </row>
    <row r="6309" spans="2:4" x14ac:dyDescent="0.2">
      <c r="B6309" s="30">
        <v>6305</v>
      </c>
      <c r="C6309" s="36">
        <f t="shared" si="98"/>
        <v>51838</v>
      </c>
      <c r="D6309" s="61">
        <v>0.23053735920000001</v>
      </c>
    </row>
    <row r="6310" spans="2:4" x14ac:dyDescent="0.2">
      <c r="B6310" s="30">
        <v>6306</v>
      </c>
      <c r="C6310" s="36">
        <f t="shared" si="98"/>
        <v>51839</v>
      </c>
      <c r="D6310" s="61">
        <v>0.23057289419999999</v>
      </c>
    </row>
    <row r="6311" spans="2:4" x14ac:dyDescent="0.2">
      <c r="B6311" s="30">
        <v>6307</v>
      </c>
      <c r="C6311" s="36">
        <f t="shared" si="98"/>
        <v>51840</v>
      </c>
      <c r="D6311" s="61">
        <v>0.23060843549999999</v>
      </c>
    </row>
    <row r="6312" spans="2:4" x14ac:dyDescent="0.2">
      <c r="B6312" s="30">
        <v>6308</v>
      </c>
      <c r="C6312" s="36">
        <f t="shared" si="98"/>
        <v>51841</v>
      </c>
      <c r="D6312" s="61">
        <v>0.230643983</v>
      </c>
    </row>
    <row r="6313" spans="2:4" x14ac:dyDescent="0.2">
      <c r="B6313" s="30">
        <v>6309</v>
      </c>
      <c r="C6313" s="36">
        <f t="shared" si="98"/>
        <v>51842</v>
      </c>
      <c r="D6313" s="61">
        <v>0.23067953690000001</v>
      </c>
    </row>
    <row r="6314" spans="2:4" x14ac:dyDescent="0.2">
      <c r="B6314" s="30">
        <v>6310</v>
      </c>
      <c r="C6314" s="36">
        <f t="shared" si="98"/>
        <v>51843</v>
      </c>
      <c r="D6314" s="61">
        <v>0.23071509700000001</v>
      </c>
    </row>
    <row r="6315" spans="2:4" x14ac:dyDescent="0.2">
      <c r="B6315" s="30">
        <v>6311</v>
      </c>
      <c r="C6315" s="36">
        <f t="shared" si="98"/>
        <v>51844</v>
      </c>
      <c r="D6315" s="61">
        <v>0.23075066329999999</v>
      </c>
    </row>
    <row r="6316" spans="2:4" x14ac:dyDescent="0.2">
      <c r="B6316" s="30">
        <v>6312</v>
      </c>
      <c r="C6316" s="36">
        <f t="shared" si="98"/>
        <v>51845</v>
      </c>
      <c r="D6316" s="61">
        <v>0.23078623600000001</v>
      </c>
    </row>
    <row r="6317" spans="2:4" x14ac:dyDescent="0.2">
      <c r="B6317" s="30">
        <v>6313</v>
      </c>
      <c r="C6317" s="36">
        <f t="shared" si="98"/>
        <v>51846</v>
      </c>
      <c r="D6317" s="61">
        <v>0.23082181490000001</v>
      </c>
    </row>
    <row r="6318" spans="2:4" x14ac:dyDescent="0.2">
      <c r="B6318" s="30">
        <v>6314</v>
      </c>
      <c r="C6318" s="36">
        <f t="shared" si="98"/>
        <v>51847</v>
      </c>
      <c r="D6318" s="61">
        <v>0.2308574001</v>
      </c>
    </row>
    <row r="6319" spans="2:4" x14ac:dyDescent="0.2">
      <c r="B6319" s="30">
        <v>6315</v>
      </c>
      <c r="C6319" s="36">
        <f t="shared" si="98"/>
        <v>51848</v>
      </c>
      <c r="D6319" s="61">
        <v>0.23089299160000001</v>
      </c>
    </row>
    <row r="6320" spans="2:4" x14ac:dyDescent="0.2">
      <c r="B6320" s="30">
        <v>6316</v>
      </c>
      <c r="C6320" s="36">
        <f t="shared" si="98"/>
        <v>51849</v>
      </c>
      <c r="D6320" s="61">
        <v>0.23092858929999999</v>
      </c>
    </row>
    <row r="6321" spans="2:4" x14ac:dyDescent="0.2">
      <c r="B6321" s="30">
        <v>6317</v>
      </c>
      <c r="C6321" s="36">
        <f t="shared" si="98"/>
        <v>51850</v>
      </c>
      <c r="D6321" s="61">
        <v>0.23096419339999999</v>
      </c>
    </row>
    <row r="6322" spans="2:4" x14ac:dyDescent="0.2">
      <c r="B6322" s="30">
        <v>6318</v>
      </c>
      <c r="C6322" s="36">
        <f t="shared" si="98"/>
        <v>51851</v>
      </c>
      <c r="D6322" s="61">
        <v>0.23099980370000001</v>
      </c>
    </row>
    <row r="6323" spans="2:4" x14ac:dyDescent="0.2">
      <c r="B6323" s="30">
        <v>6319</v>
      </c>
      <c r="C6323" s="36">
        <f t="shared" si="98"/>
        <v>51852</v>
      </c>
      <c r="D6323" s="61">
        <v>0.23103542029999999</v>
      </c>
    </row>
    <row r="6324" spans="2:4" x14ac:dyDescent="0.2">
      <c r="B6324" s="30">
        <v>6320</v>
      </c>
      <c r="C6324" s="36">
        <f t="shared" si="98"/>
        <v>51853</v>
      </c>
      <c r="D6324" s="61">
        <v>0.23107104319999999</v>
      </c>
    </row>
    <row r="6325" spans="2:4" x14ac:dyDescent="0.2">
      <c r="B6325" s="30">
        <v>6321</v>
      </c>
      <c r="C6325" s="36">
        <f t="shared" si="98"/>
        <v>51854</v>
      </c>
      <c r="D6325" s="61">
        <v>0.23110667239999999</v>
      </c>
    </row>
    <row r="6326" spans="2:4" x14ac:dyDescent="0.2">
      <c r="B6326" s="30">
        <v>6322</v>
      </c>
      <c r="C6326" s="36">
        <f t="shared" si="98"/>
        <v>51855</v>
      </c>
      <c r="D6326" s="61">
        <v>0.23114230790000001</v>
      </c>
    </row>
    <row r="6327" spans="2:4" x14ac:dyDescent="0.2">
      <c r="B6327" s="30">
        <v>6323</v>
      </c>
      <c r="C6327" s="36">
        <f t="shared" si="98"/>
        <v>51856</v>
      </c>
      <c r="D6327" s="61">
        <v>0.2311779497</v>
      </c>
    </row>
    <row r="6328" spans="2:4" x14ac:dyDescent="0.2">
      <c r="B6328" s="30">
        <v>6324</v>
      </c>
      <c r="C6328" s="36">
        <f t="shared" si="98"/>
        <v>51857</v>
      </c>
      <c r="D6328" s="61">
        <v>0.2312135977</v>
      </c>
    </row>
    <row r="6329" spans="2:4" x14ac:dyDescent="0.2">
      <c r="B6329" s="30">
        <v>6325</v>
      </c>
      <c r="C6329" s="36">
        <f t="shared" si="98"/>
        <v>51858</v>
      </c>
      <c r="D6329" s="61">
        <v>0.2312492521</v>
      </c>
    </row>
    <row r="6330" spans="2:4" x14ac:dyDescent="0.2">
      <c r="B6330" s="30">
        <v>6326</v>
      </c>
      <c r="C6330" s="36">
        <f t="shared" si="98"/>
        <v>51859</v>
      </c>
      <c r="D6330" s="61">
        <v>0.23128491270000001</v>
      </c>
    </row>
    <row r="6331" spans="2:4" x14ac:dyDescent="0.2">
      <c r="B6331" s="30">
        <v>6327</v>
      </c>
      <c r="C6331" s="36">
        <f t="shared" si="98"/>
        <v>51860</v>
      </c>
      <c r="D6331" s="61">
        <v>0.2313205797</v>
      </c>
    </row>
    <row r="6332" spans="2:4" x14ac:dyDescent="0.2">
      <c r="B6332" s="30">
        <v>6328</v>
      </c>
      <c r="C6332" s="36">
        <f t="shared" si="98"/>
        <v>51861</v>
      </c>
      <c r="D6332" s="61">
        <v>0.2313562529</v>
      </c>
    </row>
    <row r="6333" spans="2:4" x14ac:dyDescent="0.2">
      <c r="B6333" s="30">
        <v>6329</v>
      </c>
      <c r="C6333" s="36">
        <f t="shared" si="98"/>
        <v>51862</v>
      </c>
      <c r="D6333" s="61">
        <v>0.23139193250000001</v>
      </c>
    </row>
    <row r="6334" spans="2:4" x14ac:dyDescent="0.2">
      <c r="B6334" s="30">
        <v>6330</v>
      </c>
      <c r="C6334" s="36">
        <f t="shared" si="98"/>
        <v>51863</v>
      </c>
      <c r="D6334" s="61">
        <v>0.2314276183</v>
      </c>
    </row>
    <row r="6335" spans="2:4" x14ac:dyDescent="0.2">
      <c r="B6335" s="30">
        <v>6331</v>
      </c>
      <c r="C6335" s="36">
        <f t="shared" si="98"/>
        <v>51864</v>
      </c>
      <c r="D6335" s="61">
        <v>0.23146331040000001</v>
      </c>
    </row>
    <row r="6336" spans="2:4" x14ac:dyDescent="0.2">
      <c r="B6336" s="30">
        <v>6332</v>
      </c>
      <c r="C6336" s="36">
        <f t="shared" si="98"/>
        <v>51865</v>
      </c>
      <c r="D6336" s="61">
        <v>0.23149900879999999</v>
      </c>
    </row>
    <row r="6337" spans="2:4" x14ac:dyDescent="0.2">
      <c r="B6337" s="30">
        <v>6333</v>
      </c>
      <c r="C6337" s="36">
        <f t="shared" si="98"/>
        <v>51866</v>
      </c>
      <c r="D6337" s="61">
        <v>0.2315347136</v>
      </c>
    </row>
    <row r="6338" spans="2:4" x14ac:dyDescent="0.2">
      <c r="B6338" s="30">
        <v>6334</v>
      </c>
      <c r="C6338" s="36">
        <f t="shared" si="98"/>
        <v>51867</v>
      </c>
      <c r="D6338" s="61">
        <v>0.23157042459999999</v>
      </c>
    </row>
    <row r="6339" spans="2:4" x14ac:dyDescent="0.2">
      <c r="B6339" s="30">
        <v>6335</v>
      </c>
      <c r="C6339" s="36">
        <f t="shared" si="98"/>
        <v>51868</v>
      </c>
      <c r="D6339" s="61">
        <v>0.23160614190000001</v>
      </c>
    </row>
    <row r="6340" spans="2:4" x14ac:dyDescent="0.2">
      <c r="B6340" s="30">
        <v>6336</v>
      </c>
      <c r="C6340" s="36">
        <f t="shared" si="98"/>
        <v>51869</v>
      </c>
      <c r="D6340" s="61">
        <v>0.2316418656</v>
      </c>
    </row>
    <row r="6341" spans="2:4" x14ac:dyDescent="0.2">
      <c r="B6341" s="30">
        <v>6337</v>
      </c>
      <c r="C6341" s="36">
        <f t="shared" si="98"/>
        <v>51870</v>
      </c>
      <c r="D6341" s="61">
        <v>0.2316775955</v>
      </c>
    </row>
    <row r="6342" spans="2:4" x14ac:dyDescent="0.2">
      <c r="B6342" s="30">
        <v>6338</v>
      </c>
      <c r="C6342" s="36">
        <f t="shared" ref="C6342:C6405" si="99">C6341+1</f>
        <v>51871</v>
      </c>
      <c r="D6342" s="61">
        <v>0.23171333180000001</v>
      </c>
    </row>
    <row r="6343" spans="2:4" x14ac:dyDescent="0.2">
      <c r="B6343" s="30">
        <v>6339</v>
      </c>
      <c r="C6343" s="36">
        <f t="shared" si="99"/>
        <v>51872</v>
      </c>
      <c r="D6343" s="61">
        <v>0.2317490743</v>
      </c>
    </row>
    <row r="6344" spans="2:4" x14ac:dyDescent="0.2">
      <c r="B6344" s="30">
        <v>6340</v>
      </c>
      <c r="C6344" s="36">
        <f t="shared" si="99"/>
        <v>51873</v>
      </c>
      <c r="D6344" s="61">
        <v>0.23178482319999999</v>
      </c>
    </row>
    <row r="6345" spans="2:4" x14ac:dyDescent="0.2">
      <c r="B6345" s="30">
        <v>6341</v>
      </c>
      <c r="C6345" s="36">
        <f t="shared" si="99"/>
        <v>51874</v>
      </c>
      <c r="D6345" s="61">
        <v>0.2318205784</v>
      </c>
    </row>
    <row r="6346" spans="2:4" x14ac:dyDescent="0.2">
      <c r="B6346" s="30">
        <v>6342</v>
      </c>
      <c r="C6346" s="36">
        <f t="shared" si="99"/>
        <v>51875</v>
      </c>
      <c r="D6346" s="61">
        <v>0.23185633990000001</v>
      </c>
    </row>
    <row r="6347" spans="2:4" x14ac:dyDescent="0.2">
      <c r="B6347" s="30">
        <v>6343</v>
      </c>
      <c r="C6347" s="36">
        <f t="shared" si="99"/>
        <v>51876</v>
      </c>
      <c r="D6347" s="61">
        <v>0.23189210769999999</v>
      </c>
    </row>
    <row r="6348" spans="2:4" x14ac:dyDescent="0.2">
      <c r="B6348" s="30">
        <v>6344</v>
      </c>
      <c r="C6348" s="36">
        <f t="shared" si="99"/>
        <v>51877</v>
      </c>
      <c r="D6348" s="61">
        <v>0.23192788180000001</v>
      </c>
    </row>
    <row r="6349" spans="2:4" x14ac:dyDescent="0.2">
      <c r="B6349" s="30">
        <v>6345</v>
      </c>
      <c r="C6349" s="36">
        <f t="shared" si="99"/>
        <v>51878</v>
      </c>
      <c r="D6349" s="61">
        <v>0.2319636622</v>
      </c>
    </row>
    <row r="6350" spans="2:4" x14ac:dyDescent="0.2">
      <c r="B6350" s="30">
        <v>6346</v>
      </c>
      <c r="C6350" s="36">
        <f t="shared" si="99"/>
        <v>51879</v>
      </c>
      <c r="D6350" s="61">
        <v>0.231999449</v>
      </c>
    </row>
    <row r="6351" spans="2:4" x14ac:dyDescent="0.2">
      <c r="B6351" s="30">
        <v>6347</v>
      </c>
      <c r="C6351" s="36">
        <f t="shared" si="99"/>
        <v>51880</v>
      </c>
      <c r="D6351" s="61">
        <v>0.23203524210000001</v>
      </c>
    </row>
    <row r="6352" spans="2:4" x14ac:dyDescent="0.2">
      <c r="B6352" s="30">
        <v>6348</v>
      </c>
      <c r="C6352" s="36">
        <f t="shared" si="99"/>
        <v>51881</v>
      </c>
      <c r="D6352" s="61">
        <v>0.23207104140000001</v>
      </c>
    </row>
    <row r="6353" spans="2:4" x14ac:dyDescent="0.2">
      <c r="B6353" s="30">
        <v>6349</v>
      </c>
      <c r="C6353" s="36">
        <f t="shared" si="99"/>
        <v>51882</v>
      </c>
      <c r="D6353" s="61">
        <v>0.23210684710000001</v>
      </c>
    </row>
    <row r="6354" spans="2:4" x14ac:dyDescent="0.2">
      <c r="B6354" s="30">
        <v>6350</v>
      </c>
      <c r="C6354" s="36">
        <f t="shared" si="99"/>
        <v>51883</v>
      </c>
      <c r="D6354" s="61">
        <v>0.23214265919999999</v>
      </c>
    </row>
    <row r="6355" spans="2:4" x14ac:dyDescent="0.2">
      <c r="B6355" s="30">
        <v>6351</v>
      </c>
      <c r="C6355" s="36">
        <f t="shared" si="99"/>
        <v>51884</v>
      </c>
      <c r="D6355" s="61">
        <v>0.23217847750000001</v>
      </c>
    </row>
    <row r="6356" spans="2:4" x14ac:dyDescent="0.2">
      <c r="B6356" s="30">
        <v>6352</v>
      </c>
      <c r="C6356" s="36">
        <f t="shared" si="99"/>
        <v>51885</v>
      </c>
      <c r="D6356" s="61">
        <v>0.2322143022</v>
      </c>
    </row>
    <row r="6357" spans="2:4" x14ac:dyDescent="0.2">
      <c r="B6357" s="30">
        <v>6353</v>
      </c>
      <c r="C6357" s="36">
        <f t="shared" si="99"/>
        <v>51886</v>
      </c>
      <c r="D6357" s="61">
        <v>0.23225013319999999</v>
      </c>
    </row>
    <row r="6358" spans="2:4" x14ac:dyDescent="0.2">
      <c r="B6358" s="30">
        <v>6354</v>
      </c>
      <c r="C6358" s="36">
        <f t="shared" si="99"/>
        <v>51887</v>
      </c>
      <c r="D6358" s="61">
        <v>0.23228597049999999</v>
      </c>
    </row>
    <row r="6359" spans="2:4" x14ac:dyDescent="0.2">
      <c r="B6359" s="30">
        <v>6355</v>
      </c>
      <c r="C6359" s="36">
        <f t="shared" si="99"/>
        <v>51888</v>
      </c>
      <c r="D6359" s="61">
        <v>0.2323218142</v>
      </c>
    </row>
    <row r="6360" spans="2:4" x14ac:dyDescent="0.2">
      <c r="B6360" s="30">
        <v>6356</v>
      </c>
      <c r="C6360" s="36">
        <f t="shared" si="99"/>
        <v>51889</v>
      </c>
      <c r="D6360" s="61">
        <v>0.2323576641</v>
      </c>
    </row>
    <row r="6361" spans="2:4" x14ac:dyDescent="0.2">
      <c r="B6361" s="30">
        <v>6357</v>
      </c>
      <c r="C6361" s="36">
        <f t="shared" si="99"/>
        <v>51890</v>
      </c>
      <c r="D6361" s="61">
        <v>0.2323935204</v>
      </c>
    </row>
    <row r="6362" spans="2:4" x14ac:dyDescent="0.2">
      <c r="B6362" s="30">
        <v>6358</v>
      </c>
      <c r="C6362" s="36">
        <f t="shared" si="99"/>
        <v>51891</v>
      </c>
      <c r="D6362" s="61">
        <v>0.2324293831</v>
      </c>
    </row>
    <row r="6363" spans="2:4" x14ac:dyDescent="0.2">
      <c r="B6363" s="30">
        <v>6359</v>
      </c>
      <c r="C6363" s="36">
        <f t="shared" si="99"/>
        <v>51892</v>
      </c>
      <c r="D6363" s="61">
        <v>0.23246525200000001</v>
      </c>
    </row>
    <row r="6364" spans="2:4" x14ac:dyDescent="0.2">
      <c r="B6364" s="30">
        <v>6360</v>
      </c>
      <c r="C6364" s="36">
        <f t="shared" si="99"/>
        <v>51893</v>
      </c>
      <c r="D6364" s="61">
        <v>0.2325011273</v>
      </c>
    </row>
    <row r="6365" spans="2:4" x14ac:dyDescent="0.2">
      <c r="B6365" s="30">
        <v>6361</v>
      </c>
      <c r="C6365" s="36">
        <f t="shared" si="99"/>
        <v>51894</v>
      </c>
      <c r="D6365" s="61">
        <v>0.23253700899999999</v>
      </c>
    </row>
    <row r="6366" spans="2:4" x14ac:dyDescent="0.2">
      <c r="B6366" s="30">
        <v>6362</v>
      </c>
      <c r="C6366" s="36">
        <f t="shared" si="99"/>
        <v>51895</v>
      </c>
      <c r="D6366" s="61">
        <v>0.23257289689999999</v>
      </c>
    </row>
    <row r="6367" spans="2:4" x14ac:dyDescent="0.2">
      <c r="B6367" s="30">
        <v>6363</v>
      </c>
      <c r="C6367" s="36">
        <f t="shared" si="99"/>
        <v>51896</v>
      </c>
      <c r="D6367" s="61">
        <v>0.2326087912</v>
      </c>
    </row>
    <row r="6368" spans="2:4" x14ac:dyDescent="0.2">
      <c r="B6368" s="30">
        <v>6364</v>
      </c>
      <c r="C6368" s="36">
        <f t="shared" si="99"/>
        <v>51897</v>
      </c>
      <c r="D6368" s="61">
        <v>0.23264469190000001</v>
      </c>
    </row>
    <row r="6369" spans="2:4" x14ac:dyDescent="0.2">
      <c r="B6369" s="30">
        <v>6365</v>
      </c>
      <c r="C6369" s="36">
        <f t="shared" si="99"/>
        <v>51898</v>
      </c>
      <c r="D6369" s="61">
        <v>0.23268059890000001</v>
      </c>
    </row>
    <row r="6370" spans="2:4" x14ac:dyDescent="0.2">
      <c r="B6370" s="30">
        <v>6366</v>
      </c>
      <c r="C6370" s="36">
        <f t="shared" si="99"/>
        <v>51899</v>
      </c>
      <c r="D6370" s="61">
        <v>0.2327165122</v>
      </c>
    </row>
    <row r="6371" spans="2:4" x14ac:dyDescent="0.2">
      <c r="B6371" s="30">
        <v>6367</v>
      </c>
      <c r="C6371" s="36">
        <f t="shared" si="99"/>
        <v>51900</v>
      </c>
      <c r="D6371" s="61">
        <v>0.23275243179999999</v>
      </c>
    </row>
    <row r="6372" spans="2:4" x14ac:dyDescent="0.2">
      <c r="B6372" s="30">
        <v>6368</v>
      </c>
      <c r="C6372" s="36">
        <f t="shared" si="99"/>
        <v>51901</v>
      </c>
      <c r="D6372" s="61">
        <v>0.23278835780000001</v>
      </c>
    </row>
    <row r="6373" spans="2:4" x14ac:dyDescent="0.2">
      <c r="B6373" s="30">
        <v>6369</v>
      </c>
      <c r="C6373" s="36">
        <f t="shared" si="99"/>
        <v>51902</v>
      </c>
      <c r="D6373" s="61">
        <v>0.23282429020000001</v>
      </c>
    </row>
    <row r="6374" spans="2:4" x14ac:dyDescent="0.2">
      <c r="B6374" s="30">
        <v>6370</v>
      </c>
      <c r="C6374" s="36">
        <f t="shared" si="99"/>
        <v>51903</v>
      </c>
      <c r="D6374" s="61">
        <v>0.23286022889999999</v>
      </c>
    </row>
    <row r="6375" spans="2:4" x14ac:dyDescent="0.2">
      <c r="B6375" s="30">
        <v>6371</v>
      </c>
      <c r="C6375" s="36">
        <f t="shared" si="99"/>
        <v>51904</v>
      </c>
      <c r="D6375" s="61">
        <v>0.2328961739</v>
      </c>
    </row>
    <row r="6376" spans="2:4" x14ac:dyDescent="0.2">
      <c r="B6376" s="30">
        <v>6372</v>
      </c>
      <c r="C6376" s="36">
        <f t="shared" si="99"/>
        <v>51905</v>
      </c>
      <c r="D6376" s="61">
        <v>0.23293212529999999</v>
      </c>
    </row>
    <row r="6377" spans="2:4" x14ac:dyDescent="0.2">
      <c r="B6377" s="30">
        <v>6373</v>
      </c>
      <c r="C6377" s="36">
        <f t="shared" si="99"/>
        <v>51906</v>
      </c>
      <c r="D6377" s="61">
        <v>0.23296808299999999</v>
      </c>
    </row>
    <row r="6378" spans="2:4" x14ac:dyDescent="0.2">
      <c r="B6378" s="30">
        <v>6374</v>
      </c>
      <c r="C6378" s="36">
        <f t="shared" si="99"/>
        <v>51907</v>
      </c>
      <c r="D6378" s="61">
        <v>0.2330040471</v>
      </c>
    </row>
    <row r="6379" spans="2:4" x14ac:dyDescent="0.2">
      <c r="B6379" s="30">
        <v>6375</v>
      </c>
      <c r="C6379" s="36">
        <f t="shared" si="99"/>
        <v>51908</v>
      </c>
      <c r="D6379" s="61">
        <v>0.2330400175</v>
      </c>
    </row>
    <row r="6380" spans="2:4" x14ac:dyDescent="0.2">
      <c r="B6380" s="30">
        <v>6376</v>
      </c>
      <c r="C6380" s="36">
        <f t="shared" si="99"/>
        <v>51909</v>
      </c>
      <c r="D6380" s="61">
        <v>0.23307599430000001</v>
      </c>
    </row>
    <row r="6381" spans="2:4" x14ac:dyDescent="0.2">
      <c r="B6381" s="30">
        <v>6377</v>
      </c>
      <c r="C6381" s="36">
        <f t="shared" si="99"/>
        <v>51910</v>
      </c>
      <c r="D6381" s="61">
        <v>0.2331119774</v>
      </c>
    </row>
    <row r="6382" spans="2:4" x14ac:dyDescent="0.2">
      <c r="B6382" s="30">
        <v>6378</v>
      </c>
      <c r="C6382" s="36">
        <f t="shared" si="99"/>
        <v>51911</v>
      </c>
      <c r="D6382" s="61">
        <v>0.2331479669</v>
      </c>
    </row>
    <row r="6383" spans="2:4" x14ac:dyDescent="0.2">
      <c r="B6383" s="30">
        <v>6379</v>
      </c>
      <c r="C6383" s="36">
        <f t="shared" si="99"/>
        <v>51912</v>
      </c>
      <c r="D6383" s="61">
        <v>0.2331839627</v>
      </c>
    </row>
    <row r="6384" spans="2:4" x14ac:dyDescent="0.2">
      <c r="B6384" s="30">
        <v>6380</v>
      </c>
      <c r="C6384" s="36">
        <f t="shared" si="99"/>
        <v>51913</v>
      </c>
      <c r="D6384" s="61">
        <v>0.23321996489999999</v>
      </c>
    </row>
    <row r="6385" spans="2:4" x14ac:dyDescent="0.2">
      <c r="B6385" s="30">
        <v>6381</v>
      </c>
      <c r="C6385" s="36">
        <f t="shared" si="99"/>
        <v>51914</v>
      </c>
      <c r="D6385" s="61">
        <v>0.23325597349999999</v>
      </c>
    </row>
    <row r="6386" spans="2:4" x14ac:dyDescent="0.2">
      <c r="B6386" s="30">
        <v>6382</v>
      </c>
      <c r="C6386" s="36">
        <f t="shared" si="99"/>
        <v>51915</v>
      </c>
      <c r="D6386" s="61">
        <v>0.23329198840000001</v>
      </c>
    </row>
    <row r="6387" spans="2:4" x14ac:dyDescent="0.2">
      <c r="B6387" s="30">
        <v>6383</v>
      </c>
      <c r="C6387" s="36">
        <f t="shared" si="99"/>
        <v>51916</v>
      </c>
      <c r="D6387" s="61">
        <v>0.2333280096</v>
      </c>
    </row>
    <row r="6388" spans="2:4" x14ac:dyDescent="0.2">
      <c r="B6388" s="30">
        <v>6384</v>
      </c>
      <c r="C6388" s="36">
        <f t="shared" si="99"/>
        <v>51917</v>
      </c>
      <c r="D6388" s="61">
        <v>0.23336403720000001</v>
      </c>
    </row>
    <row r="6389" spans="2:4" x14ac:dyDescent="0.2">
      <c r="B6389" s="30">
        <v>6385</v>
      </c>
      <c r="C6389" s="36">
        <f t="shared" si="99"/>
        <v>51918</v>
      </c>
      <c r="D6389" s="61">
        <v>0.2334000712</v>
      </c>
    </row>
    <row r="6390" spans="2:4" x14ac:dyDescent="0.2">
      <c r="B6390" s="30">
        <v>6386</v>
      </c>
      <c r="C6390" s="36">
        <f t="shared" si="99"/>
        <v>51919</v>
      </c>
      <c r="D6390" s="61">
        <v>0.2334361116</v>
      </c>
    </row>
    <row r="6391" spans="2:4" x14ac:dyDescent="0.2">
      <c r="B6391" s="30">
        <v>6387</v>
      </c>
      <c r="C6391" s="36">
        <f t="shared" si="99"/>
        <v>51920</v>
      </c>
      <c r="D6391" s="61">
        <v>0.23347215830000001</v>
      </c>
    </row>
    <row r="6392" spans="2:4" x14ac:dyDescent="0.2">
      <c r="B6392" s="30">
        <v>6388</v>
      </c>
      <c r="C6392" s="36">
        <f t="shared" si="99"/>
        <v>51921</v>
      </c>
      <c r="D6392" s="61">
        <v>0.2335082114</v>
      </c>
    </row>
    <row r="6393" spans="2:4" x14ac:dyDescent="0.2">
      <c r="B6393" s="30">
        <v>6389</v>
      </c>
      <c r="C6393" s="36">
        <f t="shared" si="99"/>
        <v>51922</v>
      </c>
      <c r="D6393" s="61">
        <v>0.23354427080000001</v>
      </c>
    </row>
    <row r="6394" spans="2:4" x14ac:dyDescent="0.2">
      <c r="B6394" s="30">
        <v>6390</v>
      </c>
      <c r="C6394" s="36">
        <f t="shared" si="99"/>
        <v>51923</v>
      </c>
      <c r="D6394" s="61">
        <v>0.23358033659999999</v>
      </c>
    </row>
    <row r="6395" spans="2:4" x14ac:dyDescent="0.2">
      <c r="B6395" s="30">
        <v>6391</v>
      </c>
      <c r="C6395" s="36">
        <f t="shared" si="99"/>
        <v>51924</v>
      </c>
      <c r="D6395" s="61">
        <v>0.23361640880000001</v>
      </c>
    </row>
    <row r="6396" spans="2:4" x14ac:dyDescent="0.2">
      <c r="B6396" s="30">
        <v>6392</v>
      </c>
      <c r="C6396" s="36">
        <f t="shared" si="99"/>
        <v>51925</v>
      </c>
      <c r="D6396" s="61">
        <v>0.2336524874</v>
      </c>
    </row>
    <row r="6397" spans="2:4" x14ac:dyDescent="0.2">
      <c r="B6397" s="30">
        <v>6393</v>
      </c>
      <c r="C6397" s="36">
        <f t="shared" si="99"/>
        <v>51926</v>
      </c>
      <c r="D6397" s="61">
        <v>0.23368857230000001</v>
      </c>
    </row>
    <row r="6398" spans="2:4" x14ac:dyDescent="0.2">
      <c r="B6398" s="30">
        <v>6394</v>
      </c>
      <c r="C6398" s="36">
        <f t="shared" si="99"/>
        <v>51927</v>
      </c>
      <c r="D6398" s="61">
        <v>0.23372466359999999</v>
      </c>
    </row>
    <row r="6399" spans="2:4" x14ac:dyDescent="0.2">
      <c r="B6399" s="30">
        <v>6395</v>
      </c>
      <c r="C6399" s="36">
        <f t="shared" si="99"/>
        <v>51928</v>
      </c>
      <c r="D6399" s="61">
        <v>0.2337607612</v>
      </c>
    </row>
    <row r="6400" spans="2:4" x14ac:dyDescent="0.2">
      <c r="B6400" s="30">
        <v>6396</v>
      </c>
      <c r="C6400" s="36">
        <f t="shared" si="99"/>
        <v>51929</v>
      </c>
      <c r="D6400" s="61">
        <v>0.23379686529999999</v>
      </c>
    </row>
    <row r="6401" spans="2:4" x14ac:dyDescent="0.2">
      <c r="B6401" s="30">
        <v>6397</v>
      </c>
      <c r="C6401" s="36">
        <f t="shared" si="99"/>
        <v>51930</v>
      </c>
      <c r="D6401" s="61">
        <v>0.2338329757</v>
      </c>
    </row>
    <row r="6402" spans="2:4" x14ac:dyDescent="0.2">
      <c r="B6402" s="30">
        <v>6398</v>
      </c>
      <c r="C6402" s="36">
        <f t="shared" si="99"/>
        <v>51931</v>
      </c>
      <c r="D6402" s="61">
        <v>0.23386909249999999</v>
      </c>
    </row>
    <row r="6403" spans="2:4" x14ac:dyDescent="0.2">
      <c r="B6403" s="30">
        <v>6399</v>
      </c>
      <c r="C6403" s="36">
        <f t="shared" si="99"/>
        <v>51932</v>
      </c>
      <c r="D6403" s="61">
        <v>0.23390521559999999</v>
      </c>
    </row>
    <row r="6404" spans="2:4" x14ac:dyDescent="0.2">
      <c r="B6404" s="30">
        <v>6400</v>
      </c>
      <c r="C6404" s="36">
        <f t="shared" si="99"/>
        <v>51933</v>
      </c>
      <c r="D6404" s="61">
        <v>0.23394134520000001</v>
      </c>
    </row>
    <row r="6405" spans="2:4" x14ac:dyDescent="0.2">
      <c r="B6405" s="30">
        <v>6401</v>
      </c>
      <c r="C6405" s="36">
        <f t="shared" si="99"/>
        <v>51934</v>
      </c>
      <c r="D6405" s="61">
        <v>0.2339774811</v>
      </c>
    </row>
    <row r="6406" spans="2:4" x14ac:dyDescent="0.2">
      <c r="B6406" s="30">
        <v>6402</v>
      </c>
      <c r="C6406" s="36">
        <f t="shared" ref="C6406:C6469" si="100">C6405+1</f>
        <v>51935</v>
      </c>
      <c r="D6406" s="61">
        <v>0.23401362340000001</v>
      </c>
    </row>
    <row r="6407" spans="2:4" x14ac:dyDescent="0.2">
      <c r="B6407" s="30">
        <v>6403</v>
      </c>
      <c r="C6407" s="36">
        <f t="shared" si="100"/>
        <v>51936</v>
      </c>
      <c r="D6407" s="61">
        <v>0.2340497721</v>
      </c>
    </row>
    <row r="6408" spans="2:4" x14ac:dyDescent="0.2">
      <c r="B6408" s="30">
        <v>6404</v>
      </c>
      <c r="C6408" s="36">
        <f t="shared" si="100"/>
        <v>51937</v>
      </c>
      <c r="D6408" s="61">
        <v>0.23408592719999999</v>
      </c>
    </row>
    <row r="6409" spans="2:4" x14ac:dyDescent="0.2">
      <c r="B6409" s="30">
        <v>6405</v>
      </c>
      <c r="C6409" s="36">
        <f t="shared" si="100"/>
        <v>51938</v>
      </c>
      <c r="D6409" s="61">
        <v>0.23412208870000001</v>
      </c>
    </row>
    <row r="6410" spans="2:4" x14ac:dyDescent="0.2">
      <c r="B6410" s="30">
        <v>6406</v>
      </c>
      <c r="C6410" s="36">
        <f t="shared" si="100"/>
        <v>51939</v>
      </c>
      <c r="D6410" s="61">
        <v>0.23415825649999999</v>
      </c>
    </row>
    <row r="6411" spans="2:4" x14ac:dyDescent="0.2">
      <c r="B6411" s="30">
        <v>6407</v>
      </c>
      <c r="C6411" s="36">
        <f t="shared" si="100"/>
        <v>51940</v>
      </c>
      <c r="D6411" s="61">
        <v>0.23419443070000001</v>
      </c>
    </row>
    <row r="6412" spans="2:4" x14ac:dyDescent="0.2">
      <c r="B6412" s="30">
        <v>6408</v>
      </c>
      <c r="C6412" s="36">
        <f t="shared" si="100"/>
        <v>51941</v>
      </c>
      <c r="D6412" s="61">
        <v>0.23423061140000001</v>
      </c>
    </row>
    <row r="6413" spans="2:4" x14ac:dyDescent="0.2">
      <c r="B6413" s="30">
        <v>6409</v>
      </c>
      <c r="C6413" s="36">
        <f t="shared" si="100"/>
        <v>51942</v>
      </c>
      <c r="D6413" s="61">
        <v>0.2342667984</v>
      </c>
    </row>
    <row r="6414" spans="2:4" x14ac:dyDescent="0.2">
      <c r="B6414" s="30">
        <v>6410</v>
      </c>
      <c r="C6414" s="36">
        <f t="shared" si="100"/>
        <v>51943</v>
      </c>
      <c r="D6414" s="61">
        <v>0.2343029918</v>
      </c>
    </row>
    <row r="6415" spans="2:4" x14ac:dyDescent="0.2">
      <c r="B6415" s="30">
        <v>6411</v>
      </c>
      <c r="C6415" s="36">
        <f t="shared" si="100"/>
        <v>51944</v>
      </c>
      <c r="D6415" s="61">
        <v>0.2343391916</v>
      </c>
    </row>
    <row r="6416" spans="2:4" x14ac:dyDescent="0.2">
      <c r="B6416" s="30">
        <v>6412</v>
      </c>
      <c r="C6416" s="36">
        <f t="shared" si="100"/>
        <v>51945</v>
      </c>
      <c r="D6416" s="61">
        <v>0.2343753978</v>
      </c>
    </row>
    <row r="6417" spans="2:4" x14ac:dyDescent="0.2">
      <c r="B6417" s="30">
        <v>6413</v>
      </c>
      <c r="C6417" s="36">
        <f t="shared" si="100"/>
        <v>51946</v>
      </c>
      <c r="D6417" s="61">
        <v>0.23441161029999999</v>
      </c>
    </row>
    <row r="6418" spans="2:4" x14ac:dyDescent="0.2">
      <c r="B6418" s="30">
        <v>6414</v>
      </c>
      <c r="C6418" s="36">
        <f t="shared" si="100"/>
        <v>51947</v>
      </c>
      <c r="D6418" s="61">
        <v>0.23444782929999999</v>
      </c>
    </row>
    <row r="6419" spans="2:4" x14ac:dyDescent="0.2">
      <c r="B6419" s="30">
        <v>6415</v>
      </c>
      <c r="C6419" s="36">
        <f t="shared" si="100"/>
        <v>51948</v>
      </c>
      <c r="D6419" s="61">
        <v>0.2344840547</v>
      </c>
    </row>
    <row r="6420" spans="2:4" x14ac:dyDescent="0.2">
      <c r="B6420" s="30">
        <v>6416</v>
      </c>
      <c r="C6420" s="36">
        <f t="shared" si="100"/>
        <v>51949</v>
      </c>
      <c r="D6420" s="61">
        <v>0.23452028650000001</v>
      </c>
    </row>
    <row r="6421" spans="2:4" x14ac:dyDescent="0.2">
      <c r="B6421" s="30">
        <v>6417</v>
      </c>
      <c r="C6421" s="36">
        <f t="shared" si="100"/>
        <v>51950</v>
      </c>
      <c r="D6421" s="61">
        <v>0.23455652460000001</v>
      </c>
    </row>
    <row r="6422" spans="2:4" x14ac:dyDescent="0.2">
      <c r="B6422" s="30">
        <v>6418</v>
      </c>
      <c r="C6422" s="36">
        <f t="shared" si="100"/>
        <v>51951</v>
      </c>
      <c r="D6422" s="61">
        <v>0.2345927692</v>
      </c>
    </row>
    <row r="6423" spans="2:4" x14ac:dyDescent="0.2">
      <c r="B6423" s="30">
        <v>6419</v>
      </c>
      <c r="C6423" s="36">
        <f t="shared" si="100"/>
        <v>51952</v>
      </c>
      <c r="D6423" s="61">
        <v>0.23462902020000001</v>
      </c>
    </row>
    <row r="6424" spans="2:4" x14ac:dyDescent="0.2">
      <c r="B6424" s="30">
        <v>6420</v>
      </c>
      <c r="C6424" s="36">
        <f t="shared" si="100"/>
        <v>51953</v>
      </c>
      <c r="D6424" s="61">
        <v>0.23466527749999999</v>
      </c>
    </row>
    <row r="6425" spans="2:4" x14ac:dyDescent="0.2">
      <c r="B6425" s="30">
        <v>6421</v>
      </c>
      <c r="C6425" s="36">
        <f t="shared" si="100"/>
        <v>51954</v>
      </c>
      <c r="D6425" s="61">
        <v>0.23470154130000001</v>
      </c>
    </row>
    <row r="6426" spans="2:4" x14ac:dyDescent="0.2">
      <c r="B6426" s="30">
        <v>6422</v>
      </c>
      <c r="C6426" s="36">
        <f t="shared" si="100"/>
        <v>51955</v>
      </c>
      <c r="D6426" s="61">
        <v>0.2347378115</v>
      </c>
    </row>
    <row r="6427" spans="2:4" x14ac:dyDescent="0.2">
      <c r="B6427" s="30">
        <v>6423</v>
      </c>
      <c r="C6427" s="36">
        <f t="shared" si="100"/>
        <v>51956</v>
      </c>
      <c r="D6427" s="61">
        <v>0.2347740881</v>
      </c>
    </row>
    <row r="6428" spans="2:4" x14ac:dyDescent="0.2">
      <c r="B6428" s="30">
        <v>6424</v>
      </c>
      <c r="C6428" s="36">
        <f t="shared" si="100"/>
        <v>51957</v>
      </c>
      <c r="D6428" s="61">
        <v>0.2348103711</v>
      </c>
    </row>
    <row r="6429" spans="2:4" x14ac:dyDescent="0.2">
      <c r="B6429" s="30">
        <v>6425</v>
      </c>
      <c r="C6429" s="36">
        <f t="shared" si="100"/>
        <v>51958</v>
      </c>
      <c r="D6429" s="61">
        <v>0.2348466605</v>
      </c>
    </row>
    <row r="6430" spans="2:4" x14ac:dyDescent="0.2">
      <c r="B6430" s="30">
        <v>6426</v>
      </c>
      <c r="C6430" s="36">
        <f t="shared" si="100"/>
        <v>51959</v>
      </c>
      <c r="D6430" s="61">
        <v>0.2348829563</v>
      </c>
    </row>
    <row r="6431" spans="2:4" x14ac:dyDescent="0.2">
      <c r="B6431" s="30">
        <v>6427</v>
      </c>
      <c r="C6431" s="36">
        <f t="shared" si="100"/>
        <v>51960</v>
      </c>
      <c r="D6431" s="61">
        <v>0.23491925850000001</v>
      </c>
    </row>
    <row r="6432" spans="2:4" x14ac:dyDescent="0.2">
      <c r="B6432" s="30">
        <v>6428</v>
      </c>
      <c r="C6432" s="36">
        <f t="shared" si="100"/>
        <v>51961</v>
      </c>
      <c r="D6432" s="61">
        <v>0.23495556710000001</v>
      </c>
    </row>
    <row r="6433" spans="2:4" x14ac:dyDescent="0.2">
      <c r="B6433" s="30">
        <v>6429</v>
      </c>
      <c r="C6433" s="36">
        <f t="shared" si="100"/>
        <v>51962</v>
      </c>
      <c r="D6433" s="61">
        <v>0.2349918822</v>
      </c>
    </row>
    <row r="6434" spans="2:4" x14ac:dyDescent="0.2">
      <c r="B6434" s="30">
        <v>6430</v>
      </c>
      <c r="C6434" s="36">
        <f t="shared" si="100"/>
        <v>51963</v>
      </c>
      <c r="D6434" s="61">
        <v>0.23502820360000001</v>
      </c>
    </row>
    <row r="6435" spans="2:4" x14ac:dyDescent="0.2">
      <c r="B6435" s="30">
        <v>6431</v>
      </c>
      <c r="C6435" s="36">
        <f t="shared" si="100"/>
        <v>51964</v>
      </c>
      <c r="D6435" s="61">
        <v>0.23506453150000001</v>
      </c>
    </row>
    <row r="6436" spans="2:4" x14ac:dyDescent="0.2">
      <c r="B6436" s="30">
        <v>6432</v>
      </c>
      <c r="C6436" s="36">
        <f t="shared" si="100"/>
        <v>51965</v>
      </c>
      <c r="D6436" s="61">
        <v>0.2351008658</v>
      </c>
    </row>
    <row r="6437" spans="2:4" x14ac:dyDescent="0.2">
      <c r="B6437" s="30">
        <v>6433</v>
      </c>
      <c r="C6437" s="36">
        <f t="shared" si="100"/>
        <v>51966</v>
      </c>
      <c r="D6437" s="61">
        <v>0.2351372065</v>
      </c>
    </row>
    <row r="6438" spans="2:4" x14ac:dyDescent="0.2">
      <c r="B6438" s="30">
        <v>6434</v>
      </c>
      <c r="C6438" s="36">
        <f t="shared" si="100"/>
        <v>51967</v>
      </c>
      <c r="D6438" s="61">
        <v>0.2351735536</v>
      </c>
    </row>
    <row r="6439" spans="2:4" x14ac:dyDescent="0.2">
      <c r="B6439" s="30">
        <v>6435</v>
      </c>
      <c r="C6439" s="36">
        <f t="shared" si="100"/>
        <v>51968</v>
      </c>
      <c r="D6439" s="61">
        <v>0.23520990720000001</v>
      </c>
    </row>
    <row r="6440" spans="2:4" x14ac:dyDescent="0.2">
      <c r="B6440" s="30">
        <v>6436</v>
      </c>
      <c r="C6440" s="36">
        <f t="shared" si="100"/>
        <v>51969</v>
      </c>
      <c r="D6440" s="61">
        <v>0.2352462672</v>
      </c>
    </row>
    <row r="6441" spans="2:4" x14ac:dyDescent="0.2">
      <c r="B6441" s="30">
        <v>6437</v>
      </c>
      <c r="C6441" s="36">
        <f t="shared" si="100"/>
        <v>51970</v>
      </c>
      <c r="D6441" s="61">
        <v>0.23528263360000001</v>
      </c>
    </row>
    <row r="6442" spans="2:4" x14ac:dyDescent="0.2">
      <c r="B6442" s="30">
        <v>6438</v>
      </c>
      <c r="C6442" s="36">
        <f t="shared" si="100"/>
        <v>51971</v>
      </c>
      <c r="D6442" s="61">
        <v>0.2353190064</v>
      </c>
    </row>
    <row r="6443" spans="2:4" x14ac:dyDescent="0.2">
      <c r="B6443" s="30">
        <v>6439</v>
      </c>
      <c r="C6443" s="36">
        <f t="shared" si="100"/>
        <v>51972</v>
      </c>
      <c r="D6443" s="61">
        <v>0.23535538559999999</v>
      </c>
    </row>
    <row r="6444" spans="2:4" x14ac:dyDescent="0.2">
      <c r="B6444" s="30">
        <v>6440</v>
      </c>
      <c r="C6444" s="36">
        <f t="shared" si="100"/>
        <v>51973</v>
      </c>
      <c r="D6444" s="61">
        <v>0.2353917713</v>
      </c>
    </row>
    <row r="6445" spans="2:4" x14ac:dyDescent="0.2">
      <c r="B6445" s="30">
        <v>6441</v>
      </c>
      <c r="C6445" s="36">
        <f t="shared" si="100"/>
        <v>51974</v>
      </c>
      <c r="D6445" s="61">
        <v>0.2354281634</v>
      </c>
    </row>
    <row r="6446" spans="2:4" x14ac:dyDescent="0.2">
      <c r="B6446" s="30">
        <v>6442</v>
      </c>
      <c r="C6446" s="36">
        <f t="shared" si="100"/>
        <v>51975</v>
      </c>
      <c r="D6446" s="61">
        <v>0.23546456190000001</v>
      </c>
    </row>
    <row r="6447" spans="2:4" x14ac:dyDescent="0.2">
      <c r="B6447" s="30">
        <v>6443</v>
      </c>
      <c r="C6447" s="36">
        <f t="shared" si="100"/>
        <v>51976</v>
      </c>
      <c r="D6447" s="61">
        <v>0.23550096679999999</v>
      </c>
    </row>
    <row r="6448" spans="2:4" x14ac:dyDescent="0.2">
      <c r="B6448" s="30">
        <v>6444</v>
      </c>
      <c r="C6448" s="36">
        <f t="shared" si="100"/>
        <v>51977</v>
      </c>
      <c r="D6448" s="61">
        <v>0.23553737820000001</v>
      </c>
    </row>
    <row r="6449" spans="2:4" x14ac:dyDescent="0.2">
      <c r="B6449" s="30">
        <v>6445</v>
      </c>
      <c r="C6449" s="36">
        <f t="shared" si="100"/>
        <v>51978</v>
      </c>
      <c r="D6449" s="61">
        <v>0.235573796</v>
      </c>
    </row>
    <row r="6450" spans="2:4" x14ac:dyDescent="0.2">
      <c r="B6450" s="30">
        <v>6446</v>
      </c>
      <c r="C6450" s="36">
        <f t="shared" si="100"/>
        <v>51979</v>
      </c>
      <c r="D6450" s="61">
        <v>0.23561022030000001</v>
      </c>
    </row>
    <row r="6451" spans="2:4" x14ac:dyDescent="0.2">
      <c r="B6451" s="30">
        <v>6447</v>
      </c>
      <c r="C6451" s="36">
        <f t="shared" si="100"/>
        <v>51980</v>
      </c>
      <c r="D6451" s="61">
        <v>0.23564665100000001</v>
      </c>
    </row>
    <row r="6452" spans="2:4" x14ac:dyDescent="0.2">
      <c r="B6452" s="30">
        <v>6448</v>
      </c>
      <c r="C6452" s="36">
        <f t="shared" si="100"/>
        <v>51981</v>
      </c>
      <c r="D6452" s="61">
        <v>0.23568308809999999</v>
      </c>
    </row>
    <row r="6453" spans="2:4" x14ac:dyDescent="0.2">
      <c r="B6453" s="30">
        <v>6449</v>
      </c>
      <c r="C6453" s="36">
        <f t="shared" si="100"/>
        <v>51982</v>
      </c>
      <c r="D6453" s="61">
        <v>0.2357195316</v>
      </c>
    </row>
    <row r="6454" spans="2:4" x14ac:dyDescent="0.2">
      <c r="B6454" s="30">
        <v>6450</v>
      </c>
      <c r="C6454" s="36">
        <f t="shared" si="100"/>
        <v>51983</v>
      </c>
      <c r="D6454" s="61">
        <v>0.2357559816</v>
      </c>
    </row>
    <row r="6455" spans="2:4" x14ac:dyDescent="0.2">
      <c r="B6455" s="30">
        <v>6451</v>
      </c>
      <c r="C6455" s="36">
        <f t="shared" si="100"/>
        <v>51984</v>
      </c>
      <c r="D6455" s="61">
        <v>0.23579243799999999</v>
      </c>
    </row>
    <row r="6456" spans="2:4" x14ac:dyDescent="0.2">
      <c r="B6456" s="30">
        <v>6452</v>
      </c>
      <c r="C6456" s="36">
        <f t="shared" si="100"/>
        <v>51985</v>
      </c>
      <c r="D6456" s="61">
        <v>0.2358289009</v>
      </c>
    </row>
    <row r="6457" spans="2:4" x14ac:dyDescent="0.2">
      <c r="B6457" s="30">
        <v>6453</v>
      </c>
      <c r="C6457" s="36">
        <f t="shared" si="100"/>
        <v>51986</v>
      </c>
      <c r="D6457" s="61">
        <v>0.23586537020000001</v>
      </c>
    </row>
    <row r="6458" spans="2:4" x14ac:dyDescent="0.2">
      <c r="B6458" s="30">
        <v>6454</v>
      </c>
      <c r="C6458" s="36">
        <f t="shared" si="100"/>
        <v>51987</v>
      </c>
      <c r="D6458" s="61">
        <v>0.235901846</v>
      </c>
    </row>
    <row r="6459" spans="2:4" x14ac:dyDescent="0.2">
      <c r="B6459" s="30">
        <v>6455</v>
      </c>
      <c r="C6459" s="36">
        <f t="shared" si="100"/>
        <v>51988</v>
      </c>
      <c r="D6459" s="61">
        <v>0.23593832819999999</v>
      </c>
    </row>
    <row r="6460" spans="2:4" x14ac:dyDescent="0.2">
      <c r="B6460" s="30">
        <v>6456</v>
      </c>
      <c r="C6460" s="36">
        <f t="shared" si="100"/>
        <v>51989</v>
      </c>
      <c r="D6460" s="61">
        <v>0.23597481679999999</v>
      </c>
    </row>
    <row r="6461" spans="2:4" x14ac:dyDescent="0.2">
      <c r="B6461" s="30">
        <v>6457</v>
      </c>
      <c r="C6461" s="36">
        <f t="shared" si="100"/>
        <v>51990</v>
      </c>
      <c r="D6461" s="61">
        <v>0.23601131189999999</v>
      </c>
    </row>
    <row r="6462" spans="2:4" x14ac:dyDescent="0.2">
      <c r="B6462" s="30">
        <v>6458</v>
      </c>
      <c r="C6462" s="36">
        <f t="shared" si="100"/>
        <v>51991</v>
      </c>
      <c r="D6462" s="61">
        <v>0.2360478134</v>
      </c>
    </row>
    <row r="6463" spans="2:4" x14ac:dyDescent="0.2">
      <c r="B6463" s="30">
        <v>6459</v>
      </c>
      <c r="C6463" s="36">
        <f t="shared" si="100"/>
        <v>51992</v>
      </c>
      <c r="D6463" s="61">
        <v>0.23608432139999999</v>
      </c>
    </row>
    <row r="6464" spans="2:4" x14ac:dyDescent="0.2">
      <c r="B6464" s="30">
        <v>6460</v>
      </c>
      <c r="C6464" s="36">
        <f t="shared" si="100"/>
        <v>51993</v>
      </c>
      <c r="D6464" s="61">
        <v>0.23612083580000001</v>
      </c>
    </row>
    <row r="6465" spans="2:4" x14ac:dyDescent="0.2">
      <c r="B6465" s="30">
        <v>6461</v>
      </c>
      <c r="C6465" s="36">
        <f t="shared" si="100"/>
        <v>51994</v>
      </c>
      <c r="D6465" s="61">
        <v>0.23615735669999999</v>
      </c>
    </row>
    <row r="6466" spans="2:4" x14ac:dyDescent="0.2">
      <c r="B6466" s="30">
        <v>6462</v>
      </c>
      <c r="C6466" s="36">
        <f t="shared" si="100"/>
        <v>51995</v>
      </c>
      <c r="D6466" s="61">
        <v>0.23619388399999999</v>
      </c>
    </row>
    <row r="6467" spans="2:4" x14ac:dyDescent="0.2">
      <c r="B6467" s="30">
        <v>6463</v>
      </c>
      <c r="C6467" s="36">
        <f t="shared" si="100"/>
        <v>51996</v>
      </c>
      <c r="D6467" s="61">
        <v>0.23623041780000001</v>
      </c>
    </row>
    <row r="6468" spans="2:4" x14ac:dyDescent="0.2">
      <c r="B6468" s="30">
        <v>6464</v>
      </c>
      <c r="C6468" s="36">
        <f t="shared" si="100"/>
        <v>51997</v>
      </c>
      <c r="D6468" s="61">
        <v>0.236266958</v>
      </c>
    </row>
    <row r="6469" spans="2:4" x14ac:dyDescent="0.2">
      <c r="B6469" s="30">
        <v>6465</v>
      </c>
      <c r="C6469" s="36">
        <f t="shared" si="100"/>
        <v>51998</v>
      </c>
      <c r="D6469" s="61">
        <v>0.2363035047</v>
      </c>
    </row>
    <row r="6470" spans="2:4" x14ac:dyDescent="0.2">
      <c r="B6470" s="30">
        <v>6466</v>
      </c>
      <c r="C6470" s="36">
        <f t="shared" ref="C6470:C6533" si="101">C6469+1</f>
        <v>51999</v>
      </c>
      <c r="D6470" s="61">
        <v>0.23634005790000001</v>
      </c>
    </row>
    <row r="6471" spans="2:4" x14ac:dyDescent="0.2">
      <c r="B6471" s="30">
        <v>6467</v>
      </c>
      <c r="C6471" s="36">
        <f t="shared" si="101"/>
        <v>52000</v>
      </c>
      <c r="D6471" s="61">
        <v>0.2363766175</v>
      </c>
    </row>
    <row r="6472" spans="2:4" x14ac:dyDescent="0.2">
      <c r="B6472" s="30">
        <v>6468</v>
      </c>
      <c r="C6472" s="36">
        <f t="shared" si="101"/>
        <v>52001</v>
      </c>
      <c r="D6472" s="61">
        <v>0.23641318359999999</v>
      </c>
    </row>
    <row r="6473" spans="2:4" x14ac:dyDescent="0.2">
      <c r="B6473" s="30">
        <v>6469</v>
      </c>
      <c r="C6473" s="36">
        <f t="shared" si="101"/>
        <v>52002</v>
      </c>
      <c r="D6473" s="61">
        <v>0.23644975609999999</v>
      </c>
    </row>
    <row r="6474" spans="2:4" x14ac:dyDescent="0.2">
      <c r="B6474" s="30">
        <v>6470</v>
      </c>
      <c r="C6474" s="36">
        <f t="shared" si="101"/>
        <v>52003</v>
      </c>
      <c r="D6474" s="61">
        <v>0.2364863351</v>
      </c>
    </row>
    <row r="6475" spans="2:4" x14ac:dyDescent="0.2">
      <c r="B6475" s="30">
        <v>6471</v>
      </c>
      <c r="C6475" s="36">
        <f t="shared" si="101"/>
        <v>52004</v>
      </c>
      <c r="D6475" s="61">
        <v>0.23652292050000001</v>
      </c>
    </row>
    <row r="6476" spans="2:4" x14ac:dyDescent="0.2">
      <c r="B6476" s="30">
        <v>6472</v>
      </c>
      <c r="C6476" s="36">
        <f t="shared" si="101"/>
        <v>52005</v>
      </c>
      <c r="D6476" s="61">
        <v>0.2365595124</v>
      </c>
    </row>
    <row r="6477" spans="2:4" x14ac:dyDescent="0.2">
      <c r="B6477" s="30">
        <v>6473</v>
      </c>
      <c r="C6477" s="36">
        <f t="shared" si="101"/>
        <v>52006</v>
      </c>
      <c r="D6477" s="61">
        <v>0.23659611080000001</v>
      </c>
    </row>
    <row r="6478" spans="2:4" x14ac:dyDescent="0.2">
      <c r="B6478" s="30">
        <v>6474</v>
      </c>
      <c r="C6478" s="36">
        <f t="shared" si="101"/>
        <v>52007</v>
      </c>
      <c r="D6478" s="61">
        <v>0.2366327157</v>
      </c>
    </row>
    <row r="6479" spans="2:4" x14ac:dyDescent="0.2">
      <c r="B6479" s="30">
        <v>6475</v>
      </c>
      <c r="C6479" s="36">
        <f t="shared" si="101"/>
        <v>52008</v>
      </c>
      <c r="D6479" s="61">
        <v>0.23666932700000001</v>
      </c>
    </row>
    <row r="6480" spans="2:4" x14ac:dyDescent="0.2">
      <c r="B6480" s="30">
        <v>6476</v>
      </c>
      <c r="C6480" s="36">
        <f t="shared" si="101"/>
        <v>52009</v>
      </c>
      <c r="D6480" s="61">
        <v>0.23670594480000001</v>
      </c>
    </row>
    <row r="6481" spans="2:4" x14ac:dyDescent="0.2">
      <c r="B6481" s="30">
        <v>6477</v>
      </c>
      <c r="C6481" s="36">
        <f t="shared" si="101"/>
        <v>52010</v>
      </c>
      <c r="D6481" s="61">
        <v>0.23674256900000001</v>
      </c>
    </row>
    <row r="6482" spans="2:4" x14ac:dyDescent="0.2">
      <c r="B6482" s="30">
        <v>6478</v>
      </c>
      <c r="C6482" s="36">
        <f t="shared" si="101"/>
        <v>52011</v>
      </c>
      <c r="D6482" s="61">
        <v>0.2367791997</v>
      </c>
    </row>
    <row r="6483" spans="2:4" x14ac:dyDescent="0.2">
      <c r="B6483" s="30">
        <v>6479</v>
      </c>
      <c r="C6483" s="36">
        <f t="shared" si="101"/>
        <v>52012</v>
      </c>
      <c r="D6483" s="61">
        <v>0.23681583689999999</v>
      </c>
    </row>
    <row r="6484" spans="2:4" x14ac:dyDescent="0.2">
      <c r="B6484" s="30">
        <v>6480</v>
      </c>
      <c r="C6484" s="36">
        <f t="shared" si="101"/>
        <v>52013</v>
      </c>
      <c r="D6484" s="61">
        <v>0.2368524806</v>
      </c>
    </row>
    <row r="6485" spans="2:4" x14ac:dyDescent="0.2">
      <c r="B6485" s="30">
        <v>6481</v>
      </c>
      <c r="C6485" s="36">
        <f t="shared" si="101"/>
        <v>52014</v>
      </c>
      <c r="D6485" s="61">
        <v>0.23688913070000001</v>
      </c>
    </row>
    <row r="6486" spans="2:4" x14ac:dyDescent="0.2">
      <c r="B6486" s="30">
        <v>6482</v>
      </c>
      <c r="C6486" s="36">
        <f t="shared" si="101"/>
        <v>52015</v>
      </c>
      <c r="D6486" s="61">
        <v>0.2369257873</v>
      </c>
    </row>
    <row r="6487" spans="2:4" x14ac:dyDescent="0.2">
      <c r="B6487" s="30">
        <v>6483</v>
      </c>
      <c r="C6487" s="36">
        <f t="shared" si="101"/>
        <v>52016</v>
      </c>
      <c r="D6487" s="61">
        <v>0.2369624504</v>
      </c>
    </row>
    <row r="6488" spans="2:4" x14ac:dyDescent="0.2">
      <c r="B6488" s="30">
        <v>6484</v>
      </c>
      <c r="C6488" s="36">
        <f t="shared" si="101"/>
        <v>52017</v>
      </c>
      <c r="D6488" s="61">
        <v>0.23699912000000001</v>
      </c>
    </row>
    <row r="6489" spans="2:4" x14ac:dyDescent="0.2">
      <c r="B6489" s="30">
        <v>6485</v>
      </c>
      <c r="C6489" s="36">
        <f t="shared" si="101"/>
        <v>52018</v>
      </c>
      <c r="D6489" s="61">
        <v>0.23703579599999999</v>
      </c>
    </row>
    <row r="6490" spans="2:4" x14ac:dyDescent="0.2">
      <c r="B6490" s="30">
        <v>6486</v>
      </c>
      <c r="C6490" s="36">
        <f t="shared" si="101"/>
        <v>52019</v>
      </c>
      <c r="D6490" s="61">
        <v>0.2370724786</v>
      </c>
    </row>
    <row r="6491" spans="2:4" x14ac:dyDescent="0.2">
      <c r="B6491" s="30">
        <v>6487</v>
      </c>
      <c r="C6491" s="36">
        <f t="shared" si="101"/>
        <v>52020</v>
      </c>
      <c r="D6491" s="61">
        <v>0.2371091676</v>
      </c>
    </row>
    <row r="6492" spans="2:4" x14ac:dyDescent="0.2">
      <c r="B6492" s="30">
        <v>6488</v>
      </c>
      <c r="C6492" s="36">
        <f t="shared" si="101"/>
        <v>52021</v>
      </c>
      <c r="D6492" s="61">
        <v>0.23714586309999999</v>
      </c>
    </row>
    <row r="6493" spans="2:4" x14ac:dyDescent="0.2">
      <c r="B6493" s="30">
        <v>6489</v>
      </c>
      <c r="C6493" s="36">
        <f t="shared" si="101"/>
        <v>52022</v>
      </c>
      <c r="D6493" s="61">
        <v>0.23718256500000001</v>
      </c>
    </row>
    <row r="6494" spans="2:4" x14ac:dyDescent="0.2">
      <c r="B6494" s="30">
        <v>6490</v>
      </c>
      <c r="C6494" s="36">
        <f t="shared" si="101"/>
        <v>52023</v>
      </c>
      <c r="D6494" s="61">
        <v>0.23721927349999999</v>
      </c>
    </row>
    <row r="6495" spans="2:4" x14ac:dyDescent="0.2">
      <c r="B6495" s="30">
        <v>6491</v>
      </c>
      <c r="C6495" s="36">
        <f t="shared" si="101"/>
        <v>52024</v>
      </c>
      <c r="D6495" s="61">
        <v>0.23725598840000001</v>
      </c>
    </row>
    <row r="6496" spans="2:4" x14ac:dyDescent="0.2">
      <c r="B6496" s="30">
        <v>6492</v>
      </c>
      <c r="C6496" s="36">
        <f t="shared" si="101"/>
        <v>52025</v>
      </c>
      <c r="D6496" s="61">
        <v>0.23729270990000001</v>
      </c>
    </row>
    <row r="6497" spans="2:4" x14ac:dyDescent="0.2">
      <c r="B6497" s="30">
        <v>6493</v>
      </c>
      <c r="C6497" s="36">
        <f t="shared" si="101"/>
        <v>52026</v>
      </c>
      <c r="D6497" s="61">
        <v>0.23732943779999999</v>
      </c>
    </row>
    <row r="6498" spans="2:4" x14ac:dyDescent="0.2">
      <c r="B6498" s="30">
        <v>6494</v>
      </c>
      <c r="C6498" s="36">
        <f t="shared" si="101"/>
        <v>52027</v>
      </c>
      <c r="D6498" s="61">
        <v>0.2373661722</v>
      </c>
    </row>
    <row r="6499" spans="2:4" x14ac:dyDescent="0.2">
      <c r="B6499" s="30">
        <v>6495</v>
      </c>
      <c r="C6499" s="36">
        <f t="shared" si="101"/>
        <v>52028</v>
      </c>
      <c r="D6499" s="61">
        <v>0.2374029131</v>
      </c>
    </row>
    <row r="6500" spans="2:4" x14ac:dyDescent="0.2">
      <c r="B6500" s="30">
        <v>6496</v>
      </c>
      <c r="C6500" s="36">
        <f t="shared" si="101"/>
        <v>52029</v>
      </c>
      <c r="D6500" s="61">
        <v>0.23743966050000001</v>
      </c>
    </row>
    <row r="6501" spans="2:4" x14ac:dyDescent="0.2">
      <c r="B6501" s="30">
        <v>6497</v>
      </c>
      <c r="C6501" s="36">
        <f t="shared" si="101"/>
        <v>52030</v>
      </c>
      <c r="D6501" s="61">
        <v>0.2374764144</v>
      </c>
    </row>
    <row r="6502" spans="2:4" x14ac:dyDescent="0.2">
      <c r="B6502" s="30">
        <v>6498</v>
      </c>
      <c r="C6502" s="36">
        <f t="shared" si="101"/>
        <v>52031</v>
      </c>
      <c r="D6502" s="61">
        <v>0.2375131748</v>
      </c>
    </row>
    <row r="6503" spans="2:4" x14ac:dyDescent="0.2">
      <c r="B6503" s="30">
        <v>6499</v>
      </c>
      <c r="C6503" s="36">
        <f t="shared" si="101"/>
        <v>52032</v>
      </c>
      <c r="D6503" s="61">
        <v>0.23754994160000001</v>
      </c>
    </row>
    <row r="6504" spans="2:4" x14ac:dyDescent="0.2">
      <c r="B6504" s="30">
        <v>6500</v>
      </c>
      <c r="C6504" s="36">
        <f t="shared" si="101"/>
        <v>52033</v>
      </c>
      <c r="D6504" s="61">
        <v>0.237586715</v>
      </c>
    </row>
    <row r="6505" spans="2:4" x14ac:dyDescent="0.2">
      <c r="B6505" s="30">
        <v>6501</v>
      </c>
      <c r="C6505" s="36">
        <f t="shared" si="101"/>
        <v>52034</v>
      </c>
      <c r="D6505" s="61">
        <v>0.23762349490000001</v>
      </c>
    </row>
    <row r="6506" spans="2:4" x14ac:dyDescent="0.2">
      <c r="B6506" s="30">
        <v>6502</v>
      </c>
      <c r="C6506" s="36">
        <f t="shared" si="101"/>
        <v>52035</v>
      </c>
      <c r="D6506" s="61">
        <v>0.2376602813</v>
      </c>
    </row>
    <row r="6507" spans="2:4" x14ac:dyDescent="0.2">
      <c r="B6507" s="30">
        <v>6503</v>
      </c>
      <c r="C6507" s="36">
        <f t="shared" si="101"/>
        <v>52036</v>
      </c>
      <c r="D6507" s="61">
        <v>0.23769707409999999</v>
      </c>
    </row>
    <row r="6508" spans="2:4" x14ac:dyDescent="0.2">
      <c r="B6508" s="30">
        <v>6504</v>
      </c>
      <c r="C6508" s="36">
        <f t="shared" si="101"/>
        <v>52037</v>
      </c>
      <c r="D6508" s="61">
        <v>0.2377338735</v>
      </c>
    </row>
    <row r="6509" spans="2:4" x14ac:dyDescent="0.2">
      <c r="B6509" s="30">
        <v>6505</v>
      </c>
      <c r="C6509" s="36">
        <f t="shared" si="101"/>
        <v>52038</v>
      </c>
      <c r="D6509" s="61">
        <v>0.23777067939999999</v>
      </c>
    </row>
    <row r="6510" spans="2:4" x14ac:dyDescent="0.2">
      <c r="B6510" s="30">
        <v>6506</v>
      </c>
      <c r="C6510" s="36">
        <f t="shared" si="101"/>
        <v>52039</v>
      </c>
      <c r="D6510" s="61">
        <v>0.23780749179999999</v>
      </c>
    </row>
    <row r="6511" spans="2:4" x14ac:dyDescent="0.2">
      <c r="B6511" s="30">
        <v>6507</v>
      </c>
      <c r="C6511" s="36">
        <f t="shared" si="101"/>
        <v>52040</v>
      </c>
      <c r="D6511" s="61">
        <v>0.2378443106</v>
      </c>
    </row>
    <row r="6512" spans="2:4" x14ac:dyDescent="0.2">
      <c r="B6512" s="30">
        <v>6508</v>
      </c>
      <c r="C6512" s="36">
        <f t="shared" si="101"/>
        <v>52041</v>
      </c>
      <c r="D6512" s="61">
        <v>0.23788113599999999</v>
      </c>
    </row>
    <row r="6513" spans="2:4" x14ac:dyDescent="0.2">
      <c r="B6513" s="30">
        <v>6509</v>
      </c>
      <c r="C6513" s="36">
        <f t="shared" si="101"/>
        <v>52042</v>
      </c>
      <c r="D6513" s="61">
        <v>0.2379179679</v>
      </c>
    </row>
    <row r="6514" spans="2:4" x14ac:dyDescent="0.2">
      <c r="B6514" s="30">
        <v>6510</v>
      </c>
      <c r="C6514" s="36">
        <f t="shared" si="101"/>
        <v>52043</v>
      </c>
      <c r="D6514" s="61">
        <v>0.23795480629999999</v>
      </c>
    </row>
    <row r="6515" spans="2:4" x14ac:dyDescent="0.2">
      <c r="B6515" s="30">
        <v>6511</v>
      </c>
      <c r="C6515" s="36">
        <f t="shared" si="101"/>
        <v>52044</v>
      </c>
      <c r="D6515" s="61">
        <v>0.2379916513</v>
      </c>
    </row>
    <row r="6516" spans="2:4" x14ac:dyDescent="0.2">
      <c r="B6516" s="30">
        <v>6512</v>
      </c>
      <c r="C6516" s="36">
        <f t="shared" si="101"/>
        <v>52045</v>
      </c>
      <c r="D6516" s="61">
        <v>0.23802850270000001</v>
      </c>
    </row>
    <row r="6517" spans="2:4" x14ac:dyDescent="0.2">
      <c r="B6517" s="30">
        <v>6513</v>
      </c>
      <c r="C6517" s="36">
        <f t="shared" si="101"/>
        <v>52046</v>
      </c>
      <c r="D6517" s="61">
        <v>0.2380653606</v>
      </c>
    </row>
    <row r="6518" spans="2:4" x14ac:dyDescent="0.2">
      <c r="B6518" s="30">
        <v>6514</v>
      </c>
      <c r="C6518" s="36">
        <f t="shared" si="101"/>
        <v>52047</v>
      </c>
      <c r="D6518" s="61">
        <v>0.23810222510000001</v>
      </c>
    </row>
    <row r="6519" spans="2:4" x14ac:dyDescent="0.2">
      <c r="B6519" s="30">
        <v>6515</v>
      </c>
      <c r="C6519" s="36">
        <f t="shared" si="101"/>
        <v>52048</v>
      </c>
      <c r="D6519" s="61">
        <v>0.23813909599999999</v>
      </c>
    </row>
    <row r="6520" spans="2:4" x14ac:dyDescent="0.2">
      <c r="B6520" s="30">
        <v>6516</v>
      </c>
      <c r="C6520" s="36">
        <f t="shared" si="101"/>
        <v>52049</v>
      </c>
      <c r="D6520" s="61">
        <v>0.2381759735</v>
      </c>
    </row>
    <row r="6521" spans="2:4" x14ac:dyDescent="0.2">
      <c r="B6521" s="30">
        <v>6517</v>
      </c>
      <c r="C6521" s="36">
        <f t="shared" si="101"/>
        <v>52050</v>
      </c>
      <c r="D6521" s="61">
        <v>0.23821285750000001</v>
      </c>
    </row>
    <row r="6522" spans="2:4" x14ac:dyDescent="0.2">
      <c r="B6522" s="30">
        <v>6518</v>
      </c>
      <c r="C6522" s="36">
        <f t="shared" si="101"/>
        <v>52051</v>
      </c>
      <c r="D6522" s="61">
        <v>0.23824974800000001</v>
      </c>
    </row>
    <row r="6523" spans="2:4" x14ac:dyDescent="0.2">
      <c r="B6523" s="30">
        <v>6519</v>
      </c>
      <c r="C6523" s="36">
        <f t="shared" si="101"/>
        <v>52052</v>
      </c>
      <c r="D6523" s="61">
        <v>0.2382866451</v>
      </c>
    </row>
    <row r="6524" spans="2:4" x14ac:dyDescent="0.2">
      <c r="B6524" s="30">
        <v>6520</v>
      </c>
      <c r="C6524" s="36">
        <f t="shared" si="101"/>
        <v>52053</v>
      </c>
      <c r="D6524" s="61">
        <v>0.23832354859999999</v>
      </c>
    </row>
    <row r="6525" spans="2:4" x14ac:dyDescent="0.2">
      <c r="B6525" s="30">
        <v>6521</v>
      </c>
      <c r="C6525" s="36">
        <f t="shared" si="101"/>
        <v>52054</v>
      </c>
      <c r="D6525" s="61">
        <v>0.2383604587</v>
      </c>
    </row>
    <row r="6526" spans="2:4" x14ac:dyDescent="0.2">
      <c r="B6526" s="30">
        <v>6522</v>
      </c>
      <c r="C6526" s="36">
        <f t="shared" si="101"/>
        <v>52055</v>
      </c>
      <c r="D6526" s="61">
        <v>0.23839737529999999</v>
      </c>
    </row>
    <row r="6527" spans="2:4" x14ac:dyDescent="0.2">
      <c r="B6527" s="30">
        <v>6523</v>
      </c>
      <c r="C6527" s="36">
        <f t="shared" si="101"/>
        <v>52056</v>
      </c>
      <c r="D6527" s="61">
        <v>0.2384342985</v>
      </c>
    </row>
    <row r="6528" spans="2:4" x14ac:dyDescent="0.2">
      <c r="B6528" s="30">
        <v>6524</v>
      </c>
      <c r="C6528" s="36">
        <f t="shared" si="101"/>
        <v>52057</v>
      </c>
      <c r="D6528" s="61">
        <v>0.23847122809999999</v>
      </c>
    </row>
    <row r="6529" spans="2:4" x14ac:dyDescent="0.2">
      <c r="B6529" s="30">
        <v>6525</v>
      </c>
      <c r="C6529" s="36">
        <f t="shared" si="101"/>
        <v>52058</v>
      </c>
      <c r="D6529" s="61">
        <v>0.23850816429999999</v>
      </c>
    </row>
    <row r="6530" spans="2:4" x14ac:dyDescent="0.2">
      <c r="B6530" s="30">
        <v>6526</v>
      </c>
      <c r="C6530" s="36">
        <f t="shared" si="101"/>
        <v>52059</v>
      </c>
      <c r="D6530" s="61">
        <v>0.23854510700000001</v>
      </c>
    </row>
    <row r="6531" spans="2:4" x14ac:dyDescent="0.2">
      <c r="B6531" s="30">
        <v>6527</v>
      </c>
      <c r="C6531" s="36">
        <f t="shared" si="101"/>
        <v>52060</v>
      </c>
      <c r="D6531" s="61">
        <v>0.2385820562</v>
      </c>
    </row>
    <row r="6532" spans="2:4" x14ac:dyDescent="0.2">
      <c r="B6532" s="30">
        <v>6528</v>
      </c>
      <c r="C6532" s="36">
        <f t="shared" si="101"/>
        <v>52061</v>
      </c>
      <c r="D6532" s="61">
        <v>0.23861901199999999</v>
      </c>
    </row>
    <row r="6533" spans="2:4" x14ac:dyDescent="0.2">
      <c r="B6533" s="30">
        <v>6529</v>
      </c>
      <c r="C6533" s="36">
        <f t="shared" si="101"/>
        <v>52062</v>
      </c>
      <c r="D6533" s="61">
        <v>0.23865597429999999</v>
      </c>
    </row>
    <row r="6534" spans="2:4" x14ac:dyDescent="0.2">
      <c r="B6534" s="30">
        <v>6530</v>
      </c>
      <c r="C6534" s="36">
        <f t="shared" ref="C6534:C6597" si="102">C6533+1</f>
        <v>52063</v>
      </c>
      <c r="D6534" s="61">
        <v>0.2386929431</v>
      </c>
    </row>
    <row r="6535" spans="2:4" x14ac:dyDescent="0.2">
      <c r="B6535" s="30">
        <v>6531</v>
      </c>
      <c r="C6535" s="36">
        <f t="shared" si="102"/>
        <v>52064</v>
      </c>
      <c r="D6535" s="61">
        <v>0.2387299185</v>
      </c>
    </row>
    <row r="6536" spans="2:4" x14ac:dyDescent="0.2">
      <c r="B6536" s="30">
        <v>6532</v>
      </c>
      <c r="C6536" s="36">
        <f t="shared" si="102"/>
        <v>52065</v>
      </c>
      <c r="D6536" s="61">
        <v>0.23876690040000001</v>
      </c>
    </row>
    <row r="6537" spans="2:4" x14ac:dyDescent="0.2">
      <c r="B6537" s="30">
        <v>6533</v>
      </c>
      <c r="C6537" s="36">
        <f t="shared" si="102"/>
        <v>52066</v>
      </c>
      <c r="D6537" s="61">
        <v>0.2388038888</v>
      </c>
    </row>
    <row r="6538" spans="2:4" x14ac:dyDescent="0.2">
      <c r="B6538" s="30">
        <v>6534</v>
      </c>
      <c r="C6538" s="36">
        <f t="shared" si="102"/>
        <v>52067</v>
      </c>
      <c r="D6538" s="61">
        <v>0.23884088379999999</v>
      </c>
    </row>
    <row r="6539" spans="2:4" x14ac:dyDescent="0.2">
      <c r="B6539" s="30">
        <v>6535</v>
      </c>
      <c r="C6539" s="36">
        <f t="shared" si="102"/>
        <v>52068</v>
      </c>
      <c r="D6539" s="61">
        <v>0.23887788530000001</v>
      </c>
    </row>
    <row r="6540" spans="2:4" x14ac:dyDescent="0.2">
      <c r="B6540" s="30">
        <v>6536</v>
      </c>
      <c r="C6540" s="36">
        <f t="shared" si="102"/>
        <v>52069</v>
      </c>
      <c r="D6540" s="61">
        <v>0.23891489339999999</v>
      </c>
    </row>
    <row r="6541" spans="2:4" x14ac:dyDescent="0.2">
      <c r="B6541" s="30">
        <v>6537</v>
      </c>
      <c r="C6541" s="36">
        <f t="shared" si="102"/>
        <v>52070</v>
      </c>
      <c r="D6541" s="61">
        <v>0.23895190790000001</v>
      </c>
    </row>
    <row r="6542" spans="2:4" x14ac:dyDescent="0.2">
      <c r="B6542" s="30">
        <v>6538</v>
      </c>
      <c r="C6542" s="36">
        <f t="shared" si="102"/>
        <v>52071</v>
      </c>
      <c r="D6542" s="61">
        <v>0.2389889291</v>
      </c>
    </row>
    <row r="6543" spans="2:4" x14ac:dyDescent="0.2">
      <c r="B6543" s="30">
        <v>6539</v>
      </c>
      <c r="C6543" s="36">
        <f t="shared" si="102"/>
        <v>52072</v>
      </c>
      <c r="D6543" s="61">
        <v>0.23902595679999999</v>
      </c>
    </row>
    <row r="6544" spans="2:4" x14ac:dyDescent="0.2">
      <c r="B6544" s="30">
        <v>6540</v>
      </c>
      <c r="C6544" s="36">
        <f t="shared" si="102"/>
        <v>52073</v>
      </c>
      <c r="D6544" s="61">
        <v>0.239062991</v>
      </c>
    </row>
    <row r="6545" spans="2:4" x14ac:dyDescent="0.2">
      <c r="B6545" s="30">
        <v>6541</v>
      </c>
      <c r="C6545" s="36">
        <f t="shared" si="102"/>
        <v>52074</v>
      </c>
      <c r="D6545" s="61">
        <v>0.23910003169999999</v>
      </c>
    </row>
    <row r="6546" spans="2:4" x14ac:dyDescent="0.2">
      <c r="B6546" s="30">
        <v>6542</v>
      </c>
      <c r="C6546" s="36">
        <f t="shared" si="102"/>
        <v>52075</v>
      </c>
      <c r="D6546" s="61">
        <v>0.23913707910000001</v>
      </c>
    </row>
    <row r="6547" spans="2:4" x14ac:dyDescent="0.2">
      <c r="B6547" s="30">
        <v>6543</v>
      </c>
      <c r="C6547" s="36">
        <f t="shared" si="102"/>
        <v>52076</v>
      </c>
      <c r="D6547" s="61">
        <v>0.2391741329</v>
      </c>
    </row>
    <row r="6548" spans="2:4" x14ac:dyDescent="0.2">
      <c r="B6548" s="30">
        <v>6544</v>
      </c>
      <c r="C6548" s="36">
        <f t="shared" si="102"/>
        <v>52077</v>
      </c>
      <c r="D6548" s="61">
        <v>0.23921119330000001</v>
      </c>
    </row>
    <row r="6549" spans="2:4" x14ac:dyDescent="0.2">
      <c r="B6549" s="30">
        <v>6545</v>
      </c>
      <c r="C6549" s="36">
        <f t="shared" si="102"/>
        <v>52078</v>
      </c>
      <c r="D6549" s="61">
        <v>0.23924826029999999</v>
      </c>
    </row>
    <row r="6550" spans="2:4" x14ac:dyDescent="0.2">
      <c r="B6550" s="30">
        <v>6546</v>
      </c>
      <c r="C6550" s="36">
        <f t="shared" si="102"/>
        <v>52079</v>
      </c>
      <c r="D6550" s="61">
        <v>0.2392853338</v>
      </c>
    </row>
    <row r="6551" spans="2:4" x14ac:dyDescent="0.2">
      <c r="B6551" s="30">
        <v>6547</v>
      </c>
      <c r="C6551" s="36">
        <f t="shared" si="102"/>
        <v>52080</v>
      </c>
      <c r="D6551" s="61">
        <v>0.2393224139</v>
      </c>
    </row>
    <row r="6552" spans="2:4" x14ac:dyDescent="0.2">
      <c r="B6552" s="30">
        <v>6548</v>
      </c>
      <c r="C6552" s="36">
        <f t="shared" si="102"/>
        <v>52081</v>
      </c>
      <c r="D6552" s="61">
        <v>0.23935950049999999</v>
      </c>
    </row>
    <row r="6553" spans="2:4" x14ac:dyDescent="0.2">
      <c r="B6553" s="30">
        <v>6549</v>
      </c>
      <c r="C6553" s="36">
        <f t="shared" si="102"/>
        <v>52082</v>
      </c>
      <c r="D6553" s="61">
        <v>0.23939659369999999</v>
      </c>
    </row>
    <row r="6554" spans="2:4" x14ac:dyDescent="0.2">
      <c r="B6554" s="30">
        <v>6550</v>
      </c>
      <c r="C6554" s="36">
        <f t="shared" si="102"/>
        <v>52083</v>
      </c>
      <c r="D6554" s="61">
        <v>0.23943369340000001</v>
      </c>
    </row>
    <row r="6555" spans="2:4" x14ac:dyDescent="0.2">
      <c r="B6555" s="30">
        <v>6551</v>
      </c>
      <c r="C6555" s="36">
        <f t="shared" si="102"/>
        <v>52084</v>
      </c>
      <c r="D6555" s="61">
        <v>0.23947079969999999</v>
      </c>
    </row>
    <row r="6556" spans="2:4" x14ac:dyDescent="0.2">
      <c r="B6556" s="30">
        <v>6552</v>
      </c>
      <c r="C6556" s="36">
        <f t="shared" si="102"/>
        <v>52085</v>
      </c>
      <c r="D6556" s="61">
        <v>0.2395079125</v>
      </c>
    </row>
    <row r="6557" spans="2:4" x14ac:dyDescent="0.2">
      <c r="B6557" s="30">
        <v>6553</v>
      </c>
      <c r="C6557" s="36">
        <f t="shared" si="102"/>
        <v>52086</v>
      </c>
      <c r="D6557" s="61">
        <v>0.23954503190000001</v>
      </c>
    </row>
    <row r="6558" spans="2:4" x14ac:dyDescent="0.2">
      <c r="B6558" s="30">
        <v>6554</v>
      </c>
      <c r="C6558" s="36">
        <f t="shared" si="102"/>
        <v>52087</v>
      </c>
      <c r="D6558" s="61">
        <v>0.23958215790000001</v>
      </c>
    </row>
    <row r="6559" spans="2:4" x14ac:dyDescent="0.2">
      <c r="B6559" s="30">
        <v>6555</v>
      </c>
      <c r="C6559" s="36">
        <f t="shared" si="102"/>
        <v>52088</v>
      </c>
      <c r="D6559" s="61">
        <v>0.2396192905</v>
      </c>
    </row>
    <row r="6560" spans="2:4" x14ac:dyDescent="0.2">
      <c r="B6560" s="30">
        <v>6556</v>
      </c>
      <c r="C6560" s="36">
        <f t="shared" si="102"/>
        <v>52089</v>
      </c>
      <c r="D6560" s="61">
        <v>0.23965642949999999</v>
      </c>
    </row>
    <row r="6561" spans="2:4" x14ac:dyDescent="0.2">
      <c r="B6561" s="30">
        <v>6557</v>
      </c>
      <c r="C6561" s="36">
        <f t="shared" si="102"/>
        <v>52090</v>
      </c>
      <c r="D6561" s="61">
        <v>0.23969357520000001</v>
      </c>
    </row>
    <row r="6562" spans="2:4" x14ac:dyDescent="0.2">
      <c r="B6562" s="30">
        <v>6558</v>
      </c>
      <c r="C6562" s="36">
        <f t="shared" si="102"/>
        <v>52091</v>
      </c>
      <c r="D6562" s="61">
        <v>0.23973072740000001</v>
      </c>
    </row>
    <row r="6563" spans="2:4" x14ac:dyDescent="0.2">
      <c r="B6563" s="30">
        <v>6559</v>
      </c>
      <c r="C6563" s="36">
        <f t="shared" si="102"/>
        <v>52092</v>
      </c>
      <c r="D6563" s="61">
        <v>0.2397678862</v>
      </c>
    </row>
    <row r="6564" spans="2:4" x14ac:dyDescent="0.2">
      <c r="B6564" s="30">
        <v>6560</v>
      </c>
      <c r="C6564" s="36">
        <f t="shared" si="102"/>
        <v>52093</v>
      </c>
      <c r="D6564" s="61">
        <v>0.23980505160000001</v>
      </c>
    </row>
    <row r="6565" spans="2:4" x14ac:dyDescent="0.2">
      <c r="B6565" s="30">
        <v>6561</v>
      </c>
      <c r="C6565" s="36">
        <f t="shared" si="102"/>
        <v>52094</v>
      </c>
      <c r="D6565" s="61">
        <v>0.23984222350000001</v>
      </c>
    </row>
    <row r="6566" spans="2:4" x14ac:dyDescent="0.2">
      <c r="B6566" s="30">
        <v>6562</v>
      </c>
      <c r="C6566" s="36">
        <f t="shared" si="102"/>
        <v>52095</v>
      </c>
      <c r="D6566" s="61">
        <v>0.23987940199999999</v>
      </c>
    </row>
    <row r="6567" spans="2:4" x14ac:dyDescent="0.2">
      <c r="B6567" s="30">
        <v>6563</v>
      </c>
      <c r="C6567" s="36">
        <f t="shared" si="102"/>
        <v>52096</v>
      </c>
      <c r="D6567" s="61">
        <v>0.23991658709999999</v>
      </c>
    </row>
    <row r="6568" spans="2:4" x14ac:dyDescent="0.2">
      <c r="B6568" s="30">
        <v>6564</v>
      </c>
      <c r="C6568" s="36">
        <f t="shared" si="102"/>
        <v>52097</v>
      </c>
      <c r="D6568" s="61">
        <v>0.23995377879999999</v>
      </c>
    </row>
    <row r="6569" spans="2:4" x14ac:dyDescent="0.2">
      <c r="B6569" s="30">
        <v>6565</v>
      </c>
      <c r="C6569" s="36">
        <f t="shared" si="102"/>
        <v>52098</v>
      </c>
      <c r="D6569" s="61">
        <v>0.23999097699999999</v>
      </c>
    </row>
    <row r="6570" spans="2:4" x14ac:dyDescent="0.2">
      <c r="B6570" s="30">
        <v>6566</v>
      </c>
      <c r="C6570" s="36">
        <f t="shared" si="102"/>
        <v>52099</v>
      </c>
      <c r="D6570" s="61">
        <v>0.24002818179999999</v>
      </c>
    </row>
    <row r="6571" spans="2:4" x14ac:dyDescent="0.2">
      <c r="B6571" s="30">
        <v>6567</v>
      </c>
      <c r="C6571" s="36">
        <f t="shared" si="102"/>
        <v>52100</v>
      </c>
      <c r="D6571" s="61">
        <v>0.2400653932</v>
      </c>
    </row>
    <row r="6572" spans="2:4" x14ac:dyDescent="0.2">
      <c r="B6572" s="30">
        <v>6568</v>
      </c>
      <c r="C6572" s="36">
        <f t="shared" si="102"/>
        <v>52101</v>
      </c>
      <c r="D6572" s="61">
        <v>0.2401026111</v>
      </c>
    </row>
    <row r="6573" spans="2:4" x14ac:dyDescent="0.2">
      <c r="B6573" s="30">
        <v>6569</v>
      </c>
      <c r="C6573" s="36">
        <f t="shared" si="102"/>
        <v>52102</v>
      </c>
      <c r="D6573" s="61">
        <v>0.24013983559999999</v>
      </c>
    </row>
    <row r="6574" spans="2:4" x14ac:dyDescent="0.2">
      <c r="B6574" s="30">
        <v>6570</v>
      </c>
      <c r="C6574" s="36">
        <f t="shared" si="102"/>
        <v>52103</v>
      </c>
      <c r="D6574" s="61">
        <v>0.24017706680000001</v>
      </c>
    </row>
    <row r="6575" spans="2:4" x14ac:dyDescent="0.2">
      <c r="B6575" s="30">
        <v>6571</v>
      </c>
      <c r="C6575" s="36">
        <f t="shared" si="102"/>
        <v>52104</v>
      </c>
      <c r="D6575" s="61">
        <v>0.24021430439999999</v>
      </c>
    </row>
    <row r="6576" spans="2:4" x14ac:dyDescent="0.2">
      <c r="B6576" s="30">
        <v>6572</v>
      </c>
      <c r="C6576" s="36">
        <f t="shared" si="102"/>
        <v>52105</v>
      </c>
      <c r="D6576" s="61">
        <v>0.24025154870000001</v>
      </c>
    </row>
    <row r="6577" spans="2:4" x14ac:dyDescent="0.2">
      <c r="B6577" s="30">
        <v>6573</v>
      </c>
      <c r="C6577" s="36">
        <f t="shared" si="102"/>
        <v>52106</v>
      </c>
      <c r="D6577" s="61">
        <v>0.24028879959999999</v>
      </c>
    </row>
    <row r="6578" spans="2:4" x14ac:dyDescent="0.2">
      <c r="B6578" s="30">
        <v>6574</v>
      </c>
      <c r="C6578" s="36">
        <f t="shared" si="102"/>
        <v>52107</v>
      </c>
      <c r="D6578" s="61">
        <v>0.24032605700000001</v>
      </c>
    </row>
    <row r="6579" spans="2:4" x14ac:dyDescent="0.2">
      <c r="B6579" s="30">
        <v>6575</v>
      </c>
      <c r="C6579" s="36">
        <f t="shared" si="102"/>
        <v>52108</v>
      </c>
      <c r="D6579" s="61">
        <v>0.2403633211</v>
      </c>
    </row>
    <row r="6580" spans="2:4" x14ac:dyDescent="0.2">
      <c r="B6580" s="30">
        <v>6576</v>
      </c>
      <c r="C6580" s="36">
        <f t="shared" si="102"/>
        <v>52109</v>
      </c>
      <c r="D6580" s="61">
        <v>0.2404005917</v>
      </c>
    </row>
    <row r="6581" spans="2:4" x14ac:dyDescent="0.2">
      <c r="B6581" s="30">
        <v>6577</v>
      </c>
      <c r="C6581" s="36">
        <f t="shared" si="102"/>
        <v>52110</v>
      </c>
      <c r="D6581" s="61">
        <v>0.24043786889999999</v>
      </c>
    </row>
    <row r="6582" spans="2:4" x14ac:dyDescent="0.2">
      <c r="B6582" s="30">
        <v>6578</v>
      </c>
      <c r="C6582" s="36">
        <f t="shared" si="102"/>
        <v>52111</v>
      </c>
      <c r="D6582" s="61">
        <v>0.2404751527</v>
      </c>
    </row>
    <row r="6583" spans="2:4" x14ac:dyDescent="0.2">
      <c r="B6583" s="30">
        <v>6579</v>
      </c>
      <c r="C6583" s="36">
        <f t="shared" si="102"/>
        <v>52112</v>
      </c>
      <c r="D6583" s="61">
        <v>0.2405124431</v>
      </c>
    </row>
    <row r="6584" spans="2:4" x14ac:dyDescent="0.2">
      <c r="B6584" s="30">
        <v>6580</v>
      </c>
      <c r="C6584" s="36">
        <f t="shared" si="102"/>
        <v>52113</v>
      </c>
      <c r="D6584" s="61">
        <v>0.24054974009999999</v>
      </c>
    </row>
    <row r="6585" spans="2:4" x14ac:dyDescent="0.2">
      <c r="B6585" s="30">
        <v>6581</v>
      </c>
      <c r="C6585" s="36">
        <f t="shared" si="102"/>
        <v>52114</v>
      </c>
      <c r="D6585" s="61">
        <v>0.2405870437</v>
      </c>
    </row>
    <row r="6586" spans="2:4" x14ac:dyDescent="0.2">
      <c r="B6586" s="30">
        <v>6582</v>
      </c>
      <c r="C6586" s="36">
        <f t="shared" si="102"/>
        <v>52115</v>
      </c>
      <c r="D6586" s="61">
        <v>0.2406243538</v>
      </c>
    </row>
    <row r="6587" spans="2:4" x14ac:dyDescent="0.2">
      <c r="B6587" s="30">
        <v>6583</v>
      </c>
      <c r="C6587" s="36">
        <f t="shared" si="102"/>
        <v>52116</v>
      </c>
      <c r="D6587" s="61">
        <v>0.24066167059999999</v>
      </c>
    </row>
    <row r="6588" spans="2:4" x14ac:dyDescent="0.2">
      <c r="B6588" s="30">
        <v>6584</v>
      </c>
      <c r="C6588" s="36">
        <f t="shared" si="102"/>
        <v>52117</v>
      </c>
      <c r="D6588" s="61">
        <v>0.240698994</v>
      </c>
    </row>
    <row r="6589" spans="2:4" x14ac:dyDescent="0.2">
      <c r="B6589" s="30">
        <v>6585</v>
      </c>
      <c r="C6589" s="36">
        <f t="shared" si="102"/>
        <v>52118</v>
      </c>
      <c r="D6589" s="61">
        <v>0.24073632389999999</v>
      </c>
    </row>
    <row r="6590" spans="2:4" x14ac:dyDescent="0.2">
      <c r="B6590" s="30">
        <v>6586</v>
      </c>
      <c r="C6590" s="36">
        <f t="shared" si="102"/>
        <v>52119</v>
      </c>
      <c r="D6590" s="61">
        <v>0.24077366049999999</v>
      </c>
    </row>
    <row r="6591" spans="2:4" x14ac:dyDescent="0.2">
      <c r="B6591" s="30">
        <v>6587</v>
      </c>
      <c r="C6591" s="36">
        <f t="shared" si="102"/>
        <v>52120</v>
      </c>
      <c r="D6591" s="61">
        <v>0.2408110037</v>
      </c>
    </row>
    <row r="6592" spans="2:4" x14ac:dyDescent="0.2">
      <c r="B6592" s="30">
        <v>6588</v>
      </c>
      <c r="C6592" s="36">
        <f t="shared" si="102"/>
        <v>52121</v>
      </c>
      <c r="D6592" s="61">
        <v>0.24084835339999999</v>
      </c>
    </row>
    <row r="6593" spans="2:4" x14ac:dyDescent="0.2">
      <c r="B6593" s="30">
        <v>6589</v>
      </c>
      <c r="C6593" s="36">
        <f t="shared" si="102"/>
        <v>52122</v>
      </c>
      <c r="D6593" s="61">
        <v>0.24088570979999999</v>
      </c>
    </row>
    <row r="6594" spans="2:4" x14ac:dyDescent="0.2">
      <c r="B6594" s="30">
        <v>6590</v>
      </c>
      <c r="C6594" s="36">
        <f t="shared" si="102"/>
        <v>52123</v>
      </c>
      <c r="D6594" s="61">
        <v>0.2409230728</v>
      </c>
    </row>
    <row r="6595" spans="2:4" x14ac:dyDescent="0.2">
      <c r="B6595" s="30">
        <v>6591</v>
      </c>
      <c r="C6595" s="36">
        <f t="shared" si="102"/>
        <v>52124</v>
      </c>
      <c r="D6595" s="61">
        <v>0.2409604424</v>
      </c>
    </row>
    <row r="6596" spans="2:4" x14ac:dyDescent="0.2">
      <c r="B6596" s="30">
        <v>6592</v>
      </c>
      <c r="C6596" s="36">
        <f t="shared" si="102"/>
        <v>52125</v>
      </c>
      <c r="D6596" s="61">
        <v>0.2409978186</v>
      </c>
    </row>
    <row r="6597" spans="2:4" x14ac:dyDescent="0.2">
      <c r="B6597" s="30">
        <v>6593</v>
      </c>
      <c r="C6597" s="36">
        <f t="shared" si="102"/>
        <v>52126</v>
      </c>
      <c r="D6597" s="61">
        <v>0.24103520140000001</v>
      </c>
    </row>
    <row r="6598" spans="2:4" x14ac:dyDescent="0.2">
      <c r="B6598" s="30">
        <v>6594</v>
      </c>
      <c r="C6598" s="36">
        <f t="shared" ref="C6598:C6661" si="103">C6597+1</f>
        <v>52127</v>
      </c>
      <c r="D6598" s="61">
        <v>0.24107259079999999</v>
      </c>
    </row>
    <row r="6599" spans="2:4" x14ac:dyDescent="0.2">
      <c r="B6599" s="30">
        <v>6595</v>
      </c>
      <c r="C6599" s="36">
        <f t="shared" si="103"/>
        <v>52128</v>
      </c>
      <c r="D6599" s="61">
        <v>0.24110998680000001</v>
      </c>
    </row>
    <row r="6600" spans="2:4" x14ac:dyDescent="0.2">
      <c r="B6600" s="30">
        <v>6596</v>
      </c>
      <c r="C6600" s="36">
        <f t="shared" si="103"/>
        <v>52129</v>
      </c>
      <c r="D6600" s="61">
        <v>0.2411473894</v>
      </c>
    </row>
    <row r="6601" spans="2:4" x14ac:dyDescent="0.2">
      <c r="B6601" s="30">
        <v>6597</v>
      </c>
      <c r="C6601" s="36">
        <f t="shared" si="103"/>
        <v>52130</v>
      </c>
      <c r="D6601" s="61">
        <v>0.24118479870000001</v>
      </c>
    </row>
    <row r="6602" spans="2:4" x14ac:dyDescent="0.2">
      <c r="B6602" s="30">
        <v>6598</v>
      </c>
      <c r="C6602" s="36">
        <f t="shared" si="103"/>
        <v>52131</v>
      </c>
      <c r="D6602" s="61">
        <v>0.2412222145</v>
      </c>
    </row>
    <row r="6603" spans="2:4" x14ac:dyDescent="0.2">
      <c r="B6603" s="30">
        <v>6599</v>
      </c>
      <c r="C6603" s="36">
        <f t="shared" si="103"/>
        <v>52132</v>
      </c>
      <c r="D6603" s="61">
        <v>0.241259637</v>
      </c>
    </row>
    <row r="6604" spans="2:4" x14ac:dyDescent="0.2">
      <c r="B6604" s="30">
        <v>6600</v>
      </c>
      <c r="C6604" s="36">
        <f t="shared" si="103"/>
        <v>52133</v>
      </c>
      <c r="D6604" s="61">
        <v>0.24129706610000001</v>
      </c>
    </row>
    <row r="6605" spans="2:4" x14ac:dyDescent="0.2">
      <c r="B6605" s="30">
        <v>6601</v>
      </c>
      <c r="C6605" s="36">
        <f t="shared" si="103"/>
        <v>52134</v>
      </c>
      <c r="D6605" s="61">
        <v>0.24133450179999999</v>
      </c>
    </row>
    <row r="6606" spans="2:4" x14ac:dyDescent="0.2">
      <c r="B6606" s="30">
        <v>6602</v>
      </c>
      <c r="C6606" s="36">
        <f t="shared" si="103"/>
        <v>52135</v>
      </c>
      <c r="D6606" s="61">
        <v>0.24137194410000001</v>
      </c>
    </row>
    <row r="6607" spans="2:4" x14ac:dyDescent="0.2">
      <c r="B6607" s="30">
        <v>6603</v>
      </c>
      <c r="C6607" s="36">
        <f t="shared" si="103"/>
        <v>52136</v>
      </c>
      <c r="D6607" s="61">
        <v>0.24140939310000001</v>
      </c>
    </row>
    <row r="6608" spans="2:4" x14ac:dyDescent="0.2">
      <c r="B6608" s="30">
        <v>6604</v>
      </c>
      <c r="C6608" s="36">
        <f t="shared" si="103"/>
        <v>52137</v>
      </c>
      <c r="D6608" s="61">
        <v>0.24144684860000001</v>
      </c>
    </row>
    <row r="6609" spans="2:4" x14ac:dyDescent="0.2">
      <c r="B6609" s="30">
        <v>6605</v>
      </c>
      <c r="C6609" s="36">
        <f t="shared" si="103"/>
        <v>52138</v>
      </c>
      <c r="D6609" s="61">
        <v>0.24148431079999999</v>
      </c>
    </row>
    <row r="6610" spans="2:4" x14ac:dyDescent="0.2">
      <c r="B6610" s="30">
        <v>6606</v>
      </c>
      <c r="C6610" s="36">
        <f t="shared" si="103"/>
        <v>52139</v>
      </c>
      <c r="D6610" s="61">
        <v>0.24152177969999999</v>
      </c>
    </row>
    <row r="6611" spans="2:4" x14ac:dyDescent="0.2">
      <c r="B6611" s="30">
        <v>6607</v>
      </c>
      <c r="C6611" s="36">
        <f t="shared" si="103"/>
        <v>52140</v>
      </c>
      <c r="D6611" s="61">
        <v>0.24155925510000001</v>
      </c>
    </row>
    <row r="6612" spans="2:4" x14ac:dyDescent="0.2">
      <c r="B6612" s="30">
        <v>6608</v>
      </c>
      <c r="C6612" s="36">
        <f t="shared" si="103"/>
        <v>52141</v>
      </c>
      <c r="D6612" s="61">
        <v>0.24159673719999999</v>
      </c>
    </row>
    <row r="6613" spans="2:4" x14ac:dyDescent="0.2">
      <c r="B6613" s="30">
        <v>6609</v>
      </c>
      <c r="C6613" s="36">
        <f t="shared" si="103"/>
        <v>52142</v>
      </c>
      <c r="D6613" s="61">
        <v>0.2416342259</v>
      </c>
    </row>
    <row r="6614" spans="2:4" x14ac:dyDescent="0.2">
      <c r="B6614" s="30">
        <v>6610</v>
      </c>
      <c r="C6614" s="36">
        <f t="shared" si="103"/>
        <v>52143</v>
      </c>
      <c r="D6614" s="61">
        <v>0.24167172119999999</v>
      </c>
    </row>
    <row r="6615" spans="2:4" x14ac:dyDescent="0.2">
      <c r="B6615" s="30">
        <v>6611</v>
      </c>
      <c r="C6615" s="36">
        <f t="shared" si="103"/>
        <v>52144</v>
      </c>
      <c r="D6615" s="61">
        <v>0.24170922310000001</v>
      </c>
    </row>
    <row r="6616" spans="2:4" x14ac:dyDescent="0.2">
      <c r="B6616" s="30">
        <v>6612</v>
      </c>
      <c r="C6616" s="36">
        <f t="shared" si="103"/>
        <v>52145</v>
      </c>
      <c r="D6616" s="61">
        <v>0.24174673169999999</v>
      </c>
    </row>
    <row r="6617" spans="2:4" x14ac:dyDescent="0.2">
      <c r="B6617" s="30">
        <v>6613</v>
      </c>
      <c r="C6617" s="36">
        <f t="shared" si="103"/>
        <v>52146</v>
      </c>
      <c r="D6617" s="61">
        <v>0.2417842469</v>
      </c>
    </row>
    <row r="6618" spans="2:4" x14ac:dyDescent="0.2">
      <c r="B6618" s="30">
        <v>6614</v>
      </c>
      <c r="C6618" s="36">
        <f t="shared" si="103"/>
        <v>52147</v>
      </c>
      <c r="D6618" s="61">
        <v>0.2418217688</v>
      </c>
    </row>
    <row r="6619" spans="2:4" x14ac:dyDescent="0.2">
      <c r="B6619" s="30">
        <v>6615</v>
      </c>
      <c r="C6619" s="36">
        <f t="shared" si="103"/>
        <v>52148</v>
      </c>
      <c r="D6619" s="61">
        <v>0.2418592973</v>
      </c>
    </row>
    <row r="6620" spans="2:4" x14ac:dyDescent="0.2">
      <c r="B6620" s="30">
        <v>6616</v>
      </c>
      <c r="C6620" s="36">
        <f t="shared" si="103"/>
        <v>52149</v>
      </c>
      <c r="D6620" s="61">
        <v>0.24189683240000001</v>
      </c>
    </row>
    <row r="6621" spans="2:4" x14ac:dyDescent="0.2">
      <c r="B6621" s="30">
        <v>6617</v>
      </c>
      <c r="C6621" s="36">
        <f t="shared" si="103"/>
        <v>52150</v>
      </c>
      <c r="D6621" s="61">
        <v>0.2419343742</v>
      </c>
    </row>
    <row r="6622" spans="2:4" x14ac:dyDescent="0.2">
      <c r="B6622" s="30">
        <v>6618</v>
      </c>
      <c r="C6622" s="36">
        <f t="shared" si="103"/>
        <v>52151</v>
      </c>
      <c r="D6622" s="61">
        <v>0.2419719226</v>
      </c>
    </row>
    <row r="6623" spans="2:4" x14ac:dyDescent="0.2">
      <c r="B6623" s="30">
        <v>6619</v>
      </c>
      <c r="C6623" s="36">
        <f t="shared" si="103"/>
        <v>52152</v>
      </c>
      <c r="D6623" s="61">
        <v>0.24200947759999999</v>
      </c>
    </row>
    <row r="6624" spans="2:4" x14ac:dyDescent="0.2">
      <c r="B6624" s="30">
        <v>6620</v>
      </c>
      <c r="C6624" s="36">
        <f t="shared" si="103"/>
        <v>52153</v>
      </c>
      <c r="D6624" s="61">
        <v>0.24204703929999999</v>
      </c>
    </row>
    <row r="6625" spans="2:4" x14ac:dyDescent="0.2">
      <c r="B6625" s="30">
        <v>6621</v>
      </c>
      <c r="C6625" s="36">
        <f t="shared" si="103"/>
        <v>52154</v>
      </c>
      <c r="D6625" s="61">
        <v>0.2420846076</v>
      </c>
    </row>
    <row r="6626" spans="2:4" x14ac:dyDescent="0.2">
      <c r="B6626" s="30">
        <v>6622</v>
      </c>
      <c r="C6626" s="36">
        <f t="shared" si="103"/>
        <v>52155</v>
      </c>
      <c r="D6626" s="61">
        <v>0.24212218260000001</v>
      </c>
    </row>
    <row r="6627" spans="2:4" x14ac:dyDescent="0.2">
      <c r="B6627" s="30">
        <v>6623</v>
      </c>
      <c r="C6627" s="36">
        <f t="shared" si="103"/>
        <v>52156</v>
      </c>
      <c r="D6627" s="61">
        <v>0.24215976419999999</v>
      </c>
    </row>
    <row r="6628" spans="2:4" x14ac:dyDescent="0.2">
      <c r="B6628" s="30">
        <v>6624</v>
      </c>
      <c r="C6628" s="36">
        <f t="shared" si="103"/>
        <v>52157</v>
      </c>
      <c r="D6628" s="61">
        <v>0.24219735240000001</v>
      </c>
    </row>
    <row r="6629" spans="2:4" x14ac:dyDescent="0.2">
      <c r="B6629" s="30">
        <v>6625</v>
      </c>
      <c r="C6629" s="36">
        <f t="shared" si="103"/>
        <v>52158</v>
      </c>
      <c r="D6629" s="61">
        <v>0.2422349473</v>
      </c>
    </row>
    <row r="6630" spans="2:4" x14ac:dyDescent="0.2">
      <c r="B6630" s="30">
        <v>6626</v>
      </c>
      <c r="C6630" s="36">
        <f t="shared" si="103"/>
        <v>52159</v>
      </c>
      <c r="D6630" s="61">
        <v>0.2422725489</v>
      </c>
    </row>
    <row r="6631" spans="2:4" x14ac:dyDescent="0.2">
      <c r="B6631" s="30">
        <v>6627</v>
      </c>
      <c r="C6631" s="36">
        <f t="shared" si="103"/>
        <v>52160</v>
      </c>
      <c r="D6631" s="61">
        <v>0.24231015710000001</v>
      </c>
    </row>
    <row r="6632" spans="2:4" x14ac:dyDescent="0.2">
      <c r="B6632" s="30">
        <v>6628</v>
      </c>
      <c r="C6632" s="36">
        <f t="shared" si="103"/>
        <v>52161</v>
      </c>
      <c r="D6632" s="61">
        <v>0.24234777190000001</v>
      </c>
    </row>
    <row r="6633" spans="2:4" x14ac:dyDescent="0.2">
      <c r="B6633" s="30">
        <v>6629</v>
      </c>
      <c r="C6633" s="36">
        <f t="shared" si="103"/>
        <v>52162</v>
      </c>
      <c r="D6633" s="61">
        <v>0.24238539340000001</v>
      </c>
    </row>
    <row r="6634" spans="2:4" x14ac:dyDescent="0.2">
      <c r="B6634" s="30">
        <v>6630</v>
      </c>
      <c r="C6634" s="36">
        <f t="shared" si="103"/>
        <v>52163</v>
      </c>
      <c r="D6634" s="61">
        <v>0.24242302160000001</v>
      </c>
    </row>
    <row r="6635" spans="2:4" x14ac:dyDescent="0.2">
      <c r="B6635" s="30">
        <v>6631</v>
      </c>
      <c r="C6635" s="36">
        <f t="shared" si="103"/>
        <v>52164</v>
      </c>
      <c r="D6635" s="61">
        <v>0.2424606564</v>
      </c>
    </row>
    <row r="6636" spans="2:4" x14ac:dyDescent="0.2">
      <c r="B6636" s="30">
        <v>6632</v>
      </c>
      <c r="C6636" s="36">
        <f t="shared" si="103"/>
        <v>52165</v>
      </c>
      <c r="D6636" s="61">
        <v>0.24249829789999999</v>
      </c>
    </row>
    <row r="6637" spans="2:4" x14ac:dyDescent="0.2">
      <c r="B6637" s="30">
        <v>6633</v>
      </c>
      <c r="C6637" s="36">
        <f t="shared" si="103"/>
        <v>52166</v>
      </c>
      <c r="D6637" s="61">
        <v>0.242535946</v>
      </c>
    </row>
    <row r="6638" spans="2:4" x14ac:dyDescent="0.2">
      <c r="B6638" s="30">
        <v>6634</v>
      </c>
      <c r="C6638" s="36">
        <f t="shared" si="103"/>
        <v>52167</v>
      </c>
      <c r="D6638" s="61">
        <v>0.24257360080000001</v>
      </c>
    </row>
    <row r="6639" spans="2:4" x14ac:dyDescent="0.2">
      <c r="B6639" s="30">
        <v>6635</v>
      </c>
      <c r="C6639" s="36">
        <f t="shared" si="103"/>
        <v>52168</v>
      </c>
      <c r="D6639" s="61">
        <v>0.24261126220000001</v>
      </c>
    </row>
    <row r="6640" spans="2:4" x14ac:dyDescent="0.2">
      <c r="B6640" s="30">
        <v>6636</v>
      </c>
      <c r="C6640" s="36">
        <f t="shared" si="103"/>
        <v>52169</v>
      </c>
      <c r="D6640" s="61">
        <v>0.24264893030000001</v>
      </c>
    </row>
    <row r="6641" spans="2:4" x14ac:dyDescent="0.2">
      <c r="B6641" s="30">
        <v>6637</v>
      </c>
      <c r="C6641" s="36">
        <f t="shared" si="103"/>
        <v>52170</v>
      </c>
      <c r="D6641" s="61">
        <v>0.24268660510000001</v>
      </c>
    </row>
    <row r="6642" spans="2:4" x14ac:dyDescent="0.2">
      <c r="B6642" s="30">
        <v>6638</v>
      </c>
      <c r="C6642" s="36">
        <f t="shared" si="103"/>
        <v>52171</v>
      </c>
      <c r="D6642" s="61">
        <v>0.2427242865</v>
      </c>
    </row>
    <row r="6643" spans="2:4" x14ac:dyDescent="0.2">
      <c r="B6643" s="30">
        <v>6639</v>
      </c>
      <c r="C6643" s="36">
        <f t="shared" si="103"/>
        <v>52172</v>
      </c>
      <c r="D6643" s="61">
        <v>0.24276197460000001</v>
      </c>
    </row>
    <row r="6644" spans="2:4" x14ac:dyDescent="0.2">
      <c r="B6644" s="30">
        <v>6640</v>
      </c>
      <c r="C6644" s="36">
        <f t="shared" si="103"/>
        <v>52173</v>
      </c>
      <c r="D6644" s="61">
        <v>0.2427996694</v>
      </c>
    </row>
    <row r="6645" spans="2:4" x14ac:dyDescent="0.2">
      <c r="B6645" s="30">
        <v>6641</v>
      </c>
      <c r="C6645" s="36">
        <f t="shared" si="103"/>
        <v>52174</v>
      </c>
      <c r="D6645" s="61">
        <v>0.24283737080000001</v>
      </c>
    </row>
    <row r="6646" spans="2:4" x14ac:dyDescent="0.2">
      <c r="B6646" s="30">
        <v>6642</v>
      </c>
      <c r="C6646" s="36">
        <f t="shared" si="103"/>
        <v>52175</v>
      </c>
      <c r="D6646" s="61">
        <v>0.24287507890000001</v>
      </c>
    </row>
    <row r="6647" spans="2:4" x14ac:dyDescent="0.2">
      <c r="B6647" s="30">
        <v>6643</v>
      </c>
      <c r="C6647" s="36">
        <f t="shared" si="103"/>
        <v>52176</v>
      </c>
      <c r="D6647" s="61">
        <v>0.24291279360000001</v>
      </c>
    </row>
    <row r="6648" spans="2:4" x14ac:dyDescent="0.2">
      <c r="B6648" s="30">
        <v>6644</v>
      </c>
      <c r="C6648" s="36">
        <f t="shared" si="103"/>
        <v>52177</v>
      </c>
      <c r="D6648" s="61">
        <v>0.24295051509999999</v>
      </c>
    </row>
    <row r="6649" spans="2:4" x14ac:dyDescent="0.2">
      <c r="B6649" s="30">
        <v>6645</v>
      </c>
      <c r="C6649" s="36">
        <f t="shared" si="103"/>
        <v>52178</v>
      </c>
      <c r="D6649" s="61">
        <v>0.24298824320000001</v>
      </c>
    </row>
    <row r="6650" spans="2:4" x14ac:dyDescent="0.2">
      <c r="B6650" s="30">
        <v>6646</v>
      </c>
      <c r="C6650" s="36">
        <f t="shared" si="103"/>
        <v>52179</v>
      </c>
      <c r="D6650" s="61">
        <v>0.2430259779</v>
      </c>
    </row>
    <row r="6651" spans="2:4" x14ac:dyDescent="0.2">
      <c r="B6651" s="30">
        <v>6647</v>
      </c>
      <c r="C6651" s="36">
        <f t="shared" si="103"/>
        <v>52180</v>
      </c>
      <c r="D6651" s="61">
        <v>0.24306371939999999</v>
      </c>
    </row>
    <row r="6652" spans="2:4" x14ac:dyDescent="0.2">
      <c r="B6652" s="30">
        <v>6648</v>
      </c>
      <c r="C6652" s="36">
        <f t="shared" si="103"/>
        <v>52181</v>
      </c>
      <c r="D6652" s="61">
        <v>0.2431014675</v>
      </c>
    </row>
    <row r="6653" spans="2:4" x14ac:dyDescent="0.2">
      <c r="B6653" s="30">
        <v>6649</v>
      </c>
      <c r="C6653" s="36">
        <f t="shared" si="103"/>
        <v>52182</v>
      </c>
      <c r="D6653" s="61">
        <v>0.24313922230000001</v>
      </c>
    </row>
    <row r="6654" spans="2:4" x14ac:dyDescent="0.2">
      <c r="B6654" s="30">
        <v>6650</v>
      </c>
      <c r="C6654" s="36">
        <f t="shared" si="103"/>
        <v>52183</v>
      </c>
      <c r="D6654" s="61">
        <v>0.2431769838</v>
      </c>
    </row>
    <row r="6655" spans="2:4" x14ac:dyDescent="0.2">
      <c r="B6655" s="30">
        <v>6651</v>
      </c>
      <c r="C6655" s="36">
        <f t="shared" si="103"/>
        <v>52184</v>
      </c>
      <c r="D6655" s="61">
        <v>0.2432147519</v>
      </c>
    </row>
    <row r="6656" spans="2:4" x14ac:dyDescent="0.2">
      <c r="B6656" s="30">
        <v>6652</v>
      </c>
      <c r="C6656" s="36">
        <f t="shared" si="103"/>
        <v>52185</v>
      </c>
      <c r="D6656" s="61">
        <v>0.24325252680000001</v>
      </c>
    </row>
    <row r="6657" spans="2:4" x14ac:dyDescent="0.2">
      <c r="B6657" s="30">
        <v>6653</v>
      </c>
      <c r="C6657" s="36">
        <f t="shared" si="103"/>
        <v>52186</v>
      </c>
      <c r="D6657" s="61">
        <v>0.24329030830000001</v>
      </c>
    </row>
    <row r="6658" spans="2:4" x14ac:dyDescent="0.2">
      <c r="B6658" s="30">
        <v>6654</v>
      </c>
      <c r="C6658" s="36">
        <f t="shared" si="103"/>
        <v>52187</v>
      </c>
      <c r="D6658" s="61">
        <v>0.24332809650000001</v>
      </c>
    </row>
    <row r="6659" spans="2:4" x14ac:dyDescent="0.2">
      <c r="B6659" s="30">
        <v>6655</v>
      </c>
      <c r="C6659" s="36">
        <f t="shared" si="103"/>
        <v>52188</v>
      </c>
      <c r="D6659" s="61">
        <v>0.24336589140000001</v>
      </c>
    </row>
    <row r="6660" spans="2:4" x14ac:dyDescent="0.2">
      <c r="B6660" s="30">
        <v>6656</v>
      </c>
      <c r="C6660" s="36">
        <f t="shared" si="103"/>
        <v>52189</v>
      </c>
      <c r="D6660" s="61">
        <v>0.2434036929</v>
      </c>
    </row>
    <row r="6661" spans="2:4" x14ac:dyDescent="0.2">
      <c r="B6661" s="30">
        <v>6657</v>
      </c>
      <c r="C6661" s="36">
        <f t="shared" si="103"/>
        <v>52190</v>
      </c>
      <c r="D6661" s="61">
        <v>0.24344150119999999</v>
      </c>
    </row>
    <row r="6662" spans="2:4" x14ac:dyDescent="0.2">
      <c r="B6662" s="30">
        <v>6658</v>
      </c>
      <c r="C6662" s="36">
        <f t="shared" ref="C6662:C6725" si="104">C6661+1</f>
        <v>52191</v>
      </c>
      <c r="D6662" s="61">
        <v>0.24347931610000001</v>
      </c>
    </row>
    <row r="6663" spans="2:4" x14ac:dyDescent="0.2">
      <c r="B6663" s="30">
        <v>6659</v>
      </c>
      <c r="C6663" s="36">
        <f t="shared" si="104"/>
        <v>52192</v>
      </c>
      <c r="D6663" s="61">
        <v>0.24351713780000001</v>
      </c>
    </row>
    <row r="6664" spans="2:4" x14ac:dyDescent="0.2">
      <c r="B6664" s="30">
        <v>6660</v>
      </c>
      <c r="C6664" s="36">
        <f t="shared" si="104"/>
        <v>52193</v>
      </c>
      <c r="D6664" s="61">
        <v>0.24355496609999999</v>
      </c>
    </row>
    <row r="6665" spans="2:4" x14ac:dyDescent="0.2">
      <c r="B6665" s="30">
        <v>6661</v>
      </c>
      <c r="C6665" s="36">
        <f t="shared" si="104"/>
        <v>52194</v>
      </c>
      <c r="D6665" s="61">
        <v>0.24359280110000001</v>
      </c>
    </row>
    <row r="6666" spans="2:4" x14ac:dyDescent="0.2">
      <c r="B6666" s="30">
        <v>6662</v>
      </c>
      <c r="C6666" s="36">
        <f t="shared" si="104"/>
        <v>52195</v>
      </c>
      <c r="D6666" s="61">
        <v>0.24363064279999999</v>
      </c>
    </row>
    <row r="6667" spans="2:4" x14ac:dyDescent="0.2">
      <c r="B6667" s="30">
        <v>6663</v>
      </c>
      <c r="C6667" s="36">
        <f t="shared" si="104"/>
        <v>52196</v>
      </c>
      <c r="D6667" s="61">
        <v>0.2436684912</v>
      </c>
    </row>
    <row r="6668" spans="2:4" x14ac:dyDescent="0.2">
      <c r="B6668" s="30">
        <v>6664</v>
      </c>
      <c r="C6668" s="36">
        <f t="shared" si="104"/>
        <v>52197</v>
      </c>
      <c r="D6668" s="61">
        <v>0.24370634629999999</v>
      </c>
    </row>
    <row r="6669" spans="2:4" x14ac:dyDescent="0.2">
      <c r="B6669" s="30">
        <v>6665</v>
      </c>
      <c r="C6669" s="36">
        <f t="shared" si="104"/>
        <v>52198</v>
      </c>
      <c r="D6669" s="61">
        <v>0.2437442081</v>
      </c>
    </row>
    <row r="6670" spans="2:4" x14ac:dyDescent="0.2">
      <c r="B6670" s="30">
        <v>6666</v>
      </c>
      <c r="C6670" s="36">
        <f t="shared" si="104"/>
        <v>52199</v>
      </c>
      <c r="D6670" s="61">
        <v>0.24378207660000001</v>
      </c>
    </row>
    <row r="6671" spans="2:4" x14ac:dyDescent="0.2">
      <c r="B6671" s="30">
        <v>6667</v>
      </c>
      <c r="C6671" s="36">
        <f t="shared" si="104"/>
        <v>52200</v>
      </c>
      <c r="D6671" s="61">
        <v>0.24381995170000001</v>
      </c>
    </row>
    <row r="6672" spans="2:4" x14ac:dyDescent="0.2">
      <c r="B6672" s="30">
        <v>6668</v>
      </c>
      <c r="C6672" s="36">
        <f t="shared" si="104"/>
        <v>52201</v>
      </c>
      <c r="D6672" s="61">
        <v>0.24385783359999999</v>
      </c>
    </row>
    <row r="6673" spans="2:4" x14ac:dyDescent="0.2">
      <c r="B6673" s="30">
        <v>6669</v>
      </c>
      <c r="C6673" s="36">
        <f t="shared" si="104"/>
        <v>52202</v>
      </c>
      <c r="D6673" s="61">
        <v>0.2438957222</v>
      </c>
    </row>
    <row r="6674" spans="2:4" x14ac:dyDescent="0.2">
      <c r="B6674" s="30">
        <v>6670</v>
      </c>
      <c r="C6674" s="36">
        <f t="shared" si="104"/>
        <v>52203</v>
      </c>
      <c r="D6674" s="61">
        <v>0.24393361750000001</v>
      </c>
    </row>
    <row r="6675" spans="2:4" x14ac:dyDescent="0.2">
      <c r="B6675" s="30">
        <v>6671</v>
      </c>
      <c r="C6675" s="36">
        <f t="shared" si="104"/>
        <v>52204</v>
      </c>
      <c r="D6675" s="61">
        <v>0.24397151950000001</v>
      </c>
    </row>
    <row r="6676" spans="2:4" x14ac:dyDescent="0.2">
      <c r="B6676" s="30">
        <v>6672</v>
      </c>
      <c r="C6676" s="36">
        <f t="shared" si="104"/>
        <v>52205</v>
      </c>
      <c r="D6676" s="61">
        <v>0.24400942819999999</v>
      </c>
    </row>
    <row r="6677" spans="2:4" x14ac:dyDescent="0.2">
      <c r="B6677" s="30">
        <v>6673</v>
      </c>
      <c r="C6677" s="36">
        <f t="shared" si="104"/>
        <v>52206</v>
      </c>
      <c r="D6677" s="61">
        <v>0.24404734359999999</v>
      </c>
    </row>
    <row r="6678" spans="2:4" x14ac:dyDescent="0.2">
      <c r="B6678" s="30">
        <v>6674</v>
      </c>
      <c r="C6678" s="36">
        <f t="shared" si="104"/>
        <v>52207</v>
      </c>
      <c r="D6678" s="61">
        <v>0.2440852657</v>
      </c>
    </row>
    <row r="6679" spans="2:4" x14ac:dyDescent="0.2">
      <c r="B6679" s="30">
        <v>6675</v>
      </c>
      <c r="C6679" s="36">
        <f t="shared" si="104"/>
        <v>52208</v>
      </c>
      <c r="D6679" s="61">
        <v>0.2441231945</v>
      </c>
    </row>
    <row r="6680" spans="2:4" x14ac:dyDescent="0.2">
      <c r="B6680" s="30">
        <v>6676</v>
      </c>
      <c r="C6680" s="36">
        <f t="shared" si="104"/>
        <v>52209</v>
      </c>
      <c r="D6680" s="61">
        <v>0.24416113</v>
      </c>
    </row>
    <row r="6681" spans="2:4" x14ac:dyDescent="0.2">
      <c r="B6681" s="30">
        <v>6677</v>
      </c>
      <c r="C6681" s="36">
        <f t="shared" si="104"/>
        <v>52210</v>
      </c>
      <c r="D6681" s="61">
        <v>0.24419907220000001</v>
      </c>
    </row>
    <row r="6682" spans="2:4" x14ac:dyDescent="0.2">
      <c r="B6682" s="30">
        <v>6678</v>
      </c>
      <c r="C6682" s="36">
        <f t="shared" si="104"/>
        <v>52211</v>
      </c>
      <c r="D6682" s="61">
        <v>0.24423702119999999</v>
      </c>
    </row>
    <row r="6683" spans="2:4" x14ac:dyDescent="0.2">
      <c r="B6683" s="30">
        <v>6679</v>
      </c>
      <c r="C6683" s="36">
        <f t="shared" si="104"/>
        <v>52212</v>
      </c>
      <c r="D6683" s="61">
        <v>0.24427497679999999</v>
      </c>
    </row>
    <row r="6684" spans="2:4" x14ac:dyDescent="0.2">
      <c r="B6684" s="30">
        <v>6680</v>
      </c>
      <c r="C6684" s="36">
        <f t="shared" si="104"/>
        <v>52213</v>
      </c>
      <c r="D6684" s="61">
        <v>0.2443129392</v>
      </c>
    </row>
    <row r="6685" spans="2:4" x14ac:dyDescent="0.2">
      <c r="B6685" s="30">
        <v>6681</v>
      </c>
      <c r="C6685" s="36">
        <f t="shared" si="104"/>
        <v>52214</v>
      </c>
      <c r="D6685" s="61">
        <v>0.2443509083</v>
      </c>
    </row>
    <row r="6686" spans="2:4" x14ac:dyDescent="0.2">
      <c r="B6686" s="30">
        <v>6682</v>
      </c>
      <c r="C6686" s="36">
        <f t="shared" si="104"/>
        <v>52215</v>
      </c>
      <c r="D6686" s="61">
        <v>0.24438888410000001</v>
      </c>
    </row>
    <row r="6687" spans="2:4" x14ac:dyDescent="0.2">
      <c r="B6687" s="30">
        <v>6683</v>
      </c>
      <c r="C6687" s="36">
        <f t="shared" si="104"/>
        <v>52216</v>
      </c>
      <c r="D6687" s="61">
        <v>0.24442686659999999</v>
      </c>
    </row>
    <row r="6688" spans="2:4" x14ac:dyDescent="0.2">
      <c r="B6688" s="30">
        <v>6684</v>
      </c>
      <c r="C6688" s="36">
        <f t="shared" si="104"/>
        <v>52217</v>
      </c>
      <c r="D6688" s="61">
        <v>0.2444648559</v>
      </c>
    </row>
    <row r="6689" spans="2:4" x14ac:dyDescent="0.2">
      <c r="B6689" s="30">
        <v>6685</v>
      </c>
      <c r="C6689" s="36">
        <f t="shared" si="104"/>
        <v>52218</v>
      </c>
      <c r="D6689" s="61">
        <v>0.2445028518</v>
      </c>
    </row>
    <row r="6690" spans="2:4" x14ac:dyDescent="0.2">
      <c r="B6690" s="30">
        <v>6686</v>
      </c>
      <c r="C6690" s="36">
        <f t="shared" si="104"/>
        <v>52219</v>
      </c>
      <c r="D6690" s="61">
        <v>0.24454085449999999</v>
      </c>
    </row>
    <row r="6691" spans="2:4" x14ac:dyDescent="0.2">
      <c r="B6691" s="30">
        <v>6687</v>
      </c>
      <c r="C6691" s="36">
        <f t="shared" si="104"/>
        <v>52220</v>
      </c>
      <c r="D6691" s="61">
        <v>0.2445788639</v>
      </c>
    </row>
    <row r="6692" spans="2:4" x14ac:dyDescent="0.2">
      <c r="B6692" s="30">
        <v>6688</v>
      </c>
      <c r="C6692" s="36">
        <f t="shared" si="104"/>
        <v>52221</v>
      </c>
      <c r="D6692" s="61">
        <v>0.24461688009999999</v>
      </c>
    </row>
    <row r="6693" spans="2:4" x14ac:dyDescent="0.2">
      <c r="B6693" s="30">
        <v>6689</v>
      </c>
      <c r="C6693" s="36">
        <f t="shared" si="104"/>
        <v>52222</v>
      </c>
      <c r="D6693" s="61">
        <v>0.2446549029</v>
      </c>
    </row>
    <row r="6694" spans="2:4" x14ac:dyDescent="0.2">
      <c r="B6694" s="30">
        <v>6690</v>
      </c>
      <c r="C6694" s="36">
        <f t="shared" si="104"/>
        <v>52223</v>
      </c>
      <c r="D6694" s="61">
        <v>0.24469293249999999</v>
      </c>
    </row>
    <row r="6695" spans="2:4" x14ac:dyDescent="0.2">
      <c r="B6695" s="30">
        <v>6691</v>
      </c>
      <c r="C6695" s="36">
        <f t="shared" si="104"/>
        <v>52224</v>
      </c>
      <c r="D6695" s="61">
        <v>0.2447309688</v>
      </c>
    </row>
    <row r="6696" spans="2:4" x14ac:dyDescent="0.2">
      <c r="B6696" s="30">
        <v>6692</v>
      </c>
      <c r="C6696" s="36">
        <f t="shared" si="104"/>
        <v>52225</v>
      </c>
      <c r="D6696" s="61">
        <v>0.2447690119</v>
      </c>
    </row>
    <row r="6697" spans="2:4" x14ac:dyDescent="0.2">
      <c r="B6697" s="30">
        <v>6693</v>
      </c>
      <c r="C6697" s="36">
        <f t="shared" si="104"/>
        <v>52226</v>
      </c>
      <c r="D6697" s="61">
        <v>0.24480706159999999</v>
      </c>
    </row>
    <row r="6698" spans="2:4" x14ac:dyDescent="0.2">
      <c r="B6698" s="30">
        <v>6694</v>
      </c>
      <c r="C6698" s="36">
        <f t="shared" si="104"/>
        <v>52227</v>
      </c>
      <c r="D6698" s="61">
        <v>0.24484511810000001</v>
      </c>
    </row>
    <row r="6699" spans="2:4" x14ac:dyDescent="0.2">
      <c r="B6699" s="30">
        <v>6695</v>
      </c>
      <c r="C6699" s="36">
        <f t="shared" si="104"/>
        <v>52228</v>
      </c>
      <c r="D6699" s="61">
        <v>0.24488318140000001</v>
      </c>
    </row>
    <row r="6700" spans="2:4" x14ac:dyDescent="0.2">
      <c r="B6700" s="30">
        <v>6696</v>
      </c>
      <c r="C6700" s="36">
        <f t="shared" si="104"/>
        <v>52229</v>
      </c>
      <c r="D6700" s="61">
        <v>0.2449212513</v>
      </c>
    </row>
    <row r="6701" spans="2:4" x14ac:dyDescent="0.2">
      <c r="B6701" s="30">
        <v>6697</v>
      </c>
      <c r="C6701" s="36">
        <f t="shared" si="104"/>
        <v>52230</v>
      </c>
      <c r="D6701" s="61">
        <v>0.244959328</v>
      </c>
    </row>
    <row r="6702" spans="2:4" x14ac:dyDescent="0.2">
      <c r="B6702" s="30">
        <v>6698</v>
      </c>
      <c r="C6702" s="36">
        <f t="shared" si="104"/>
        <v>52231</v>
      </c>
      <c r="D6702" s="61">
        <v>0.24499741150000001</v>
      </c>
    </row>
    <row r="6703" spans="2:4" x14ac:dyDescent="0.2">
      <c r="B6703" s="30">
        <v>6699</v>
      </c>
      <c r="C6703" s="36">
        <f t="shared" si="104"/>
        <v>52232</v>
      </c>
      <c r="D6703" s="61">
        <v>0.24503550169999999</v>
      </c>
    </row>
    <row r="6704" spans="2:4" x14ac:dyDescent="0.2">
      <c r="B6704" s="30">
        <v>6700</v>
      </c>
      <c r="C6704" s="36">
        <f t="shared" si="104"/>
        <v>52233</v>
      </c>
      <c r="D6704" s="61">
        <v>0.2450735986</v>
      </c>
    </row>
    <row r="6705" spans="2:4" x14ac:dyDescent="0.2">
      <c r="B6705" s="30">
        <v>6701</v>
      </c>
      <c r="C6705" s="36">
        <f t="shared" si="104"/>
        <v>52234</v>
      </c>
      <c r="D6705" s="61">
        <v>0.2451117022</v>
      </c>
    </row>
    <row r="6706" spans="2:4" x14ac:dyDescent="0.2">
      <c r="B6706" s="30">
        <v>6702</v>
      </c>
      <c r="C6706" s="36">
        <f t="shared" si="104"/>
        <v>52235</v>
      </c>
      <c r="D6706" s="61">
        <v>0.24514981259999999</v>
      </c>
    </row>
    <row r="6707" spans="2:4" x14ac:dyDescent="0.2">
      <c r="B6707" s="30">
        <v>6703</v>
      </c>
      <c r="C6707" s="36">
        <f t="shared" si="104"/>
        <v>52236</v>
      </c>
      <c r="D6707" s="61">
        <v>0.24518792980000001</v>
      </c>
    </row>
    <row r="6708" spans="2:4" x14ac:dyDescent="0.2">
      <c r="B6708" s="30">
        <v>6704</v>
      </c>
      <c r="C6708" s="36">
        <f t="shared" si="104"/>
        <v>52237</v>
      </c>
      <c r="D6708" s="61">
        <v>0.2452260537</v>
      </c>
    </row>
    <row r="6709" spans="2:4" x14ac:dyDescent="0.2">
      <c r="B6709" s="30">
        <v>6705</v>
      </c>
      <c r="C6709" s="36">
        <f t="shared" si="104"/>
        <v>52238</v>
      </c>
      <c r="D6709" s="61">
        <v>0.24526418429999999</v>
      </c>
    </row>
    <row r="6710" spans="2:4" x14ac:dyDescent="0.2">
      <c r="B6710" s="30">
        <v>6706</v>
      </c>
      <c r="C6710" s="36">
        <f t="shared" si="104"/>
        <v>52239</v>
      </c>
      <c r="D6710" s="61">
        <v>0.24530232169999999</v>
      </c>
    </row>
    <row r="6711" spans="2:4" x14ac:dyDescent="0.2">
      <c r="B6711" s="30">
        <v>6707</v>
      </c>
      <c r="C6711" s="36">
        <f t="shared" si="104"/>
        <v>52240</v>
      </c>
      <c r="D6711" s="61">
        <v>0.24534046579999999</v>
      </c>
    </row>
    <row r="6712" spans="2:4" x14ac:dyDescent="0.2">
      <c r="B6712" s="30">
        <v>6708</v>
      </c>
      <c r="C6712" s="36">
        <f t="shared" si="104"/>
        <v>52241</v>
      </c>
      <c r="D6712" s="61">
        <v>0.2453786167</v>
      </c>
    </row>
    <row r="6713" spans="2:4" x14ac:dyDescent="0.2">
      <c r="B6713" s="30">
        <v>6709</v>
      </c>
      <c r="C6713" s="36">
        <f t="shared" si="104"/>
        <v>52242</v>
      </c>
      <c r="D6713" s="61">
        <v>0.2454167743</v>
      </c>
    </row>
    <row r="6714" spans="2:4" x14ac:dyDescent="0.2">
      <c r="B6714" s="30">
        <v>6710</v>
      </c>
      <c r="C6714" s="36">
        <f t="shared" si="104"/>
        <v>52243</v>
      </c>
      <c r="D6714" s="61">
        <v>0.24545493870000001</v>
      </c>
    </row>
    <row r="6715" spans="2:4" x14ac:dyDescent="0.2">
      <c r="B6715" s="30">
        <v>6711</v>
      </c>
      <c r="C6715" s="36">
        <f t="shared" si="104"/>
        <v>52244</v>
      </c>
      <c r="D6715" s="61">
        <v>0.2454931098</v>
      </c>
    </row>
    <row r="6716" spans="2:4" x14ac:dyDescent="0.2">
      <c r="B6716" s="30">
        <v>6712</v>
      </c>
      <c r="C6716" s="36">
        <f t="shared" si="104"/>
        <v>52245</v>
      </c>
      <c r="D6716" s="61">
        <v>0.24553128769999999</v>
      </c>
    </row>
    <row r="6717" spans="2:4" x14ac:dyDescent="0.2">
      <c r="B6717" s="30">
        <v>6713</v>
      </c>
      <c r="C6717" s="36">
        <f t="shared" si="104"/>
        <v>52246</v>
      </c>
      <c r="D6717" s="61">
        <v>0.24556947230000001</v>
      </c>
    </row>
    <row r="6718" spans="2:4" x14ac:dyDescent="0.2">
      <c r="B6718" s="30">
        <v>6714</v>
      </c>
      <c r="C6718" s="36">
        <f t="shared" si="104"/>
        <v>52247</v>
      </c>
      <c r="D6718" s="61">
        <v>0.24560766370000001</v>
      </c>
    </row>
    <row r="6719" spans="2:4" x14ac:dyDescent="0.2">
      <c r="B6719" s="30">
        <v>6715</v>
      </c>
      <c r="C6719" s="36">
        <f t="shared" si="104"/>
        <v>52248</v>
      </c>
      <c r="D6719" s="61">
        <v>0.24564586190000001</v>
      </c>
    </row>
    <row r="6720" spans="2:4" x14ac:dyDescent="0.2">
      <c r="B6720" s="30">
        <v>6716</v>
      </c>
      <c r="C6720" s="36">
        <f t="shared" si="104"/>
        <v>52249</v>
      </c>
      <c r="D6720" s="61">
        <v>0.24568406679999999</v>
      </c>
    </row>
    <row r="6721" spans="2:4" x14ac:dyDescent="0.2">
      <c r="B6721" s="30">
        <v>6717</v>
      </c>
      <c r="C6721" s="36">
        <f t="shared" si="104"/>
        <v>52250</v>
      </c>
      <c r="D6721" s="61">
        <v>0.24572227839999999</v>
      </c>
    </row>
    <row r="6722" spans="2:4" x14ac:dyDescent="0.2">
      <c r="B6722" s="30">
        <v>6718</v>
      </c>
      <c r="C6722" s="36">
        <f t="shared" si="104"/>
        <v>52251</v>
      </c>
      <c r="D6722" s="61">
        <v>0.24576049689999999</v>
      </c>
    </row>
    <row r="6723" spans="2:4" x14ac:dyDescent="0.2">
      <c r="B6723" s="30">
        <v>6719</v>
      </c>
      <c r="C6723" s="36">
        <f t="shared" si="104"/>
        <v>52252</v>
      </c>
      <c r="D6723" s="61">
        <v>0.24579872210000001</v>
      </c>
    </row>
    <row r="6724" spans="2:4" x14ac:dyDescent="0.2">
      <c r="B6724" s="30">
        <v>6720</v>
      </c>
      <c r="C6724" s="36">
        <f t="shared" si="104"/>
        <v>52253</v>
      </c>
      <c r="D6724" s="61">
        <v>0.245836954</v>
      </c>
    </row>
    <row r="6725" spans="2:4" x14ac:dyDescent="0.2">
      <c r="B6725" s="30">
        <v>6721</v>
      </c>
      <c r="C6725" s="36">
        <f t="shared" si="104"/>
        <v>52254</v>
      </c>
      <c r="D6725" s="61">
        <v>0.24587519269999999</v>
      </c>
    </row>
    <row r="6726" spans="2:4" x14ac:dyDescent="0.2">
      <c r="B6726" s="30">
        <v>6722</v>
      </c>
      <c r="C6726" s="36">
        <f t="shared" ref="C6726:C6789" si="105">C6725+1</f>
        <v>52255</v>
      </c>
      <c r="D6726" s="61">
        <v>0.2459134382</v>
      </c>
    </row>
    <row r="6727" spans="2:4" x14ac:dyDescent="0.2">
      <c r="B6727" s="30">
        <v>6723</v>
      </c>
      <c r="C6727" s="36">
        <f t="shared" si="105"/>
        <v>52256</v>
      </c>
      <c r="D6727" s="61">
        <v>0.24595169049999999</v>
      </c>
    </row>
    <row r="6728" spans="2:4" x14ac:dyDescent="0.2">
      <c r="B6728" s="30">
        <v>6724</v>
      </c>
      <c r="C6728" s="36">
        <f t="shared" si="105"/>
        <v>52257</v>
      </c>
      <c r="D6728" s="61">
        <v>0.2459899495</v>
      </c>
    </row>
    <row r="6729" spans="2:4" x14ac:dyDescent="0.2">
      <c r="B6729" s="30">
        <v>6725</v>
      </c>
      <c r="C6729" s="36">
        <f t="shared" si="105"/>
        <v>52258</v>
      </c>
      <c r="D6729" s="61">
        <v>0.24602821529999999</v>
      </c>
    </row>
    <row r="6730" spans="2:4" x14ac:dyDescent="0.2">
      <c r="B6730" s="30">
        <v>6726</v>
      </c>
      <c r="C6730" s="36">
        <f t="shared" si="105"/>
        <v>52259</v>
      </c>
      <c r="D6730" s="61">
        <v>0.24606648789999999</v>
      </c>
    </row>
    <row r="6731" spans="2:4" x14ac:dyDescent="0.2">
      <c r="B6731" s="30">
        <v>6727</v>
      </c>
      <c r="C6731" s="36">
        <f t="shared" si="105"/>
        <v>52260</v>
      </c>
      <c r="D6731" s="61">
        <v>0.24610476719999999</v>
      </c>
    </row>
    <row r="6732" spans="2:4" x14ac:dyDescent="0.2">
      <c r="B6732" s="30">
        <v>6728</v>
      </c>
      <c r="C6732" s="36">
        <f t="shared" si="105"/>
        <v>52261</v>
      </c>
      <c r="D6732" s="61">
        <v>0.2461430533</v>
      </c>
    </row>
    <row r="6733" spans="2:4" x14ac:dyDescent="0.2">
      <c r="B6733" s="30">
        <v>6729</v>
      </c>
      <c r="C6733" s="36">
        <f t="shared" si="105"/>
        <v>52262</v>
      </c>
      <c r="D6733" s="61">
        <v>0.24618134620000001</v>
      </c>
    </row>
    <row r="6734" spans="2:4" x14ac:dyDescent="0.2">
      <c r="B6734" s="30">
        <v>6730</v>
      </c>
      <c r="C6734" s="36">
        <f t="shared" si="105"/>
        <v>52263</v>
      </c>
      <c r="D6734" s="61">
        <v>0.24621964590000001</v>
      </c>
    </row>
    <row r="6735" spans="2:4" x14ac:dyDescent="0.2">
      <c r="B6735" s="30">
        <v>6731</v>
      </c>
      <c r="C6735" s="36">
        <f t="shared" si="105"/>
        <v>52264</v>
      </c>
      <c r="D6735" s="61">
        <v>0.2462579523</v>
      </c>
    </row>
    <row r="6736" spans="2:4" x14ac:dyDescent="0.2">
      <c r="B6736" s="30">
        <v>6732</v>
      </c>
      <c r="C6736" s="36">
        <f t="shared" si="105"/>
        <v>52265</v>
      </c>
      <c r="D6736" s="61">
        <v>0.2462962655</v>
      </c>
    </row>
    <row r="6737" spans="2:4" x14ac:dyDescent="0.2">
      <c r="B6737" s="30">
        <v>6733</v>
      </c>
      <c r="C6737" s="36">
        <f t="shared" si="105"/>
        <v>52266</v>
      </c>
      <c r="D6737" s="61">
        <v>0.24633458550000001</v>
      </c>
    </row>
    <row r="6738" spans="2:4" x14ac:dyDescent="0.2">
      <c r="B6738" s="30">
        <v>6734</v>
      </c>
      <c r="C6738" s="36">
        <f t="shared" si="105"/>
        <v>52267</v>
      </c>
      <c r="D6738" s="61">
        <v>0.2463729123</v>
      </c>
    </row>
    <row r="6739" spans="2:4" x14ac:dyDescent="0.2">
      <c r="B6739" s="30">
        <v>6735</v>
      </c>
      <c r="C6739" s="36">
        <f t="shared" si="105"/>
        <v>52268</v>
      </c>
      <c r="D6739" s="61">
        <v>0.24641124580000001</v>
      </c>
    </row>
    <row r="6740" spans="2:4" x14ac:dyDescent="0.2">
      <c r="B6740" s="30">
        <v>6736</v>
      </c>
      <c r="C6740" s="36">
        <f t="shared" si="105"/>
        <v>52269</v>
      </c>
      <c r="D6740" s="61">
        <v>0.24644958619999999</v>
      </c>
    </row>
    <row r="6741" spans="2:4" x14ac:dyDescent="0.2">
      <c r="B6741" s="30">
        <v>6737</v>
      </c>
      <c r="C6741" s="36">
        <f t="shared" si="105"/>
        <v>52270</v>
      </c>
      <c r="D6741" s="61">
        <v>0.24648793329999999</v>
      </c>
    </row>
    <row r="6742" spans="2:4" x14ac:dyDescent="0.2">
      <c r="B6742" s="30">
        <v>6738</v>
      </c>
      <c r="C6742" s="36">
        <f t="shared" si="105"/>
        <v>52271</v>
      </c>
      <c r="D6742" s="61">
        <v>0.2465262872</v>
      </c>
    </row>
    <row r="6743" spans="2:4" x14ac:dyDescent="0.2">
      <c r="B6743" s="30">
        <v>6739</v>
      </c>
      <c r="C6743" s="36">
        <f t="shared" si="105"/>
        <v>52272</v>
      </c>
      <c r="D6743" s="61">
        <v>0.24656464789999999</v>
      </c>
    </row>
    <row r="6744" spans="2:4" x14ac:dyDescent="0.2">
      <c r="B6744" s="30">
        <v>6740</v>
      </c>
      <c r="C6744" s="36">
        <f t="shared" si="105"/>
        <v>52273</v>
      </c>
      <c r="D6744" s="61">
        <v>0.24660301539999999</v>
      </c>
    </row>
    <row r="6745" spans="2:4" x14ac:dyDescent="0.2">
      <c r="B6745" s="30">
        <v>6741</v>
      </c>
      <c r="C6745" s="36">
        <f t="shared" si="105"/>
        <v>52274</v>
      </c>
      <c r="D6745" s="61">
        <v>0.24664138969999999</v>
      </c>
    </row>
    <row r="6746" spans="2:4" x14ac:dyDescent="0.2">
      <c r="B6746" s="30">
        <v>6742</v>
      </c>
      <c r="C6746" s="36">
        <f t="shared" si="105"/>
        <v>52275</v>
      </c>
      <c r="D6746" s="61">
        <v>0.2466797708</v>
      </c>
    </row>
    <row r="6747" spans="2:4" x14ac:dyDescent="0.2">
      <c r="B6747" s="30">
        <v>6743</v>
      </c>
      <c r="C6747" s="36">
        <f t="shared" si="105"/>
        <v>52276</v>
      </c>
      <c r="D6747" s="61">
        <v>0.24671815859999999</v>
      </c>
    </row>
    <row r="6748" spans="2:4" x14ac:dyDescent="0.2">
      <c r="B6748" s="30">
        <v>6744</v>
      </c>
      <c r="C6748" s="36">
        <f t="shared" si="105"/>
        <v>52277</v>
      </c>
      <c r="D6748" s="61">
        <v>0.24675655329999999</v>
      </c>
    </row>
    <row r="6749" spans="2:4" x14ac:dyDescent="0.2">
      <c r="B6749" s="30">
        <v>6745</v>
      </c>
      <c r="C6749" s="36">
        <f t="shared" si="105"/>
        <v>52278</v>
      </c>
      <c r="D6749" s="61">
        <v>0.24679495470000001</v>
      </c>
    </row>
    <row r="6750" spans="2:4" x14ac:dyDescent="0.2">
      <c r="B6750" s="30">
        <v>6746</v>
      </c>
      <c r="C6750" s="36">
        <f t="shared" si="105"/>
        <v>52279</v>
      </c>
      <c r="D6750" s="61">
        <v>0.246833363</v>
      </c>
    </row>
    <row r="6751" spans="2:4" x14ac:dyDescent="0.2">
      <c r="B6751" s="30">
        <v>6747</v>
      </c>
      <c r="C6751" s="36">
        <f t="shared" si="105"/>
        <v>52280</v>
      </c>
      <c r="D6751" s="61">
        <v>0.24687177799999999</v>
      </c>
    </row>
    <row r="6752" spans="2:4" x14ac:dyDescent="0.2">
      <c r="B6752" s="30">
        <v>6748</v>
      </c>
      <c r="C6752" s="36">
        <f t="shared" si="105"/>
        <v>52281</v>
      </c>
      <c r="D6752" s="61">
        <v>0.24691019989999999</v>
      </c>
    </row>
    <row r="6753" spans="2:4" x14ac:dyDescent="0.2">
      <c r="B6753" s="30">
        <v>6749</v>
      </c>
      <c r="C6753" s="36">
        <f t="shared" si="105"/>
        <v>52282</v>
      </c>
      <c r="D6753" s="61">
        <v>0.24694862849999999</v>
      </c>
    </row>
    <row r="6754" spans="2:4" x14ac:dyDescent="0.2">
      <c r="B6754" s="30">
        <v>6750</v>
      </c>
      <c r="C6754" s="36">
        <f t="shared" si="105"/>
        <v>52283</v>
      </c>
      <c r="D6754" s="61">
        <v>0.24698706400000001</v>
      </c>
    </row>
    <row r="6755" spans="2:4" x14ac:dyDescent="0.2">
      <c r="B6755" s="30">
        <v>6751</v>
      </c>
      <c r="C6755" s="36">
        <f t="shared" si="105"/>
        <v>52284</v>
      </c>
      <c r="D6755" s="61">
        <v>0.24702550619999999</v>
      </c>
    </row>
    <row r="6756" spans="2:4" x14ac:dyDescent="0.2">
      <c r="B6756" s="30">
        <v>6752</v>
      </c>
      <c r="C6756" s="36">
        <f t="shared" si="105"/>
        <v>52285</v>
      </c>
      <c r="D6756" s="61">
        <v>0.2470639553</v>
      </c>
    </row>
    <row r="6757" spans="2:4" x14ac:dyDescent="0.2">
      <c r="B6757" s="30">
        <v>6753</v>
      </c>
      <c r="C6757" s="36">
        <f t="shared" si="105"/>
        <v>52286</v>
      </c>
      <c r="D6757" s="61">
        <v>0.2471024111</v>
      </c>
    </row>
    <row r="6758" spans="2:4" x14ac:dyDescent="0.2">
      <c r="B6758" s="30">
        <v>6754</v>
      </c>
      <c r="C6758" s="36">
        <f t="shared" si="105"/>
        <v>52287</v>
      </c>
      <c r="D6758" s="61">
        <v>0.24714087379999999</v>
      </c>
    </row>
    <row r="6759" spans="2:4" x14ac:dyDescent="0.2">
      <c r="B6759" s="30">
        <v>6755</v>
      </c>
      <c r="C6759" s="36">
        <f t="shared" si="105"/>
        <v>52288</v>
      </c>
      <c r="D6759" s="61">
        <v>0.24717934320000001</v>
      </c>
    </row>
    <row r="6760" spans="2:4" x14ac:dyDescent="0.2">
      <c r="B6760" s="30">
        <v>6756</v>
      </c>
      <c r="C6760" s="36">
        <f t="shared" si="105"/>
        <v>52289</v>
      </c>
      <c r="D6760" s="61">
        <v>0.24721781949999999</v>
      </c>
    </row>
    <row r="6761" spans="2:4" x14ac:dyDescent="0.2">
      <c r="B6761" s="30">
        <v>6757</v>
      </c>
      <c r="C6761" s="36">
        <f t="shared" si="105"/>
        <v>52290</v>
      </c>
      <c r="D6761" s="61">
        <v>0.24725630260000001</v>
      </c>
    </row>
    <row r="6762" spans="2:4" x14ac:dyDescent="0.2">
      <c r="B6762" s="30">
        <v>6758</v>
      </c>
      <c r="C6762" s="36">
        <f t="shared" si="105"/>
        <v>52291</v>
      </c>
      <c r="D6762" s="61">
        <v>0.2472947925</v>
      </c>
    </row>
    <row r="6763" spans="2:4" x14ac:dyDescent="0.2">
      <c r="B6763" s="30">
        <v>6759</v>
      </c>
      <c r="C6763" s="36">
        <f t="shared" si="105"/>
        <v>52292</v>
      </c>
      <c r="D6763" s="61">
        <v>0.2473332892</v>
      </c>
    </row>
    <row r="6764" spans="2:4" x14ac:dyDescent="0.2">
      <c r="B6764" s="30">
        <v>6760</v>
      </c>
      <c r="C6764" s="36">
        <f t="shared" si="105"/>
        <v>52293</v>
      </c>
      <c r="D6764" s="61">
        <v>0.24737179270000001</v>
      </c>
    </row>
    <row r="6765" spans="2:4" x14ac:dyDescent="0.2">
      <c r="B6765" s="30">
        <v>6761</v>
      </c>
      <c r="C6765" s="36">
        <f t="shared" si="105"/>
        <v>52294</v>
      </c>
      <c r="D6765" s="61">
        <v>0.247410303</v>
      </c>
    </row>
    <row r="6766" spans="2:4" x14ac:dyDescent="0.2">
      <c r="B6766" s="30">
        <v>6762</v>
      </c>
      <c r="C6766" s="36">
        <f t="shared" si="105"/>
        <v>52295</v>
      </c>
      <c r="D6766" s="61">
        <v>0.2474488202</v>
      </c>
    </row>
    <row r="6767" spans="2:4" x14ac:dyDescent="0.2">
      <c r="B6767" s="30">
        <v>6763</v>
      </c>
      <c r="C6767" s="36">
        <f t="shared" si="105"/>
        <v>52296</v>
      </c>
      <c r="D6767" s="61">
        <v>0.24748734419999999</v>
      </c>
    </row>
    <row r="6768" spans="2:4" x14ac:dyDescent="0.2">
      <c r="B6768" s="30">
        <v>6764</v>
      </c>
      <c r="C6768" s="36">
        <f t="shared" si="105"/>
        <v>52297</v>
      </c>
      <c r="D6768" s="61">
        <v>0.24752587500000001</v>
      </c>
    </row>
    <row r="6769" spans="2:4" x14ac:dyDescent="0.2">
      <c r="B6769" s="30">
        <v>6765</v>
      </c>
      <c r="C6769" s="36">
        <f t="shared" si="105"/>
        <v>52298</v>
      </c>
      <c r="D6769" s="61">
        <v>0.24756441260000001</v>
      </c>
    </row>
    <row r="6770" spans="2:4" x14ac:dyDescent="0.2">
      <c r="B6770" s="30">
        <v>6766</v>
      </c>
      <c r="C6770" s="36">
        <f t="shared" si="105"/>
        <v>52299</v>
      </c>
      <c r="D6770" s="61">
        <v>0.24760295700000001</v>
      </c>
    </row>
    <row r="6771" spans="2:4" x14ac:dyDescent="0.2">
      <c r="B6771" s="30">
        <v>6767</v>
      </c>
      <c r="C6771" s="36">
        <f t="shared" si="105"/>
        <v>52300</v>
      </c>
      <c r="D6771" s="61">
        <v>0.2476415082</v>
      </c>
    </row>
    <row r="6772" spans="2:4" x14ac:dyDescent="0.2">
      <c r="B6772" s="30">
        <v>6768</v>
      </c>
      <c r="C6772" s="36">
        <f t="shared" si="105"/>
        <v>52301</v>
      </c>
      <c r="D6772" s="61">
        <v>0.2476800663</v>
      </c>
    </row>
    <row r="6773" spans="2:4" x14ac:dyDescent="0.2">
      <c r="B6773" s="30">
        <v>6769</v>
      </c>
      <c r="C6773" s="36">
        <f t="shared" si="105"/>
        <v>52302</v>
      </c>
      <c r="D6773" s="61">
        <v>0.24771863120000001</v>
      </c>
    </row>
    <row r="6774" spans="2:4" x14ac:dyDescent="0.2">
      <c r="B6774" s="30">
        <v>6770</v>
      </c>
      <c r="C6774" s="36">
        <f t="shared" si="105"/>
        <v>52303</v>
      </c>
      <c r="D6774" s="61">
        <v>0.2477572029</v>
      </c>
    </row>
    <row r="6775" spans="2:4" x14ac:dyDescent="0.2">
      <c r="B6775" s="30">
        <v>6771</v>
      </c>
      <c r="C6775" s="36">
        <f t="shared" si="105"/>
        <v>52304</v>
      </c>
      <c r="D6775" s="61">
        <v>0.24779578150000001</v>
      </c>
    </row>
    <row r="6776" spans="2:4" x14ac:dyDescent="0.2">
      <c r="B6776" s="30">
        <v>6772</v>
      </c>
      <c r="C6776" s="36">
        <f t="shared" si="105"/>
        <v>52305</v>
      </c>
      <c r="D6776" s="61">
        <v>0.24783436689999999</v>
      </c>
    </row>
    <row r="6777" spans="2:4" x14ac:dyDescent="0.2">
      <c r="B6777" s="30">
        <v>6773</v>
      </c>
      <c r="C6777" s="36">
        <f t="shared" si="105"/>
        <v>52306</v>
      </c>
      <c r="D6777" s="61">
        <v>0.24787295910000001</v>
      </c>
    </row>
    <row r="6778" spans="2:4" x14ac:dyDescent="0.2">
      <c r="B6778" s="30">
        <v>6774</v>
      </c>
      <c r="C6778" s="36">
        <f t="shared" si="105"/>
        <v>52307</v>
      </c>
      <c r="D6778" s="61">
        <v>0.24791155810000001</v>
      </c>
    </row>
    <row r="6779" spans="2:4" x14ac:dyDescent="0.2">
      <c r="B6779" s="30">
        <v>6775</v>
      </c>
      <c r="C6779" s="36">
        <f t="shared" si="105"/>
        <v>52308</v>
      </c>
      <c r="D6779" s="61">
        <v>0.247950164</v>
      </c>
    </row>
    <row r="6780" spans="2:4" x14ac:dyDescent="0.2">
      <c r="B6780" s="30">
        <v>6776</v>
      </c>
      <c r="C6780" s="36">
        <f t="shared" si="105"/>
        <v>52309</v>
      </c>
      <c r="D6780" s="61">
        <v>0.2479887767</v>
      </c>
    </row>
    <row r="6781" spans="2:4" x14ac:dyDescent="0.2">
      <c r="B6781" s="30">
        <v>6777</v>
      </c>
      <c r="C6781" s="36">
        <f t="shared" si="105"/>
        <v>52310</v>
      </c>
      <c r="D6781" s="61">
        <v>0.2480273962</v>
      </c>
    </row>
    <row r="6782" spans="2:4" x14ac:dyDescent="0.2">
      <c r="B6782" s="30">
        <v>6778</v>
      </c>
      <c r="C6782" s="36">
        <f t="shared" si="105"/>
        <v>52311</v>
      </c>
      <c r="D6782" s="61">
        <v>0.24806602259999999</v>
      </c>
    </row>
    <row r="6783" spans="2:4" x14ac:dyDescent="0.2">
      <c r="B6783" s="30">
        <v>6779</v>
      </c>
      <c r="C6783" s="36">
        <f t="shared" si="105"/>
        <v>52312</v>
      </c>
      <c r="D6783" s="61">
        <v>0.24810465579999999</v>
      </c>
    </row>
    <row r="6784" spans="2:4" x14ac:dyDescent="0.2">
      <c r="B6784" s="30">
        <v>6780</v>
      </c>
      <c r="C6784" s="36">
        <f t="shared" si="105"/>
        <v>52313</v>
      </c>
      <c r="D6784" s="61">
        <v>0.2481432958</v>
      </c>
    </row>
    <row r="6785" spans="2:4" x14ac:dyDescent="0.2">
      <c r="B6785" s="30">
        <v>6781</v>
      </c>
      <c r="C6785" s="36">
        <f t="shared" si="105"/>
        <v>52314</v>
      </c>
      <c r="D6785" s="61">
        <v>0.24818194269999999</v>
      </c>
    </row>
    <row r="6786" spans="2:4" x14ac:dyDescent="0.2">
      <c r="B6786" s="30">
        <v>6782</v>
      </c>
      <c r="C6786" s="36">
        <f t="shared" si="105"/>
        <v>52315</v>
      </c>
      <c r="D6786" s="61">
        <v>0.2482205965</v>
      </c>
    </row>
    <row r="6787" spans="2:4" x14ac:dyDescent="0.2">
      <c r="B6787" s="30">
        <v>6783</v>
      </c>
      <c r="C6787" s="36">
        <f t="shared" si="105"/>
        <v>52316</v>
      </c>
      <c r="D6787" s="61">
        <v>0.24825925700000001</v>
      </c>
    </row>
    <row r="6788" spans="2:4" x14ac:dyDescent="0.2">
      <c r="B6788" s="30">
        <v>6784</v>
      </c>
      <c r="C6788" s="36">
        <f t="shared" si="105"/>
        <v>52317</v>
      </c>
      <c r="D6788" s="61">
        <v>0.24829792449999999</v>
      </c>
    </row>
    <row r="6789" spans="2:4" x14ac:dyDescent="0.2">
      <c r="B6789" s="30">
        <v>6785</v>
      </c>
      <c r="C6789" s="36">
        <f t="shared" si="105"/>
        <v>52318</v>
      </c>
      <c r="D6789" s="61">
        <v>0.24833659869999999</v>
      </c>
    </row>
    <row r="6790" spans="2:4" x14ac:dyDescent="0.2">
      <c r="B6790" s="30">
        <v>6786</v>
      </c>
      <c r="C6790" s="36">
        <f t="shared" ref="C6790:C6853" si="106">C6789+1</f>
        <v>52319</v>
      </c>
      <c r="D6790" s="61">
        <v>0.24837527979999999</v>
      </c>
    </row>
    <row r="6791" spans="2:4" x14ac:dyDescent="0.2">
      <c r="B6791" s="30">
        <v>6787</v>
      </c>
      <c r="C6791" s="36">
        <f t="shared" si="106"/>
        <v>52320</v>
      </c>
      <c r="D6791" s="61">
        <v>0.2484139678</v>
      </c>
    </row>
    <row r="6792" spans="2:4" x14ac:dyDescent="0.2">
      <c r="B6792" s="30">
        <v>6788</v>
      </c>
      <c r="C6792" s="36">
        <f t="shared" si="106"/>
        <v>52321</v>
      </c>
      <c r="D6792" s="61">
        <v>0.24845266260000001</v>
      </c>
    </row>
    <row r="6793" spans="2:4" x14ac:dyDescent="0.2">
      <c r="B6793" s="30">
        <v>6789</v>
      </c>
      <c r="C6793" s="36">
        <f t="shared" si="106"/>
        <v>52322</v>
      </c>
      <c r="D6793" s="61">
        <v>0.24849136420000001</v>
      </c>
    </row>
    <row r="6794" spans="2:4" x14ac:dyDescent="0.2">
      <c r="B6794" s="30">
        <v>6790</v>
      </c>
      <c r="C6794" s="36">
        <f t="shared" si="106"/>
        <v>52323</v>
      </c>
      <c r="D6794" s="61">
        <v>0.24853007269999999</v>
      </c>
    </row>
    <row r="6795" spans="2:4" x14ac:dyDescent="0.2">
      <c r="B6795" s="30">
        <v>6791</v>
      </c>
      <c r="C6795" s="36">
        <f t="shared" si="106"/>
        <v>52324</v>
      </c>
      <c r="D6795" s="61">
        <v>0.24856878809999999</v>
      </c>
    </row>
    <row r="6796" spans="2:4" x14ac:dyDescent="0.2">
      <c r="B6796" s="30">
        <v>6792</v>
      </c>
      <c r="C6796" s="36">
        <f t="shared" si="106"/>
        <v>52325</v>
      </c>
      <c r="D6796" s="61">
        <v>0.2486075103</v>
      </c>
    </row>
    <row r="6797" spans="2:4" x14ac:dyDescent="0.2">
      <c r="B6797" s="30">
        <v>6793</v>
      </c>
      <c r="C6797" s="36">
        <f t="shared" si="106"/>
        <v>52326</v>
      </c>
      <c r="D6797" s="61">
        <v>0.2486462394</v>
      </c>
    </row>
    <row r="6798" spans="2:4" x14ac:dyDescent="0.2">
      <c r="B6798" s="30">
        <v>6794</v>
      </c>
      <c r="C6798" s="36">
        <f t="shared" si="106"/>
        <v>52327</v>
      </c>
      <c r="D6798" s="61">
        <v>0.2486849753</v>
      </c>
    </row>
    <row r="6799" spans="2:4" x14ac:dyDescent="0.2">
      <c r="B6799" s="30">
        <v>6795</v>
      </c>
      <c r="C6799" s="36">
        <f t="shared" si="106"/>
        <v>52328</v>
      </c>
      <c r="D6799" s="61">
        <v>0.24872371800000001</v>
      </c>
    </row>
    <row r="6800" spans="2:4" x14ac:dyDescent="0.2">
      <c r="B6800" s="30">
        <v>6796</v>
      </c>
      <c r="C6800" s="36">
        <f t="shared" si="106"/>
        <v>52329</v>
      </c>
      <c r="D6800" s="61">
        <v>0.24876246769999999</v>
      </c>
    </row>
    <row r="6801" spans="2:4" x14ac:dyDescent="0.2">
      <c r="B6801" s="30">
        <v>6797</v>
      </c>
      <c r="C6801" s="36">
        <f t="shared" si="106"/>
        <v>52330</v>
      </c>
      <c r="D6801" s="61">
        <v>0.2488012242</v>
      </c>
    </row>
    <row r="6802" spans="2:4" x14ac:dyDescent="0.2">
      <c r="B6802" s="30">
        <v>6798</v>
      </c>
      <c r="C6802" s="36">
        <f t="shared" si="106"/>
        <v>52331</v>
      </c>
      <c r="D6802" s="61">
        <v>0.2488399875</v>
      </c>
    </row>
    <row r="6803" spans="2:4" x14ac:dyDescent="0.2">
      <c r="B6803" s="30">
        <v>6799</v>
      </c>
      <c r="C6803" s="36">
        <f t="shared" si="106"/>
        <v>52332</v>
      </c>
      <c r="D6803" s="61">
        <v>0.24887875770000001</v>
      </c>
    </row>
    <row r="6804" spans="2:4" x14ac:dyDescent="0.2">
      <c r="B6804" s="30">
        <v>6800</v>
      </c>
      <c r="C6804" s="36">
        <f t="shared" si="106"/>
        <v>52333</v>
      </c>
      <c r="D6804" s="61">
        <v>0.24891753480000001</v>
      </c>
    </row>
    <row r="6805" spans="2:4" x14ac:dyDescent="0.2">
      <c r="B6805" s="30">
        <v>6801</v>
      </c>
      <c r="C6805" s="36">
        <f t="shared" si="106"/>
        <v>52334</v>
      </c>
      <c r="D6805" s="61">
        <v>0.24895631879999999</v>
      </c>
    </row>
    <row r="6806" spans="2:4" x14ac:dyDescent="0.2">
      <c r="B6806" s="30">
        <v>6802</v>
      </c>
      <c r="C6806" s="36">
        <f t="shared" si="106"/>
        <v>52335</v>
      </c>
      <c r="D6806" s="61">
        <v>0.24899510959999999</v>
      </c>
    </row>
    <row r="6807" spans="2:4" x14ac:dyDescent="0.2">
      <c r="B6807" s="30">
        <v>6803</v>
      </c>
      <c r="C6807" s="36">
        <f t="shared" si="106"/>
        <v>52336</v>
      </c>
      <c r="D6807" s="61">
        <v>0.2490339073</v>
      </c>
    </row>
    <row r="6808" spans="2:4" x14ac:dyDescent="0.2">
      <c r="B6808" s="30">
        <v>6804</v>
      </c>
      <c r="C6808" s="36">
        <f t="shared" si="106"/>
        <v>52337</v>
      </c>
      <c r="D6808" s="61">
        <v>0.24907271180000001</v>
      </c>
    </row>
    <row r="6809" spans="2:4" x14ac:dyDescent="0.2">
      <c r="B6809" s="30">
        <v>6805</v>
      </c>
      <c r="C6809" s="36">
        <f t="shared" si="106"/>
        <v>52338</v>
      </c>
      <c r="D6809" s="61">
        <v>0.24911152319999999</v>
      </c>
    </row>
    <row r="6810" spans="2:4" x14ac:dyDescent="0.2">
      <c r="B6810" s="30">
        <v>6806</v>
      </c>
      <c r="C6810" s="36">
        <f t="shared" si="106"/>
        <v>52339</v>
      </c>
      <c r="D6810" s="61">
        <v>0.24915034150000001</v>
      </c>
    </row>
    <row r="6811" spans="2:4" x14ac:dyDescent="0.2">
      <c r="B6811" s="30">
        <v>6807</v>
      </c>
      <c r="C6811" s="36">
        <f t="shared" si="106"/>
        <v>52340</v>
      </c>
      <c r="D6811" s="61">
        <v>0.24918916669999999</v>
      </c>
    </row>
    <row r="6812" spans="2:4" x14ac:dyDescent="0.2">
      <c r="B6812" s="30">
        <v>6808</v>
      </c>
      <c r="C6812" s="36">
        <f t="shared" si="106"/>
        <v>52341</v>
      </c>
      <c r="D6812" s="61">
        <v>0.24922799870000001</v>
      </c>
    </row>
    <row r="6813" spans="2:4" x14ac:dyDescent="0.2">
      <c r="B6813" s="30">
        <v>6809</v>
      </c>
      <c r="C6813" s="36">
        <f t="shared" si="106"/>
        <v>52342</v>
      </c>
      <c r="D6813" s="61">
        <v>0.24926683760000001</v>
      </c>
    </row>
    <row r="6814" spans="2:4" x14ac:dyDescent="0.2">
      <c r="B6814" s="30">
        <v>6810</v>
      </c>
      <c r="C6814" s="36">
        <f t="shared" si="106"/>
        <v>52343</v>
      </c>
      <c r="D6814" s="61">
        <v>0.24930568340000001</v>
      </c>
    </row>
    <row r="6815" spans="2:4" x14ac:dyDescent="0.2">
      <c r="B6815" s="30">
        <v>6811</v>
      </c>
      <c r="C6815" s="36">
        <f t="shared" si="106"/>
        <v>52344</v>
      </c>
      <c r="D6815" s="61">
        <v>0.24934453600000001</v>
      </c>
    </row>
    <row r="6816" spans="2:4" x14ac:dyDescent="0.2">
      <c r="B6816" s="30">
        <v>6812</v>
      </c>
      <c r="C6816" s="36">
        <f t="shared" si="106"/>
        <v>52345</v>
      </c>
      <c r="D6816" s="61">
        <v>0.2493833956</v>
      </c>
    </row>
    <row r="6817" spans="2:4" x14ac:dyDescent="0.2">
      <c r="B6817" s="30">
        <v>6813</v>
      </c>
      <c r="C6817" s="36">
        <f t="shared" si="106"/>
        <v>52346</v>
      </c>
      <c r="D6817" s="61">
        <v>0.24942226200000001</v>
      </c>
    </row>
    <row r="6818" spans="2:4" x14ac:dyDescent="0.2">
      <c r="B6818" s="30">
        <v>6814</v>
      </c>
      <c r="C6818" s="36">
        <f t="shared" si="106"/>
        <v>52347</v>
      </c>
      <c r="D6818" s="61">
        <v>0.2494611353</v>
      </c>
    </row>
    <row r="6819" spans="2:4" x14ac:dyDescent="0.2">
      <c r="B6819" s="30">
        <v>6815</v>
      </c>
      <c r="C6819" s="36">
        <f t="shared" si="106"/>
        <v>52348</v>
      </c>
      <c r="D6819" s="61">
        <v>0.24950001550000001</v>
      </c>
    </row>
    <row r="6820" spans="2:4" x14ac:dyDescent="0.2">
      <c r="B6820" s="30">
        <v>6816</v>
      </c>
      <c r="C6820" s="36">
        <f t="shared" si="106"/>
        <v>52349</v>
      </c>
      <c r="D6820" s="61">
        <v>0.2495389026</v>
      </c>
    </row>
    <row r="6821" spans="2:4" x14ac:dyDescent="0.2">
      <c r="B6821" s="30">
        <v>6817</v>
      </c>
      <c r="C6821" s="36">
        <f t="shared" si="106"/>
        <v>52350</v>
      </c>
      <c r="D6821" s="61">
        <v>0.2495777965</v>
      </c>
    </row>
    <row r="6822" spans="2:4" x14ac:dyDescent="0.2">
      <c r="B6822" s="30">
        <v>6818</v>
      </c>
      <c r="C6822" s="36">
        <f t="shared" si="106"/>
        <v>52351</v>
      </c>
      <c r="D6822" s="61">
        <v>0.2496166973</v>
      </c>
    </row>
    <row r="6823" spans="2:4" x14ac:dyDescent="0.2">
      <c r="B6823" s="30">
        <v>6819</v>
      </c>
      <c r="C6823" s="36">
        <f t="shared" si="106"/>
        <v>52352</v>
      </c>
      <c r="D6823" s="61">
        <v>0.24965560510000001</v>
      </c>
    </row>
    <row r="6824" spans="2:4" x14ac:dyDescent="0.2">
      <c r="B6824" s="30">
        <v>6820</v>
      </c>
      <c r="C6824" s="36">
        <f t="shared" si="106"/>
        <v>52353</v>
      </c>
      <c r="D6824" s="61">
        <v>0.24969451970000001</v>
      </c>
    </row>
    <row r="6825" spans="2:4" x14ac:dyDescent="0.2">
      <c r="B6825" s="30">
        <v>6821</v>
      </c>
      <c r="C6825" s="36">
        <f t="shared" si="106"/>
        <v>52354</v>
      </c>
      <c r="D6825" s="61">
        <v>0.24973344119999999</v>
      </c>
    </row>
    <row r="6826" spans="2:4" x14ac:dyDescent="0.2">
      <c r="B6826" s="30">
        <v>6822</v>
      </c>
      <c r="C6826" s="36">
        <f t="shared" si="106"/>
        <v>52355</v>
      </c>
      <c r="D6826" s="61">
        <v>0.24977236959999999</v>
      </c>
    </row>
    <row r="6827" spans="2:4" x14ac:dyDescent="0.2">
      <c r="B6827" s="30">
        <v>6823</v>
      </c>
      <c r="C6827" s="36">
        <f t="shared" si="106"/>
        <v>52356</v>
      </c>
      <c r="D6827" s="61">
        <v>0.2498113049</v>
      </c>
    </row>
    <row r="6828" spans="2:4" x14ac:dyDescent="0.2">
      <c r="B6828" s="30">
        <v>6824</v>
      </c>
      <c r="C6828" s="36">
        <f t="shared" si="106"/>
        <v>52357</v>
      </c>
      <c r="D6828" s="61">
        <v>0.249850247</v>
      </c>
    </row>
    <row r="6829" spans="2:4" x14ac:dyDescent="0.2">
      <c r="B6829" s="30">
        <v>6825</v>
      </c>
      <c r="C6829" s="36">
        <f t="shared" si="106"/>
        <v>52358</v>
      </c>
      <c r="D6829" s="61">
        <v>0.24988919609999999</v>
      </c>
    </row>
    <row r="6830" spans="2:4" x14ac:dyDescent="0.2">
      <c r="B6830" s="30">
        <v>6826</v>
      </c>
      <c r="C6830" s="36">
        <f t="shared" si="106"/>
        <v>52359</v>
      </c>
      <c r="D6830" s="61">
        <v>0.2499281521</v>
      </c>
    </row>
    <row r="6831" spans="2:4" x14ac:dyDescent="0.2">
      <c r="B6831" s="30">
        <v>6827</v>
      </c>
      <c r="C6831" s="36">
        <f t="shared" si="106"/>
        <v>52360</v>
      </c>
      <c r="D6831" s="61">
        <v>0.24996711499999999</v>
      </c>
    </row>
    <row r="6832" spans="2:4" x14ac:dyDescent="0.2">
      <c r="B6832" s="30">
        <v>6828</v>
      </c>
      <c r="C6832" s="36">
        <f t="shared" si="106"/>
        <v>52361</v>
      </c>
      <c r="D6832" s="61">
        <v>0.25000608470000002</v>
      </c>
    </row>
    <row r="6833" spans="2:4" x14ac:dyDescent="0.2">
      <c r="B6833" s="30">
        <v>6829</v>
      </c>
      <c r="C6833" s="36">
        <f t="shared" si="106"/>
        <v>52362</v>
      </c>
      <c r="D6833" s="61">
        <v>0.25004506139999999</v>
      </c>
    </row>
    <row r="6834" spans="2:4" x14ac:dyDescent="0.2">
      <c r="B6834" s="30">
        <v>6830</v>
      </c>
      <c r="C6834" s="36">
        <f t="shared" si="106"/>
        <v>52363</v>
      </c>
      <c r="D6834" s="61">
        <v>0.25008404499999998</v>
      </c>
    </row>
    <row r="6835" spans="2:4" x14ac:dyDescent="0.2">
      <c r="B6835" s="30">
        <v>6831</v>
      </c>
      <c r="C6835" s="36">
        <f t="shared" si="106"/>
        <v>52364</v>
      </c>
      <c r="D6835" s="61">
        <v>0.25012303540000003</v>
      </c>
    </row>
    <row r="6836" spans="2:4" x14ac:dyDescent="0.2">
      <c r="B6836" s="30">
        <v>6832</v>
      </c>
      <c r="C6836" s="36">
        <f t="shared" si="106"/>
        <v>52365</v>
      </c>
      <c r="D6836" s="61">
        <v>0.25016203279999999</v>
      </c>
    </row>
    <row r="6837" spans="2:4" x14ac:dyDescent="0.2">
      <c r="B6837" s="30">
        <v>6833</v>
      </c>
      <c r="C6837" s="36">
        <f t="shared" si="106"/>
        <v>52366</v>
      </c>
      <c r="D6837" s="61">
        <v>0.25020103710000002</v>
      </c>
    </row>
    <row r="6838" spans="2:4" x14ac:dyDescent="0.2">
      <c r="B6838" s="30">
        <v>6834</v>
      </c>
      <c r="C6838" s="36">
        <f t="shared" si="106"/>
        <v>52367</v>
      </c>
      <c r="D6838" s="61">
        <v>0.25024004830000002</v>
      </c>
    </row>
    <row r="6839" spans="2:4" x14ac:dyDescent="0.2">
      <c r="B6839" s="30">
        <v>6835</v>
      </c>
      <c r="C6839" s="36">
        <f t="shared" si="106"/>
        <v>52368</v>
      </c>
      <c r="D6839" s="61">
        <v>0.25027906640000003</v>
      </c>
    </row>
    <row r="6840" spans="2:4" x14ac:dyDescent="0.2">
      <c r="B6840" s="30">
        <v>6836</v>
      </c>
      <c r="C6840" s="36">
        <f t="shared" si="106"/>
        <v>52369</v>
      </c>
      <c r="D6840" s="61">
        <v>0.2503180914</v>
      </c>
    </row>
    <row r="6841" spans="2:4" x14ac:dyDescent="0.2">
      <c r="B6841" s="30">
        <v>6837</v>
      </c>
      <c r="C6841" s="36">
        <f t="shared" si="106"/>
        <v>52370</v>
      </c>
      <c r="D6841" s="61">
        <v>0.25035712329999998</v>
      </c>
    </row>
    <row r="6842" spans="2:4" x14ac:dyDescent="0.2">
      <c r="B6842" s="30">
        <v>6838</v>
      </c>
      <c r="C6842" s="36">
        <f t="shared" si="106"/>
        <v>52371</v>
      </c>
      <c r="D6842" s="61">
        <v>0.25039616209999999</v>
      </c>
    </row>
    <row r="6843" spans="2:4" x14ac:dyDescent="0.2">
      <c r="B6843" s="30">
        <v>6839</v>
      </c>
      <c r="C6843" s="36">
        <f t="shared" si="106"/>
        <v>52372</v>
      </c>
      <c r="D6843" s="61">
        <v>0.2504352078</v>
      </c>
    </row>
    <row r="6844" spans="2:4" x14ac:dyDescent="0.2">
      <c r="B6844" s="30">
        <v>6840</v>
      </c>
      <c r="C6844" s="36">
        <f t="shared" si="106"/>
        <v>52373</v>
      </c>
      <c r="D6844" s="61">
        <v>0.25047426049999999</v>
      </c>
    </row>
    <row r="6845" spans="2:4" x14ac:dyDescent="0.2">
      <c r="B6845" s="30">
        <v>6841</v>
      </c>
      <c r="C6845" s="36">
        <f t="shared" si="106"/>
        <v>52374</v>
      </c>
      <c r="D6845" s="61">
        <v>0.25051331999999998</v>
      </c>
    </row>
    <row r="6846" spans="2:4" x14ac:dyDescent="0.2">
      <c r="B6846" s="30">
        <v>6842</v>
      </c>
      <c r="C6846" s="36">
        <f t="shared" si="106"/>
        <v>52375</v>
      </c>
      <c r="D6846" s="61">
        <v>0.2505523865</v>
      </c>
    </row>
    <row r="6847" spans="2:4" x14ac:dyDescent="0.2">
      <c r="B6847" s="30">
        <v>6843</v>
      </c>
      <c r="C6847" s="36">
        <f t="shared" si="106"/>
        <v>52376</v>
      </c>
      <c r="D6847" s="61">
        <v>0.25059145989999998</v>
      </c>
    </row>
    <row r="6848" spans="2:4" x14ac:dyDescent="0.2">
      <c r="B6848" s="30">
        <v>6844</v>
      </c>
      <c r="C6848" s="36">
        <f t="shared" si="106"/>
        <v>52377</v>
      </c>
      <c r="D6848" s="61">
        <v>0.25063054019999997</v>
      </c>
    </row>
    <row r="6849" spans="2:4" x14ac:dyDescent="0.2">
      <c r="B6849" s="30">
        <v>6845</v>
      </c>
      <c r="C6849" s="36">
        <f t="shared" si="106"/>
        <v>52378</v>
      </c>
      <c r="D6849" s="61">
        <v>0.25066962749999999</v>
      </c>
    </row>
    <row r="6850" spans="2:4" x14ac:dyDescent="0.2">
      <c r="B6850" s="30">
        <v>6846</v>
      </c>
      <c r="C6850" s="36">
        <f t="shared" si="106"/>
        <v>52379</v>
      </c>
      <c r="D6850" s="61">
        <v>0.25070872160000002</v>
      </c>
    </row>
    <row r="6851" spans="2:4" x14ac:dyDescent="0.2">
      <c r="B6851" s="30">
        <v>6847</v>
      </c>
      <c r="C6851" s="36">
        <f t="shared" si="106"/>
        <v>52380</v>
      </c>
      <c r="D6851" s="61">
        <v>0.25074782270000001</v>
      </c>
    </row>
    <row r="6852" spans="2:4" x14ac:dyDescent="0.2">
      <c r="B6852" s="30">
        <v>6848</v>
      </c>
      <c r="C6852" s="36">
        <f t="shared" si="106"/>
        <v>52381</v>
      </c>
      <c r="D6852" s="61">
        <v>0.25078693070000002</v>
      </c>
    </row>
    <row r="6853" spans="2:4" x14ac:dyDescent="0.2">
      <c r="B6853" s="30">
        <v>6849</v>
      </c>
      <c r="C6853" s="36">
        <f t="shared" si="106"/>
        <v>52382</v>
      </c>
      <c r="D6853" s="61">
        <v>0.25082604559999999</v>
      </c>
    </row>
    <row r="6854" spans="2:4" x14ac:dyDescent="0.2">
      <c r="B6854" s="30">
        <v>6850</v>
      </c>
      <c r="C6854" s="36">
        <f t="shared" ref="C6854:C6917" si="107">C6853+1</f>
        <v>52383</v>
      </c>
      <c r="D6854" s="61">
        <v>0.25086516749999999</v>
      </c>
    </row>
    <row r="6855" spans="2:4" x14ac:dyDescent="0.2">
      <c r="B6855" s="30">
        <v>6851</v>
      </c>
      <c r="C6855" s="36">
        <f t="shared" si="107"/>
        <v>52384</v>
      </c>
      <c r="D6855" s="61">
        <v>0.2509042963</v>
      </c>
    </row>
    <row r="6856" spans="2:4" x14ac:dyDescent="0.2">
      <c r="B6856" s="30">
        <v>6852</v>
      </c>
      <c r="C6856" s="36">
        <f t="shared" si="107"/>
        <v>52385</v>
      </c>
      <c r="D6856" s="61">
        <v>0.25094343200000002</v>
      </c>
    </row>
    <row r="6857" spans="2:4" x14ac:dyDescent="0.2">
      <c r="B6857" s="30">
        <v>6853</v>
      </c>
      <c r="C6857" s="36">
        <f t="shared" si="107"/>
        <v>52386</v>
      </c>
      <c r="D6857" s="61">
        <v>0.25098257470000002</v>
      </c>
    </row>
    <row r="6858" spans="2:4" x14ac:dyDescent="0.2">
      <c r="B6858" s="30">
        <v>6854</v>
      </c>
      <c r="C6858" s="36">
        <f t="shared" si="107"/>
        <v>52387</v>
      </c>
      <c r="D6858" s="61">
        <v>0.25102172420000002</v>
      </c>
    </row>
    <row r="6859" spans="2:4" x14ac:dyDescent="0.2">
      <c r="B6859" s="30">
        <v>6855</v>
      </c>
      <c r="C6859" s="36">
        <f t="shared" si="107"/>
        <v>52388</v>
      </c>
      <c r="D6859" s="61">
        <v>0.25106088069999999</v>
      </c>
    </row>
    <row r="6860" spans="2:4" x14ac:dyDescent="0.2">
      <c r="B6860" s="30">
        <v>6856</v>
      </c>
      <c r="C6860" s="36">
        <f t="shared" si="107"/>
        <v>52389</v>
      </c>
      <c r="D6860" s="61">
        <v>0.25110004419999998</v>
      </c>
    </row>
    <row r="6861" spans="2:4" x14ac:dyDescent="0.2">
      <c r="B6861" s="30">
        <v>6857</v>
      </c>
      <c r="C6861" s="36">
        <f t="shared" si="107"/>
        <v>52390</v>
      </c>
      <c r="D6861" s="61">
        <v>0.25113921459999999</v>
      </c>
    </row>
    <row r="6862" spans="2:4" x14ac:dyDescent="0.2">
      <c r="B6862" s="30">
        <v>6858</v>
      </c>
      <c r="C6862" s="36">
        <f t="shared" si="107"/>
        <v>52391</v>
      </c>
      <c r="D6862" s="61">
        <v>0.25117839190000002</v>
      </c>
    </row>
    <row r="6863" spans="2:4" x14ac:dyDescent="0.2">
      <c r="B6863" s="30">
        <v>6859</v>
      </c>
      <c r="C6863" s="36">
        <f t="shared" si="107"/>
        <v>52392</v>
      </c>
      <c r="D6863" s="61">
        <v>0.25121757610000001</v>
      </c>
    </row>
    <row r="6864" spans="2:4" x14ac:dyDescent="0.2">
      <c r="B6864" s="30">
        <v>6860</v>
      </c>
      <c r="C6864" s="36">
        <f t="shared" si="107"/>
        <v>52393</v>
      </c>
      <c r="D6864" s="61">
        <v>0.25125676730000002</v>
      </c>
    </row>
    <row r="6865" spans="2:4" x14ac:dyDescent="0.2">
      <c r="B6865" s="30">
        <v>6861</v>
      </c>
      <c r="C6865" s="36">
        <f t="shared" si="107"/>
        <v>52394</v>
      </c>
      <c r="D6865" s="61">
        <v>0.2512959655</v>
      </c>
    </row>
    <row r="6866" spans="2:4" x14ac:dyDescent="0.2">
      <c r="B6866" s="30">
        <v>6862</v>
      </c>
      <c r="C6866" s="36">
        <f t="shared" si="107"/>
        <v>52395</v>
      </c>
      <c r="D6866" s="61">
        <v>0.25133517049999998</v>
      </c>
    </row>
    <row r="6867" spans="2:4" x14ac:dyDescent="0.2">
      <c r="B6867" s="30">
        <v>6863</v>
      </c>
      <c r="C6867" s="36">
        <f t="shared" si="107"/>
        <v>52396</v>
      </c>
      <c r="D6867" s="61">
        <v>0.25137438249999999</v>
      </c>
    </row>
    <row r="6868" spans="2:4" x14ac:dyDescent="0.2">
      <c r="B6868" s="30">
        <v>6864</v>
      </c>
      <c r="C6868" s="36">
        <f t="shared" si="107"/>
        <v>52397</v>
      </c>
      <c r="D6868" s="61">
        <v>0.25141360149999997</v>
      </c>
    </row>
    <row r="6869" spans="2:4" x14ac:dyDescent="0.2">
      <c r="B6869" s="30">
        <v>6865</v>
      </c>
      <c r="C6869" s="36">
        <f t="shared" si="107"/>
        <v>52398</v>
      </c>
      <c r="D6869" s="61">
        <v>0.25145282740000002</v>
      </c>
    </row>
    <row r="6870" spans="2:4" x14ac:dyDescent="0.2">
      <c r="B6870" s="30">
        <v>6866</v>
      </c>
      <c r="C6870" s="36">
        <f t="shared" si="107"/>
        <v>52399</v>
      </c>
      <c r="D6870" s="61">
        <v>0.25149206029999999</v>
      </c>
    </row>
    <row r="6871" spans="2:4" x14ac:dyDescent="0.2">
      <c r="B6871" s="30">
        <v>6867</v>
      </c>
      <c r="C6871" s="36">
        <f t="shared" si="107"/>
        <v>52400</v>
      </c>
      <c r="D6871" s="61">
        <v>0.25153130010000002</v>
      </c>
    </row>
    <row r="6872" spans="2:4" x14ac:dyDescent="0.2">
      <c r="B6872" s="30">
        <v>6868</v>
      </c>
      <c r="C6872" s="36">
        <f t="shared" si="107"/>
        <v>52401</v>
      </c>
      <c r="D6872" s="61">
        <v>0.25157054680000002</v>
      </c>
    </row>
    <row r="6873" spans="2:4" x14ac:dyDescent="0.2">
      <c r="B6873" s="30">
        <v>6869</v>
      </c>
      <c r="C6873" s="36">
        <f t="shared" si="107"/>
        <v>52402</v>
      </c>
      <c r="D6873" s="61">
        <v>0.25160980049999998</v>
      </c>
    </row>
    <row r="6874" spans="2:4" x14ac:dyDescent="0.2">
      <c r="B6874" s="30">
        <v>6870</v>
      </c>
      <c r="C6874" s="36">
        <f t="shared" si="107"/>
        <v>52403</v>
      </c>
      <c r="D6874" s="61">
        <v>0.25164906120000002</v>
      </c>
    </row>
    <row r="6875" spans="2:4" x14ac:dyDescent="0.2">
      <c r="B6875" s="30">
        <v>6871</v>
      </c>
      <c r="C6875" s="36">
        <f t="shared" si="107"/>
        <v>52404</v>
      </c>
      <c r="D6875" s="61">
        <v>0.25168832880000003</v>
      </c>
    </row>
    <row r="6876" spans="2:4" x14ac:dyDescent="0.2">
      <c r="B6876" s="30">
        <v>6872</v>
      </c>
      <c r="C6876" s="36">
        <f t="shared" si="107"/>
        <v>52405</v>
      </c>
      <c r="D6876" s="61">
        <v>0.25172760329999999</v>
      </c>
    </row>
    <row r="6877" spans="2:4" x14ac:dyDescent="0.2">
      <c r="B6877" s="30">
        <v>6873</v>
      </c>
      <c r="C6877" s="36">
        <f t="shared" si="107"/>
        <v>52406</v>
      </c>
      <c r="D6877" s="61">
        <v>0.25176688489999999</v>
      </c>
    </row>
    <row r="6878" spans="2:4" x14ac:dyDescent="0.2">
      <c r="B6878" s="30">
        <v>6874</v>
      </c>
      <c r="C6878" s="36">
        <f t="shared" si="107"/>
        <v>52407</v>
      </c>
      <c r="D6878" s="61">
        <v>0.25180617329999999</v>
      </c>
    </row>
    <row r="6879" spans="2:4" x14ac:dyDescent="0.2">
      <c r="B6879" s="30">
        <v>6875</v>
      </c>
      <c r="C6879" s="36">
        <f t="shared" si="107"/>
        <v>52408</v>
      </c>
      <c r="D6879" s="61">
        <v>0.25184546880000003</v>
      </c>
    </row>
    <row r="6880" spans="2:4" x14ac:dyDescent="0.2">
      <c r="B6880" s="30">
        <v>6876</v>
      </c>
      <c r="C6880" s="36">
        <f t="shared" si="107"/>
        <v>52409</v>
      </c>
      <c r="D6880" s="61">
        <v>0.25188477120000002</v>
      </c>
    </row>
    <row r="6881" spans="2:4" x14ac:dyDescent="0.2">
      <c r="B6881" s="30">
        <v>6877</v>
      </c>
      <c r="C6881" s="36">
        <f t="shared" si="107"/>
        <v>52410</v>
      </c>
      <c r="D6881" s="61">
        <v>0.25192408049999998</v>
      </c>
    </row>
    <row r="6882" spans="2:4" x14ac:dyDescent="0.2">
      <c r="B6882" s="30">
        <v>6878</v>
      </c>
      <c r="C6882" s="36">
        <f t="shared" si="107"/>
        <v>52411</v>
      </c>
      <c r="D6882" s="61">
        <v>0.25196339680000002</v>
      </c>
    </row>
    <row r="6883" spans="2:4" x14ac:dyDescent="0.2">
      <c r="B6883" s="30">
        <v>6879</v>
      </c>
      <c r="C6883" s="36">
        <f t="shared" si="107"/>
        <v>52412</v>
      </c>
      <c r="D6883" s="61">
        <v>0.25200272010000002</v>
      </c>
    </row>
    <row r="6884" spans="2:4" x14ac:dyDescent="0.2">
      <c r="B6884" s="30">
        <v>6880</v>
      </c>
      <c r="C6884" s="36">
        <f t="shared" si="107"/>
        <v>52413</v>
      </c>
      <c r="D6884" s="61">
        <v>0.2520420504</v>
      </c>
    </row>
    <row r="6885" spans="2:4" x14ac:dyDescent="0.2">
      <c r="B6885" s="30">
        <v>6881</v>
      </c>
      <c r="C6885" s="36">
        <f t="shared" si="107"/>
        <v>52414</v>
      </c>
      <c r="D6885" s="61">
        <v>0.25208138759999998</v>
      </c>
    </row>
    <row r="6886" spans="2:4" x14ac:dyDescent="0.2">
      <c r="B6886" s="30">
        <v>6882</v>
      </c>
      <c r="C6886" s="36">
        <f t="shared" si="107"/>
        <v>52415</v>
      </c>
      <c r="D6886" s="61">
        <v>0.25212073169999999</v>
      </c>
    </row>
    <row r="6887" spans="2:4" x14ac:dyDescent="0.2">
      <c r="B6887" s="30">
        <v>6883</v>
      </c>
      <c r="C6887" s="36">
        <f t="shared" si="107"/>
        <v>52416</v>
      </c>
      <c r="D6887" s="61">
        <v>0.25216008290000003</v>
      </c>
    </row>
    <row r="6888" spans="2:4" x14ac:dyDescent="0.2">
      <c r="B6888" s="30">
        <v>6884</v>
      </c>
      <c r="C6888" s="36">
        <f t="shared" si="107"/>
        <v>52417</v>
      </c>
      <c r="D6888" s="61">
        <v>0.25219944100000002</v>
      </c>
    </row>
    <row r="6889" spans="2:4" x14ac:dyDescent="0.2">
      <c r="B6889" s="30">
        <v>6885</v>
      </c>
      <c r="C6889" s="36">
        <f t="shared" si="107"/>
        <v>52418</v>
      </c>
      <c r="D6889" s="61">
        <v>0.25223880609999999</v>
      </c>
    </row>
    <row r="6890" spans="2:4" x14ac:dyDescent="0.2">
      <c r="B6890" s="30">
        <v>6886</v>
      </c>
      <c r="C6890" s="36">
        <f t="shared" si="107"/>
        <v>52419</v>
      </c>
      <c r="D6890" s="61">
        <v>0.25227817809999997</v>
      </c>
    </row>
    <row r="6891" spans="2:4" x14ac:dyDescent="0.2">
      <c r="B6891" s="30">
        <v>6887</v>
      </c>
      <c r="C6891" s="36">
        <f t="shared" si="107"/>
        <v>52420</v>
      </c>
      <c r="D6891" s="61">
        <v>0.25231755719999999</v>
      </c>
    </row>
    <row r="6892" spans="2:4" x14ac:dyDescent="0.2">
      <c r="B6892" s="30">
        <v>6888</v>
      </c>
      <c r="C6892" s="36">
        <f t="shared" si="107"/>
        <v>52421</v>
      </c>
      <c r="D6892" s="61">
        <v>0.25235694320000002</v>
      </c>
    </row>
    <row r="6893" spans="2:4" x14ac:dyDescent="0.2">
      <c r="B6893" s="30">
        <v>6889</v>
      </c>
      <c r="C6893" s="36">
        <f t="shared" si="107"/>
        <v>52422</v>
      </c>
      <c r="D6893" s="61">
        <v>0.25239633620000002</v>
      </c>
    </row>
    <row r="6894" spans="2:4" x14ac:dyDescent="0.2">
      <c r="B6894" s="30">
        <v>6890</v>
      </c>
      <c r="C6894" s="36">
        <f t="shared" si="107"/>
        <v>52423</v>
      </c>
      <c r="D6894" s="61">
        <v>0.25243573609999997</v>
      </c>
    </row>
    <row r="6895" spans="2:4" x14ac:dyDescent="0.2">
      <c r="B6895" s="30">
        <v>6891</v>
      </c>
      <c r="C6895" s="36">
        <f t="shared" si="107"/>
        <v>52424</v>
      </c>
      <c r="D6895" s="61">
        <v>0.25247514310000002</v>
      </c>
    </row>
    <row r="6896" spans="2:4" x14ac:dyDescent="0.2">
      <c r="B6896" s="30">
        <v>6892</v>
      </c>
      <c r="C6896" s="36">
        <f t="shared" si="107"/>
        <v>52425</v>
      </c>
      <c r="D6896" s="61">
        <v>0.25251455699999997</v>
      </c>
    </row>
    <row r="6897" spans="2:4" x14ac:dyDescent="0.2">
      <c r="B6897" s="30">
        <v>6893</v>
      </c>
      <c r="C6897" s="36">
        <f t="shared" si="107"/>
        <v>52426</v>
      </c>
      <c r="D6897" s="61">
        <v>0.2525539779</v>
      </c>
    </row>
    <row r="6898" spans="2:4" x14ac:dyDescent="0.2">
      <c r="B6898" s="30">
        <v>6894</v>
      </c>
      <c r="C6898" s="36">
        <f t="shared" si="107"/>
        <v>52427</v>
      </c>
      <c r="D6898" s="61">
        <v>0.2525934058</v>
      </c>
    </row>
    <row r="6899" spans="2:4" x14ac:dyDescent="0.2">
      <c r="B6899" s="30">
        <v>6895</v>
      </c>
      <c r="C6899" s="36">
        <f t="shared" si="107"/>
        <v>52428</v>
      </c>
      <c r="D6899" s="61">
        <v>0.25263284060000002</v>
      </c>
    </row>
    <row r="6900" spans="2:4" x14ac:dyDescent="0.2">
      <c r="B6900" s="30">
        <v>6896</v>
      </c>
      <c r="C6900" s="36">
        <f t="shared" si="107"/>
        <v>52429</v>
      </c>
      <c r="D6900" s="61">
        <v>0.25267228250000001</v>
      </c>
    </row>
    <row r="6901" spans="2:4" x14ac:dyDescent="0.2">
      <c r="B6901" s="30">
        <v>6897</v>
      </c>
      <c r="C6901" s="36">
        <f t="shared" si="107"/>
        <v>52430</v>
      </c>
      <c r="D6901" s="61">
        <v>0.25271173130000002</v>
      </c>
    </row>
    <row r="6902" spans="2:4" x14ac:dyDescent="0.2">
      <c r="B6902" s="30">
        <v>6898</v>
      </c>
      <c r="C6902" s="36">
        <f t="shared" si="107"/>
        <v>52431</v>
      </c>
      <c r="D6902" s="61">
        <v>0.2527511871</v>
      </c>
    </row>
    <row r="6903" spans="2:4" x14ac:dyDescent="0.2">
      <c r="B6903" s="30">
        <v>6899</v>
      </c>
      <c r="C6903" s="36">
        <f t="shared" si="107"/>
        <v>52432</v>
      </c>
      <c r="D6903" s="61">
        <v>0.25279065000000001</v>
      </c>
    </row>
    <row r="6904" spans="2:4" x14ac:dyDescent="0.2">
      <c r="B6904" s="30">
        <v>6900</v>
      </c>
      <c r="C6904" s="36">
        <f t="shared" si="107"/>
        <v>52433</v>
      </c>
      <c r="D6904" s="61">
        <v>0.25283011979999997</v>
      </c>
    </row>
    <row r="6905" spans="2:4" x14ac:dyDescent="0.2">
      <c r="B6905" s="30">
        <v>6901</v>
      </c>
      <c r="C6905" s="36">
        <f t="shared" si="107"/>
        <v>52434</v>
      </c>
      <c r="D6905" s="61">
        <v>0.25286959660000002</v>
      </c>
    </row>
    <row r="6906" spans="2:4" x14ac:dyDescent="0.2">
      <c r="B6906" s="30">
        <v>6902</v>
      </c>
      <c r="C6906" s="36">
        <f t="shared" si="107"/>
        <v>52435</v>
      </c>
      <c r="D6906" s="61">
        <v>0.25290908029999998</v>
      </c>
    </row>
    <row r="6907" spans="2:4" x14ac:dyDescent="0.2">
      <c r="B6907" s="30">
        <v>6903</v>
      </c>
      <c r="C6907" s="36">
        <f t="shared" si="107"/>
        <v>52436</v>
      </c>
      <c r="D6907" s="61">
        <v>0.25294857110000002</v>
      </c>
    </row>
    <row r="6908" spans="2:4" x14ac:dyDescent="0.2">
      <c r="B6908" s="30">
        <v>6904</v>
      </c>
      <c r="C6908" s="36">
        <f t="shared" si="107"/>
        <v>52437</v>
      </c>
      <c r="D6908" s="61">
        <v>0.25298806889999997</v>
      </c>
    </row>
    <row r="6909" spans="2:4" x14ac:dyDescent="0.2">
      <c r="B6909" s="30">
        <v>6905</v>
      </c>
      <c r="C6909" s="36">
        <f t="shared" si="107"/>
        <v>52438</v>
      </c>
      <c r="D6909" s="61">
        <v>0.25302757370000001</v>
      </c>
    </row>
    <row r="6910" spans="2:4" x14ac:dyDescent="0.2">
      <c r="B6910" s="30">
        <v>6906</v>
      </c>
      <c r="C6910" s="36">
        <f t="shared" si="107"/>
        <v>52439</v>
      </c>
      <c r="D6910" s="61">
        <v>0.25306708550000001</v>
      </c>
    </row>
    <row r="6911" spans="2:4" x14ac:dyDescent="0.2">
      <c r="B6911" s="30">
        <v>6907</v>
      </c>
      <c r="C6911" s="36">
        <f t="shared" si="107"/>
        <v>52440</v>
      </c>
      <c r="D6911" s="61">
        <v>0.25310660419999997</v>
      </c>
    </row>
    <row r="6912" spans="2:4" x14ac:dyDescent="0.2">
      <c r="B6912" s="30">
        <v>6908</v>
      </c>
      <c r="C6912" s="36">
        <f t="shared" si="107"/>
        <v>52441</v>
      </c>
      <c r="D6912" s="61">
        <v>0.25314613000000002</v>
      </c>
    </row>
    <row r="6913" spans="2:4" x14ac:dyDescent="0.2">
      <c r="B6913" s="30">
        <v>6909</v>
      </c>
      <c r="C6913" s="36">
        <f t="shared" si="107"/>
        <v>52442</v>
      </c>
      <c r="D6913" s="61">
        <v>0.25318566279999999</v>
      </c>
    </row>
    <row r="6914" spans="2:4" x14ac:dyDescent="0.2">
      <c r="B6914" s="30">
        <v>6910</v>
      </c>
      <c r="C6914" s="36">
        <f t="shared" si="107"/>
        <v>52443</v>
      </c>
      <c r="D6914" s="61">
        <v>0.25322520250000002</v>
      </c>
    </row>
    <row r="6915" spans="2:4" x14ac:dyDescent="0.2">
      <c r="B6915" s="30">
        <v>6911</v>
      </c>
      <c r="C6915" s="36">
        <f t="shared" si="107"/>
        <v>52444</v>
      </c>
      <c r="D6915" s="61">
        <v>0.25326474929999998</v>
      </c>
    </row>
    <row r="6916" spans="2:4" x14ac:dyDescent="0.2">
      <c r="B6916" s="30">
        <v>6912</v>
      </c>
      <c r="C6916" s="36">
        <f t="shared" si="107"/>
        <v>52445</v>
      </c>
      <c r="D6916" s="61">
        <v>0.25330430310000002</v>
      </c>
    </row>
    <row r="6917" spans="2:4" x14ac:dyDescent="0.2">
      <c r="B6917" s="30">
        <v>6913</v>
      </c>
      <c r="C6917" s="36">
        <f t="shared" si="107"/>
        <v>52446</v>
      </c>
      <c r="D6917" s="61">
        <v>0.25334386390000002</v>
      </c>
    </row>
    <row r="6918" spans="2:4" x14ac:dyDescent="0.2">
      <c r="B6918" s="30">
        <v>6914</v>
      </c>
      <c r="C6918" s="36">
        <f t="shared" ref="C6918:C6981" si="108">C6917+1</f>
        <v>52447</v>
      </c>
      <c r="D6918" s="61">
        <v>0.25338343169999999</v>
      </c>
    </row>
    <row r="6919" spans="2:4" x14ac:dyDescent="0.2">
      <c r="B6919" s="30">
        <v>6915</v>
      </c>
      <c r="C6919" s="36">
        <f t="shared" si="108"/>
        <v>52448</v>
      </c>
      <c r="D6919" s="61">
        <v>0.25342300649999999</v>
      </c>
    </row>
    <row r="6920" spans="2:4" x14ac:dyDescent="0.2">
      <c r="B6920" s="30">
        <v>6916</v>
      </c>
      <c r="C6920" s="36">
        <f t="shared" si="108"/>
        <v>52449</v>
      </c>
      <c r="D6920" s="61">
        <v>0.25346258830000001</v>
      </c>
    </row>
    <row r="6921" spans="2:4" x14ac:dyDescent="0.2">
      <c r="B6921" s="30">
        <v>6917</v>
      </c>
      <c r="C6921" s="36">
        <f t="shared" si="108"/>
        <v>52450</v>
      </c>
      <c r="D6921" s="61">
        <v>0.25350217720000001</v>
      </c>
    </row>
    <row r="6922" spans="2:4" x14ac:dyDescent="0.2">
      <c r="B6922" s="30">
        <v>6918</v>
      </c>
      <c r="C6922" s="36">
        <f t="shared" si="108"/>
        <v>52451</v>
      </c>
      <c r="D6922" s="61">
        <v>0.25354177300000003</v>
      </c>
    </row>
    <row r="6923" spans="2:4" x14ac:dyDescent="0.2">
      <c r="B6923" s="30">
        <v>6919</v>
      </c>
      <c r="C6923" s="36">
        <f t="shared" si="108"/>
        <v>52452</v>
      </c>
      <c r="D6923" s="61">
        <v>0.25358137590000002</v>
      </c>
    </row>
    <row r="6924" spans="2:4" x14ac:dyDescent="0.2">
      <c r="B6924" s="30">
        <v>6920</v>
      </c>
      <c r="C6924" s="36">
        <f t="shared" si="108"/>
        <v>52453</v>
      </c>
      <c r="D6924" s="61">
        <v>0.25362098579999998</v>
      </c>
    </row>
    <row r="6925" spans="2:4" x14ac:dyDescent="0.2">
      <c r="B6925" s="30">
        <v>6921</v>
      </c>
      <c r="C6925" s="36">
        <f t="shared" si="108"/>
        <v>52454</v>
      </c>
      <c r="D6925" s="61">
        <v>0.25366060270000002</v>
      </c>
    </row>
    <row r="6926" spans="2:4" x14ac:dyDescent="0.2">
      <c r="B6926" s="30">
        <v>6922</v>
      </c>
      <c r="C6926" s="36">
        <f t="shared" si="108"/>
        <v>52455</v>
      </c>
      <c r="D6926" s="61">
        <v>0.25370022660000002</v>
      </c>
    </row>
    <row r="6927" spans="2:4" x14ac:dyDescent="0.2">
      <c r="B6927" s="30">
        <v>6923</v>
      </c>
      <c r="C6927" s="36">
        <f t="shared" si="108"/>
        <v>52456</v>
      </c>
      <c r="D6927" s="61">
        <v>0.2537398575</v>
      </c>
    </row>
    <row r="6928" spans="2:4" x14ac:dyDescent="0.2">
      <c r="B6928" s="30">
        <v>6924</v>
      </c>
      <c r="C6928" s="36">
        <f t="shared" si="108"/>
        <v>52457</v>
      </c>
      <c r="D6928" s="61">
        <v>0.25377949550000001</v>
      </c>
    </row>
    <row r="6929" spans="2:4" x14ac:dyDescent="0.2">
      <c r="B6929" s="30">
        <v>6925</v>
      </c>
      <c r="C6929" s="36">
        <f t="shared" si="108"/>
        <v>52458</v>
      </c>
      <c r="D6929" s="61">
        <v>0.25381914039999998</v>
      </c>
    </row>
    <row r="6930" spans="2:4" x14ac:dyDescent="0.2">
      <c r="B6930" s="30">
        <v>6926</v>
      </c>
      <c r="C6930" s="36">
        <f t="shared" si="108"/>
        <v>52459</v>
      </c>
      <c r="D6930" s="61">
        <v>0.25385879239999998</v>
      </c>
    </row>
    <row r="6931" spans="2:4" x14ac:dyDescent="0.2">
      <c r="B6931" s="30">
        <v>6927</v>
      </c>
      <c r="C6931" s="36">
        <f t="shared" si="108"/>
        <v>52460</v>
      </c>
      <c r="D6931" s="61">
        <v>0.2538984514</v>
      </c>
    </row>
    <row r="6932" spans="2:4" x14ac:dyDescent="0.2">
      <c r="B6932" s="30">
        <v>6928</v>
      </c>
      <c r="C6932" s="36">
        <f t="shared" si="108"/>
        <v>52461</v>
      </c>
      <c r="D6932" s="61">
        <v>0.2539381175</v>
      </c>
    </row>
    <row r="6933" spans="2:4" x14ac:dyDescent="0.2">
      <c r="B6933" s="30">
        <v>6929</v>
      </c>
      <c r="C6933" s="36">
        <f t="shared" si="108"/>
        <v>52462</v>
      </c>
      <c r="D6933" s="61">
        <v>0.25397779059999998</v>
      </c>
    </row>
    <row r="6934" spans="2:4" x14ac:dyDescent="0.2">
      <c r="B6934" s="30">
        <v>6930</v>
      </c>
      <c r="C6934" s="36">
        <f t="shared" si="108"/>
        <v>52463</v>
      </c>
      <c r="D6934" s="61">
        <v>0.25401747070000003</v>
      </c>
    </row>
    <row r="6935" spans="2:4" x14ac:dyDescent="0.2">
      <c r="B6935" s="30">
        <v>6931</v>
      </c>
      <c r="C6935" s="36">
        <f t="shared" si="108"/>
        <v>52464</v>
      </c>
      <c r="D6935" s="61">
        <v>0.25405715779999999</v>
      </c>
    </row>
    <row r="6936" spans="2:4" x14ac:dyDescent="0.2">
      <c r="B6936" s="30">
        <v>6932</v>
      </c>
      <c r="C6936" s="36">
        <f t="shared" si="108"/>
        <v>52465</v>
      </c>
      <c r="D6936" s="61">
        <v>0.25409685199999998</v>
      </c>
    </row>
    <row r="6937" spans="2:4" x14ac:dyDescent="0.2">
      <c r="B6937" s="30">
        <v>6933</v>
      </c>
      <c r="C6937" s="36">
        <f t="shared" si="108"/>
        <v>52466</v>
      </c>
      <c r="D6937" s="61">
        <v>0.2541365532</v>
      </c>
    </row>
    <row r="6938" spans="2:4" x14ac:dyDescent="0.2">
      <c r="B6938" s="30">
        <v>6934</v>
      </c>
      <c r="C6938" s="36">
        <f t="shared" si="108"/>
        <v>52467</v>
      </c>
      <c r="D6938" s="61">
        <v>0.25417626139999999</v>
      </c>
    </row>
    <row r="6939" spans="2:4" x14ac:dyDescent="0.2">
      <c r="B6939" s="30">
        <v>6935</v>
      </c>
      <c r="C6939" s="36">
        <f t="shared" si="108"/>
        <v>52468</v>
      </c>
      <c r="D6939" s="61">
        <v>0.25421597670000001</v>
      </c>
    </row>
    <row r="6940" spans="2:4" x14ac:dyDescent="0.2">
      <c r="B6940" s="30">
        <v>6936</v>
      </c>
      <c r="C6940" s="36">
        <f t="shared" si="108"/>
        <v>52469</v>
      </c>
      <c r="D6940" s="61">
        <v>0.254255699</v>
      </c>
    </row>
    <row r="6941" spans="2:4" x14ac:dyDescent="0.2">
      <c r="B6941" s="30">
        <v>6937</v>
      </c>
      <c r="C6941" s="36">
        <f t="shared" si="108"/>
        <v>52470</v>
      </c>
      <c r="D6941" s="61">
        <v>0.25429542830000001</v>
      </c>
    </row>
    <row r="6942" spans="2:4" x14ac:dyDescent="0.2">
      <c r="B6942" s="30">
        <v>6938</v>
      </c>
      <c r="C6942" s="36">
        <f t="shared" si="108"/>
        <v>52471</v>
      </c>
      <c r="D6942" s="61">
        <v>0.2543351647</v>
      </c>
    </row>
    <row r="6943" spans="2:4" x14ac:dyDescent="0.2">
      <c r="B6943" s="30">
        <v>6939</v>
      </c>
      <c r="C6943" s="36">
        <f t="shared" si="108"/>
        <v>52472</v>
      </c>
      <c r="D6943" s="61">
        <v>0.25437490810000002</v>
      </c>
    </row>
    <row r="6944" spans="2:4" x14ac:dyDescent="0.2">
      <c r="B6944" s="30">
        <v>6940</v>
      </c>
      <c r="C6944" s="36">
        <f t="shared" si="108"/>
        <v>52473</v>
      </c>
      <c r="D6944" s="61">
        <v>0.25441465860000001</v>
      </c>
    </row>
    <row r="6945" spans="2:4" x14ac:dyDescent="0.2">
      <c r="B6945" s="30">
        <v>6941</v>
      </c>
      <c r="C6945" s="36">
        <f t="shared" si="108"/>
        <v>52474</v>
      </c>
      <c r="D6945" s="61">
        <v>0.25445441610000002</v>
      </c>
    </row>
    <row r="6946" spans="2:4" x14ac:dyDescent="0.2">
      <c r="B6946" s="30">
        <v>6942</v>
      </c>
      <c r="C6946" s="36">
        <f t="shared" si="108"/>
        <v>52475</v>
      </c>
      <c r="D6946" s="61">
        <v>0.25449418070000002</v>
      </c>
    </row>
    <row r="6947" spans="2:4" x14ac:dyDescent="0.2">
      <c r="B6947" s="30">
        <v>6943</v>
      </c>
      <c r="C6947" s="36">
        <f t="shared" si="108"/>
        <v>52476</v>
      </c>
      <c r="D6947" s="61">
        <v>0.25453395229999998</v>
      </c>
    </row>
    <row r="6948" spans="2:4" x14ac:dyDescent="0.2">
      <c r="B6948" s="30">
        <v>6944</v>
      </c>
      <c r="C6948" s="36">
        <f t="shared" si="108"/>
        <v>52477</v>
      </c>
      <c r="D6948" s="61">
        <v>0.25457373090000002</v>
      </c>
    </row>
    <row r="6949" spans="2:4" x14ac:dyDescent="0.2">
      <c r="B6949" s="30">
        <v>6945</v>
      </c>
      <c r="C6949" s="36">
        <f t="shared" si="108"/>
        <v>52478</v>
      </c>
      <c r="D6949" s="61">
        <v>0.25461351659999998</v>
      </c>
    </row>
    <row r="6950" spans="2:4" x14ac:dyDescent="0.2">
      <c r="B6950" s="30">
        <v>6946</v>
      </c>
      <c r="C6950" s="36">
        <f t="shared" si="108"/>
        <v>52479</v>
      </c>
      <c r="D6950" s="61">
        <v>0.25465330930000002</v>
      </c>
    </row>
    <row r="6951" spans="2:4" x14ac:dyDescent="0.2">
      <c r="B6951" s="30">
        <v>6947</v>
      </c>
      <c r="C6951" s="36">
        <f t="shared" si="108"/>
        <v>52480</v>
      </c>
      <c r="D6951" s="61">
        <v>0.25469310909999998</v>
      </c>
    </row>
    <row r="6952" spans="2:4" x14ac:dyDescent="0.2">
      <c r="B6952" s="30">
        <v>6948</v>
      </c>
      <c r="C6952" s="36">
        <f t="shared" si="108"/>
        <v>52481</v>
      </c>
      <c r="D6952" s="61">
        <v>0.25473291599999998</v>
      </c>
    </row>
    <row r="6953" spans="2:4" x14ac:dyDescent="0.2">
      <c r="B6953" s="30">
        <v>6949</v>
      </c>
      <c r="C6953" s="36">
        <f t="shared" si="108"/>
        <v>52482</v>
      </c>
      <c r="D6953" s="61">
        <v>0.25477272989999999</v>
      </c>
    </row>
    <row r="6954" spans="2:4" x14ac:dyDescent="0.2">
      <c r="B6954" s="30">
        <v>6950</v>
      </c>
      <c r="C6954" s="36">
        <f t="shared" si="108"/>
        <v>52483</v>
      </c>
      <c r="D6954" s="61">
        <v>0.25481255079999998</v>
      </c>
    </row>
    <row r="6955" spans="2:4" x14ac:dyDescent="0.2">
      <c r="B6955" s="30">
        <v>6951</v>
      </c>
      <c r="C6955" s="36">
        <f t="shared" si="108"/>
        <v>52484</v>
      </c>
      <c r="D6955" s="61">
        <v>0.2548523788</v>
      </c>
    </row>
    <row r="6956" spans="2:4" x14ac:dyDescent="0.2">
      <c r="B6956" s="30">
        <v>6952</v>
      </c>
      <c r="C6956" s="36">
        <f t="shared" si="108"/>
        <v>52485</v>
      </c>
      <c r="D6956" s="61">
        <v>0.2548922139</v>
      </c>
    </row>
    <row r="6957" spans="2:4" x14ac:dyDescent="0.2">
      <c r="B6957" s="30">
        <v>6953</v>
      </c>
      <c r="C6957" s="36">
        <f t="shared" si="108"/>
        <v>52486</v>
      </c>
      <c r="D6957" s="61">
        <v>0.25493205600000002</v>
      </c>
    </row>
    <row r="6958" spans="2:4" x14ac:dyDescent="0.2">
      <c r="B6958" s="30">
        <v>6954</v>
      </c>
      <c r="C6958" s="36">
        <f t="shared" si="108"/>
        <v>52487</v>
      </c>
      <c r="D6958" s="61">
        <v>0.25497190520000002</v>
      </c>
    </row>
    <row r="6959" spans="2:4" x14ac:dyDescent="0.2">
      <c r="B6959" s="30">
        <v>6955</v>
      </c>
      <c r="C6959" s="36">
        <f t="shared" si="108"/>
        <v>52488</v>
      </c>
      <c r="D6959" s="61">
        <v>0.25501176139999998</v>
      </c>
    </row>
    <row r="6960" spans="2:4" x14ac:dyDescent="0.2">
      <c r="B6960" s="30">
        <v>6956</v>
      </c>
      <c r="C6960" s="36">
        <f t="shared" si="108"/>
        <v>52489</v>
      </c>
      <c r="D6960" s="61">
        <v>0.25505162469999998</v>
      </c>
    </row>
    <row r="6961" spans="2:4" x14ac:dyDescent="0.2">
      <c r="B6961" s="30">
        <v>6957</v>
      </c>
      <c r="C6961" s="36">
        <f t="shared" si="108"/>
        <v>52490</v>
      </c>
      <c r="D6961" s="61">
        <v>0.25509149510000001</v>
      </c>
    </row>
    <row r="6962" spans="2:4" x14ac:dyDescent="0.2">
      <c r="B6962" s="30">
        <v>6958</v>
      </c>
      <c r="C6962" s="36">
        <f t="shared" si="108"/>
        <v>52491</v>
      </c>
      <c r="D6962" s="61">
        <v>0.25513137250000001</v>
      </c>
    </row>
    <row r="6963" spans="2:4" x14ac:dyDescent="0.2">
      <c r="B6963" s="30">
        <v>6959</v>
      </c>
      <c r="C6963" s="36">
        <f t="shared" si="108"/>
        <v>52492</v>
      </c>
      <c r="D6963" s="61">
        <v>0.25517125699999998</v>
      </c>
    </row>
    <row r="6964" spans="2:4" x14ac:dyDescent="0.2">
      <c r="B6964" s="30">
        <v>6960</v>
      </c>
      <c r="C6964" s="36">
        <f t="shared" si="108"/>
        <v>52493</v>
      </c>
      <c r="D6964" s="61">
        <v>0.25521114859999999</v>
      </c>
    </row>
    <row r="6965" spans="2:4" x14ac:dyDescent="0.2">
      <c r="B6965" s="30">
        <v>6961</v>
      </c>
      <c r="C6965" s="36">
        <f t="shared" si="108"/>
        <v>52494</v>
      </c>
      <c r="D6965" s="61">
        <v>0.25525104720000003</v>
      </c>
    </row>
    <row r="6966" spans="2:4" x14ac:dyDescent="0.2">
      <c r="B6966" s="30">
        <v>6962</v>
      </c>
      <c r="C6966" s="36">
        <f t="shared" si="108"/>
        <v>52495</v>
      </c>
      <c r="D6966" s="61">
        <v>0.25529095289999998</v>
      </c>
    </row>
    <row r="6967" spans="2:4" x14ac:dyDescent="0.2">
      <c r="B6967" s="30">
        <v>6963</v>
      </c>
      <c r="C6967" s="36">
        <f t="shared" si="108"/>
        <v>52496</v>
      </c>
      <c r="D6967" s="61">
        <v>0.25533086570000002</v>
      </c>
    </row>
    <row r="6968" spans="2:4" x14ac:dyDescent="0.2">
      <c r="B6968" s="30">
        <v>6964</v>
      </c>
      <c r="C6968" s="36">
        <f t="shared" si="108"/>
        <v>52497</v>
      </c>
      <c r="D6968" s="61">
        <v>0.25537078549999997</v>
      </c>
    </row>
    <row r="6969" spans="2:4" x14ac:dyDescent="0.2">
      <c r="B6969" s="30">
        <v>6965</v>
      </c>
      <c r="C6969" s="36">
        <f t="shared" si="108"/>
        <v>52498</v>
      </c>
      <c r="D6969" s="61">
        <v>0.25541071250000003</v>
      </c>
    </row>
    <row r="6970" spans="2:4" x14ac:dyDescent="0.2">
      <c r="B6970" s="30">
        <v>6966</v>
      </c>
      <c r="C6970" s="36">
        <f t="shared" si="108"/>
        <v>52499</v>
      </c>
      <c r="D6970" s="61">
        <v>0.25545064649999999</v>
      </c>
    </row>
    <row r="6971" spans="2:4" x14ac:dyDescent="0.2">
      <c r="B6971" s="30">
        <v>6967</v>
      </c>
      <c r="C6971" s="36">
        <f t="shared" si="108"/>
        <v>52500</v>
      </c>
      <c r="D6971" s="61">
        <v>0.25549058749999998</v>
      </c>
    </row>
    <row r="6972" spans="2:4" x14ac:dyDescent="0.2">
      <c r="B6972" s="30">
        <v>6968</v>
      </c>
      <c r="C6972" s="36">
        <f t="shared" si="108"/>
        <v>52501</v>
      </c>
      <c r="D6972" s="61">
        <v>0.25553053570000001</v>
      </c>
    </row>
    <row r="6973" spans="2:4" x14ac:dyDescent="0.2">
      <c r="B6973" s="30">
        <v>6969</v>
      </c>
      <c r="C6973" s="36">
        <f t="shared" si="108"/>
        <v>52502</v>
      </c>
      <c r="D6973" s="61">
        <v>0.2555704909</v>
      </c>
    </row>
    <row r="6974" spans="2:4" x14ac:dyDescent="0.2">
      <c r="B6974" s="30">
        <v>6970</v>
      </c>
      <c r="C6974" s="36">
        <f t="shared" si="108"/>
        <v>52503</v>
      </c>
      <c r="D6974" s="61">
        <v>0.25561045319999998</v>
      </c>
    </row>
    <row r="6975" spans="2:4" x14ac:dyDescent="0.2">
      <c r="B6975" s="30">
        <v>6971</v>
      </c>
      <c r="C6975" s="36">
        <f t="shared" si="108"/>
        <v>52504</v>
      </c>
      <c r="D6975" s="61">
        <v>0.25565042259999998</v>
      </c>
    </row>
    <row r="6976" spans="2:4" x14ac:dyDescent="0.2">
      <c r="B6976" s="30">
        <v>6972</v>
      </c>
      <c r="C6976" s="36">
        <f t="shared" si="108"/>
        <v>52505</v>
      </c>
      <c r="D6976" s="61">
        <v>0.25569039910000002</v>
      </c>
    </row>
    <row r="6977" spans="2:4" x14ac:dyDescent="0.2">
      <c r="B6977" s="30">
        <v>6973</v>
      </c>
      <c r="C6977" s="36">
        <f t="shared" si="108"/>
        <v>52506</v>
      </c>
      <c r="D6977" s="61">
        <v>0.25573038259999997</v>
      </c>
    </row>
    <row r="6978" spans="2:4" x14ac:dyDescent="0.2">
      <c r="B6978" s="30">
        <v>6974</v>
      </c>
      <c r="C6978" s="36">
        <f t="shared" si="108"/>
        <v>52507</v>
      </c>
      <c r="D6978" s="61">
        <v>0.25577037330000002</v>
      </c>
    </row>
    <row r="6979" spans="2:4" x14ac:dyDescent="0.2">
      <c r="B6979" s="30">
        <v>6975</v>
      </c>
      <c r="C6979" s="36">
        <f t="shared" si="108"/>
        <v>52508</v>
      </c>
      <c r="D6979" s="61">
        <v>0.25581037099999998</v>
      </c>
    </row>
    <row r="6980" spans="2:4" x14ac:dyDescent="0.2">
      <c r="B6980" s="30">
        <v>6976</v>
      </c>
      <c r="C6980" s="36">
        <f t="shared" si="108"/>
        <v>52509</v>
      </c>
      <c r="D6980" s="61">
        <v>0.25585037579999997</v>
      </c>
    </row>
    <row r="6981" spans="2:4" x14ac:dyDescent="0.2">
      <c r="B6981" s="30">
        <v>6977</v>
      </c>
      <c r="C6981" s="36">
        <f t="shared" si="108"/>
        <v>52510</v>
      </c>
      <c r="D6981" s="61">
        <v>0.2558903877</v>
      </c>
    </row>
    <row r="6982" spans="2:4" x14ac:dyDescent="0.2">
      <c r="B6982" s="30">
        <v>6978</v>
      </c>
      <c r="C6982" s="36">
        <f t="shared" ref="C6982:C7045" si="109">C6981+1</f>
        <v>52511</v>
      </c>
      <c r="D6982" s="61">
        <v>0.2559304067</v>
      </c>
    </row>
    <row r="6983" spans="2:4" x14ac:dyDescent="0.2">
      <c r="B6983" s="30">
        <v>6979</v>
      </c>
      <c r="C6983" s="36">
        <f t="shared" si="109"/>
        <v>52512</v>
      </c>
      <c r="D6983" s="61">
        <v>0.25597043279999998</v>
      </c>
    </row>
    <row r="6984" spans="2:4" x14ac:dyDescent="0.2">
      <c r="B6984" s="30">
        <v>6980</v>
      </c>
      <c r="C6984" s="36">
        <f t="shared" si="109"/>
        <v>52513</v>
      </c>
      <c r="D6984" s="61">
        <v>0.25601046599999999</v>
      </c>
    </row>
    <row r="6985" spans="2:4" x14ac:dyDescent="0.2">
      <c r="B6985" s="30">
        <v>6981</v>
      </c>
      <c r="C6985" s="36">
        <f t="shared" si="109"/>
        <v>52514</v>
      </c>
      <c r="D6985" s="61">
        <v>0.25605050629999998</v>
      </c>
    </row>
    <row r="6986" spans="2:4" x14ac:dyDescent="0.2">
      <c r="B6986" s="30">
        <v>6982</v>
      </c>
      <c r="C6986" s="36">
        <f t="shared" si="109"/>
        <v>52515</v>
      </c>
      <c r="D6986" s="61">
        <v>0.2560905537</v>
      </c>
    </row>
    <row r="6987" spans="2:4" x14ac:dyDescent="0.2">
      <c r="B6987" s="30">
        <v>6983</v>
      </c>
      <c r="C6987" s="36">
        <f t="shared" si="109"/>
        <v>52516</v>
      </c>
      <c r="D6987" s="61">
        <v>0.25613060809999999</v>
      </c>
    </row>
    <row r="6988" spans="2:4" x14ac:dyDescent="0.2">
      <c r="B6988" s="30">
        <v>6984</v>
      </c>
      <c r="C6988" s="36">
        <f t="shared" si="109"/>
        <v>52517</v>
      </c>
      <c r="D6988" s="61">
        <v>0.25617066970000002</v>
      </c>
    </row>
    <row r="6989" spans="2:4" x14ac:dyDescent="0.2">
      <c r="B6989" s="30">
        <v>6985</v>
      </c>
      <c r="C6989" s="36">
        <f t="shared" si="109"/>
        <v>52518</v>
      </c>
      <c r="D6989" s="61">
        <v>0.25621073840000003</v>
      </c>
    </row>
    <row r="6990" spans="2:4" x14ac:dyDescent="0.2">
      <c r="B6990" s="30">
        <v>6986</v>
      </c>
      <c r="C6990" s="36">
        <f t="shared" si="109"/>
        <v>52519</v>
      </c>
      <c r="D6990" s="61">
        <v>0.25625081420000001</v>
      </c>
    </row>
    <row r="6991" spans="2:4" x14ac:dyDescent="0.2">
      <c r="B6991" s="30">
        <v>6987</v>
      </c>
      <c r="C6991" s="36">
        <f t="shared" si="109"/>
        <v>52520</v>
      </c>
      <c r="D6991" s="61">
        <v>0.25629089700000002</v>
      </c>
    </row>
    <row r="6992" spans="2:4" x14ac:dyDescent="0.2">
      <c r="B6992" s="30">
        <v>6988</v>
      </c>
      <c r="C6992" s="36">
        <f t="shared" si="109"/>
        <v>52521</v>
      </c>
      <c r="D6992" s="61">
        <v>0.25633098700000001</v>
      </c>
    </row>
    <row r="6993" spans="2:4" x14ac:dyDescent="0.2">
      <c r="B6993" s="30">
        <v>6989</v>
      </c>
      <c r="C6993" s="36">
        <f t="shared" si="109"/>
        <v>52522</v>
      </c>
      <c r="D6993" s="61">
        <v>0.25637108409999998</v>
      </c>
    </row>
    <row r="6994" spans="2:4" x14ac:dyDescent="0.2">
      <c r="B6994" s="30">
        <v>6990</v>
      </c>
      <c r="C6994" s="36">
        <f t="shared" si="109"/>
        <v>52523</v>
      </c>
      <c r="D6994" s="61">
        <v>0.25641118829999998</v>
      </c>
    </row>
    <row r="6995" spans="2:4" x14ac:dyDescent="0.2">
      <c r="B6995" s="30">
        <v>6991</v>
      </c>
      <c r="C6995" s="36">
        <f t="shared" si="109"/>
        <v>52524</v>
      </c>
      <c r="D6995" s="61">
        <v>0.25645129960000002</v>
      </c>
    </row>
    <row r="6996" spans="2:4" x14ac:dyDescent="0.2">
      <c r="B6996" s="30">
        <v>6992</v>
      </c>
      <c r="C6996" s="36">
        <f t="shared" si="109"/>
        <v>52525</v>
      </c>
      <c r="D6996" s="61">
        <v>0.25649141800000003</v>
      </c>
    </row>
    <row r="6997" spans="2:4" x14ac:dyDescent="0.2">
      <c r="B6997" s="30">
        <v>6993</v>
      </c>
      <c r="C6997" s="36">
        <f t="shared" si="109"/>
        <v>52526</v>
      </c>
      <c r="D6997" s="61">
        <v>0.25653154350000001</v>
      </c>
    </row>
    <row r="6998" spans="2:4" x14ac:dyDescent="0.2">
      <c r="B6998" s="30">
        <v>6994</v>
      </c>
      <c r="C6998" s="36">
        <f t="shared" si="109"/>
        <v>52527</v>
      </c>
      <c r="D6998" s="61">
        <v>0.25657167609999998</v>
      </c>
    </row>
    <row r="6999" spans="2:4" x14ac:dyDescent="0.2">
      <c r="B6999" s="30">
        <v>6995</v>
      </c>
      <c r="C6999" s="36">
        <f t="shared" si="109"/>
        <v>52528</v>
      </c>
      <c r="D6999" s="61">
        <v>0.25661181589999998</v>
      </c>
    </row>
    <row r="7000" spans="2:4" x14ac:dyDescent="0.2">
      <c r="B7000" s="30">
        <v>6996</v>
      </c>
      <c r="C7000" s="36">
        <f t="shared" si="109"/>
        <v>52529</v>
      </c>
      <c r="D7000" s="61">
        <v>0.25665196270000001</v>
      </c>
    </row>
    <row r="7001" spans="2:4" x14ac:dyDescent="0.2">
      <c r="B7001" s="30">
        <v>6997</v>
      </c>
      <c r="C7001" s="36">
        <f t="shared" si="109"/>
        <v>52530</v>
      </c>
      <c r="D7001" s="61">
        <v>0.25669211669999997</v>
      </c>
    </row>
    <row r="7002" spans="2:4" x14ac:dyDescent="0.2">
      <c r="B7002" s="30">
        <v>6998</v>
      </c>
      <c r="C7002" s="36">
        <f t="shared" si="109"/>
        <v>52531</v>
      </c>
      <c r="D7002" s="61">
        <v>0.25673227780000002</v>
      </c>
    </row>
    <row r="7003" spans="2:4" x14ac:dyDescent="0.2">
      <c r="B7003" s="30">
        <v>6999</v>
      </c>
      <c r="C7003" s="36">
        <f t="shared" si="109"/>
        <v>52532</v>
      </c>
      <c r="D7003" s="61">
        <v>0.25677244599999999</v>
      </c>
    </row>
    <row r="7004" spans="2:4" x14ac:dyDescent="0.2">
      <c r="B7004" s="30">
        <v>7000</v>
      </c>
      <c r="C7004" s="36">
        <f t="shared" si="109"/>
        <v>52533</v>
      </c>
      <c r="D7004" s="61">
        <v>0.25681262129999999</v>
      </c>
    </row>
    <row r="7005" spans="2:4" x14ac:dyDescent="0.2">
      <c r="B7005" s="30">
        <v>7001</v>
      </c>
      <c r="C7005" s="36">
        <f t="shared" si="109"/>
        <v>52534</v>
      </c>
      <c r="D7005" s="61">
        <v>0.25685280370000002</v>
      </c>
    </row>
    <row r="7006" spans="2:4" x14ac:dyDescent="0.2">
      <c r="B7006" s="30">
        <v>7002</v>
      </c>
      <c r="C7006" s="36">
        <f t="shared" si="109"/>
        <v>52535</v>
      </c>
      <c r="D7006" s="61">
        <v>0.25689299329999998</v>
      </c>
    </row>
    <row r="7007" spans="2:4" x14ac:dyDescent="0.2">
      <c r="B7007" s="30">
        <v>7003</v>
      </c>
      <c r="C7007" s="36">
        <f t="shared" si="109"/>
        <v>52536</v>
      </c>
      <c r="D7007" s="61">
        <v>0.25693318999999998</v>
      </c>
    </row>
    <row r="7008" spans="2:4" x14ac:dyDescent="0.2">
      <c r="B7008" s="30">
        <v>7004</v>
      </c>
      <c r="C7008" s="36">
        <f t="shared" si="109"/>
        <v>52537</v>
      </c>
      <c r="D7008" s="61">
        <v>0.25697339380000001</v>
      </c>
    </row>
    <row r="7009" spans="2:4" x14ac:dyDescent="0.2">
      <c r="B7009" s="30">
        <v>7005</v>
      </c>
      <c r="C7009" s="36">
        <f t="shared" si="109"/>
        <v>52538</v>
      </c>
      <c r="D7009" s="61">
        <v>0.25701360480000002</v>
      </c>
    </row>
    <row r="7010" spans="2:4" x14ac:dyDescent="0.2">
      <c r="B7010" s="30">
        <v>7006</v>
      </c>
      <c r="C7010" s="36">
        <f t="shared" si="109"/>
        <v>52539</v>
      </c>
      <c r="D7010" s="61">
        <v>0.2570538228</v>
      </c>
    </row>
    <row r="7011" spans="2:4" x14ac:dyDescent="0.2">
      <c r="B7011" s="30">
        <v>7007</v>
      </c>
      <c r="C7011" s="36">
        <f t="shared" si="109"/>
        <v>52540</v>
      </c>
      <c r="D7011" s="61">
        <v>0.25709404800000002</v>
      </c>
    </row>
    <row r="7012" spans="2:4" x14ac:dyDescent="0.2">
      <c r="B7012" s="30">
        <v>7008</v>
      </c>
      <c r="C7012" s="36">
        <f t="shared" si="109"/>
        <v>52541</v>
      </c>
      <c r="D7012" s="61">
        <v>0.25713428030000002</v>
      </c>
    </row>
    <row r="7013" spans="2:4" x14ac:dyDescent="0.2">
      <c r="B7013" s="30">
        <v>7009</v>
      </c>
      <c r="C7013" s="36">
        <f t="shared" si="109"/>
        <v>52542</v>
      </c>
      <c r="D7013" s="61">
        <v>0.2571745198</v>
      </c>
    </row>
    <row r="7014" spans="2:4" x14ac:dyDescent="0.2">
      <c r="B7014" s="30">
        <v>7010</v>
      </c>
      <c r="C7014" s="36">
        <f t="shared" si="109"/>
        <v>52543</v>
      </c>
      <c r="D7014" s="61">
        <v>0.25721476640000002</v>
      </c>
    </row>
    <row r="7015" spans="2:4" x14ac:dyDescent="0.2">
      <c r="B7015" s="30">
        <v>7011</v>
      </c>
      <c r="C7015" s="36">
        <f t="shared" si="109"/>
        <v>52544</v>
      </c>
      <c r="D7015" s="61">
        <v>0.25725502010000001</v>
      </c>
    </row>
    <row r="7016" spans="2:4" x14ac:dyDescent="0.2">
      <c r="B7016" s="30">
        <v>7012</v>
      </c>
      <c r="C7016" s="36">
        <f t="shared" si="109"/>
        <v>52545</v>
      </c>
      <c r="D7016" s="61">
        <v>0.25729528099999999</v>
      </c>
    </row>
    <row r="7017" spans="2:4" x14ac:dyDescent="0.2">
      <c r="B7017" s="30">
        <v>7013</v>
      </c>
      <c r="C7017" s="36">
        <f t="shared" si="109"/>
        <v>52546</v>
      </c>
      <c r="D7017" s="61">
        <v>0.25733554889999999</v>
      </c>
    </row>
    <row r="7018" spans="2:4" x14ac:dyDescent="0.2">
      <c r="B7018" s="30">
        <v>7014</v>
      </c>
      <c r="C7018" s="36">
        <f t="shared" si="109"/>
        <v>52547</v>
      </c>
      <c r="D7018" s="61">
        <v>0.25737582409999998</v>
      </c>
    </row>
    <row r="7019" spans="2:4" x14ac:dyDescent="0.2">
      <c r="B7019" s="30">
        <v>7015</v>
      </c>
      <c r="C7019" s="36">
        <f t="shared" si="109"/>
        <v>52548</v>
      </c>
      <c r="D7019" s="61">
        <v>0.2574161063</v>
      </c>
    </row>
    <row r="7020" spans="2:4" x14ac:dyDescent="0.2">
      <c r="B7020" s="30">
        <v>7016</v>
      </c>
      <c r="C7020" s="36">
        <f t="shared" si="109"/>
        <v>52549</v>
      </c>
      <c r="D7020" s="61">
        <v>0.25745639580000002</v>
      </c>
    </row>
    <row r="7021" spans="2:4" x14ac:dyDescent="0.2">
      <c r="B7021" s="30">
        <v>7017</v>
      </c>
      <c r="C7021" s="36">
        <f t="shared" si="109"/>
        <v>52550</v>
      </c>
      <c r="D7021" s="61">
        <v>0.2574966923</v>
      </c>
    </row>
    <row r="7022" spans="2:4" x14ac:dyDescent="0.2">
      <c r="B7022" s="30">
        <v>7018</v>
      </c>
      <c r="C7022" s="36">
        <f t="shared" si="109"/>
        <v>52551</v>
      </c>
      <c r="D7022" s="61">
        <v>0.25753699600000002</v>
      </c>
    </row>
    <row r="7023" spans="2:4" x14ac:dyDescent="0.2">
      <c r="B7023" s="30">
        <v>7019</v>
      </c>
      <c r="C7023" s="36">
        <f t="shared" si="109"/>
        <v>52552</v>
      </c>
      <c r="D7023" s="61">
        <v>0.25757730680000002</v>
      </c>
    </row>
    <row r="7024" spans="2:4" x14ac:dyDescent="0.2">
      <c r="B7024" s="30">
        <v>7020</v>
      </c>
      <c r="C7024" s="36">
        <f t="shared" si="109"/>
        <v>52553</v>
      </c>
      <c r="D7024" s="61">
        <v>0.2576176248</v>
      </c>
    </row>
    <row r="7025" spans="2:4" x14ac:dyDescent="0.2">
      <c r="B7025" s="30">
        <v>7021</v>
      </c>
      <c r="C7025" s="36">
        <f t="shared" si="109"/>
        <v>52554</v>
      </c>
      <c r="D7025" s="61">
        <v>0.25765795000000002</v>
      </c>
    </row>
    <row r="7026" spans="2:4" x14ac:dyDescent="0.2">
      <c r="B7026" s="30">
        <v>7022</v>
      </c>
      <c r="C7026" s="36">
        <f t="shared" si="109"/>
        <v>52555</v>
      </c>
      <c r="D7026" s="61">
        <v>0.25769828220000002</v>
      </c>
    </row>
    <row r="7027" spans="2:4" x14ac:dyDescent="0.2">
      <c r="B7027" s="30">
        <v>7023</v>
      </c>
      <c r="C7027" s="36">
        <f t="shared" si="109"/>
        <v>52556</v>
      </c>
      <c r="D7027" s="61">
        <v>0.2577386217</v>
      </c>
    </row>
    <row r="7028" spans="2:4" x14ac:dyDescent="0.2">
      <c r="B7028" s="30">
        <v>7024</v>
      </c>
      <c r="C7028" s="36">
        <f t="shared" si="109"/>
        <v>52557</v>
      </c>
      <c r="D7028" s="61">
        <v>0.25777896820000001</v>
      </c>
    </row>
    <row r="7029" spans="2:4" x14ac:dyDescent="0.2">
      <c r="B7029" s="30">
        <v>7025</v>
      </c>
      <c r="C7029" s="36">
        <f t="shared" si="109"/>
        <v>52558</v>
      </c>
      <c r="D7029" s="61">
        <v>0.25781932200000002</v>
      </c>
    </row>
    <row r="7030" spans="2:4" x14ac:dyDescent="0.2">
      <c r="B7030" s="30">
        <v>7026</v>
      </c>
      <c r="C7030" s="36">
        <f t="shared" si="109"/>
        <v>52559</v>
      </c>
      <c r="D7030" s="61">
        <v>0.25785968279999999</v>
      </c>
    </row>
    <row r="7031" spans="2:4" x14ac:dyDescent="0.2">
      <c r="B7031" s="30">
        <v>7027</v>
      </c>
      <c r="C7031" s="36">
        <f t="shared" si="109"/>
        <v>52560</v>
      </c>
      <c r="D7031" s="61">
        <v>0.25790005090000001</v>
      </c>
    </row>
    <row r="7032" spans="2:4" x14ac:dyDescent="0.2">
      <c r="B7032" s="30">
        <v>7028</v>
      </c>
      <c r="C7032" s="36">
        <f t="shared" si="109"/>
        <v>52561</v>
      </c>
      <c r="D7032" s="61">
        <v>0.25794042610000001</v>
      </c>
    </row>
    <row r="7033" spans="2:4" x14ac:dyDescent="0.2">
      <c r="B7033" s="30">
        <v>7029</v>
      </c>
      <c r="C7033" s="36">
        <f t="shared" si="109"/>
        <v>52562</v>
      </c>
      <c r="D7033" s="61">
        <v>0.25798080839999998</v>
      </c>
    </row>
    <row r="7034" spans="2:4" x14ac:dyDescent="0.2">
      <c r="B7034" s="30">
        <v>7030</v>
      </c>
      <c r="C7034" s="36">
        <f t="shared" si="109"/>
        <v>52563</v>
      </c>
      <c r="D7034" s="61">
        <v>0.2580211979</v>
      </c>
    </row>
    <row r="7035" spans="2:4" x14ac:dyDescent="0.2">
      <c r="B7035" s="30">
        <v>7031</v>
      </c>
      <c r="C7035" s="36">
        <f t="shared" si="109"/>
        <v>52564</v>
      </c>
      <c r="D7035" s="61">
        <v>0.2580615946</v>
      </c>
    </row>
    <row r="7036" spans="2:4" x14ac:dyDescent="0.2">
      <c r="B7036" s="30">
        <v>7032</v>
      </c>
      <c r="C7036" s="36">
        <f t="shared" si="109"/>
        <v>52565</v>
      </c>
      <c r="D7036" s="61">
        <v>0.25810199839999998</v>
      </c>
    </row>
    <row r="7037" spans="2:4" x14ac:dyDescent="0.2">
      <c r="B7037" s="30">
        <v>7033</v>
      </c>
      <c r="C7037" s="36">
        <f t="shared" si="109"/>
        <v>52566</v>
      </c>
      <c r="D7037" s="61">
        <v>0.25814240939999999</v>
      </c>
    </row>
    <row r="7038" spans="2:4" x14ac:dyDescent="0.2">
      <c r="B7038" s="30">
        <v>7034</v>
      </c>
      <c r="C7038" s="36">
        <f t="shared" si="109"/>
        <v>52567</v>
      </c>
      <c r="D7038" s="61">
        <v>0.2581828276</v>
      </c>
    </row>
    <row r="7039" spans="2:4" x14ac:dyDescent="0.2">
      <c r="B7039" s="30">
        <v>7035</v>
      </c>
      <c r="C7039" s="36">
        <f t="shared" si="109"/>
        <v>52568</v>
      </c>
      <c r="D7039" s="61">
        <v>0.25822325289999998</v>
      </c>
    </row>
    <row r="7040" spans="2:4" x14ac:dyDescent="0.2">
      <c r="B7040" s="30">
        <v>7036</v>
      </c>
      <c r="C7040" s="36">
        <f t="shared" si="109"/>
        <v>52569</v>
      </c>
      <c r="D7040" s="61">
        <v>0.2582636854</v>
      </c>
    </row>
    <row r="7041" spans="2:4" x14ac:dyDescent="0.2">
      <c r="B7041" s="30">
        <v>7037</v>
      </c>
      <c r="C7041" s="36">
        <f t="shared" si="109"/>
        <v>52570</v>
      </c>
      <c r="D7041" s="61">
        <v>0.258304125</v>
      </c>
    </row>
    <row r="7042" spans="2:4" x14ac:dyDescent="0.2">
      <c r="B7042" s="30">
        <v>7038</v>
      </c>
      <c r="C7042" s="36">
        <f t="shared" si="109"/>
        <v>52571</v>
      </c>
      <c r="D7042" s="61">
        <v>0.25834457189999999</v>
      </c>
    </row>
    <row r="7043" spans="2:4" x14ac:dyDescent="0.2">
      <c r="B7043" s="30">
        <v>7039</v>
      </c>
      <c r="C7043" s="36">
        <f t="shared" si="109"/>
        <v>52572</v>
      </c>
      <c r="D7043" s="61">
        <v>0.25838502590000001</v>
      </c>
    </row>
    <row r="7044" spans="2:4" x14ac:dyDescent="0.2">
      <c r="B7044" s="30">
        <v>7040</v>
      </c>
      <c r="C7044" s="36">
        <f t="shared" si="109"/>
        <v>52573</v>
      </c>
      <c r="D7044" s="61">
        <v>0.25842548700000001</v>
      </c>
    </row>
    <row r="7045" spans="2:4" x14ac:dyDescent="0.2">
      <c r="B7045" s="30">
        <v>7041</v>
      </c>
      <c r="C7045" s="36">
        <f t="shared" si="109"/>
        <v>52574</v>
      </c>
      <c r="D7045" s="61">
        <v>0.2584659554</v>
      </c>
    </row>
    <row r="7046" spans="2:4" x14ac:dyDescent="0.2">
      <c r="B7046" s="30">
        <v>7042</v>
      </c>
      <c r="C7046" s="36">
        <f t="shared" ref="C7046:C7109" si="110">C7045+1</f>
        <v>52575</v>
      </c>
      <c r="D7046" s="61">
        <v>0.25850643089999997</v>
      </c>
    </row>
    <row r="7047" spans="2:4" x14ac:dyDescent="0.2">
      <c r="B7047" s="30">
        <v>7043</v>
      </c>
      <c r="C7047" s="36">
        <f t="shared" si="110"/>
        <v>52576</v>
      </c>
      <c r="D7047" s="61">
        <v>0.25854691359999998</v>
      </c>
    </row>
    <row r="7048" spans="2:4" x14ac:dyDescent="0.2">
      <c r="B7048" s="30">
        <v>7044</v>
      </c>
      <c r="C7048" s="36">
        <f t="shared" si="110"/>
        <v>52577</v>
      </c>
      <c r="D7048" s="61">
        <v>0.25858740340000003</v>
      </c>
    </row>
    <row r="7049" spans="2:4" x14ac:dyDescent="0.2">
      <c r="B7049" s="30">
        <v>7045</v>
      </c>
      <c r="C7049" s="36">
        <f t="shared" si="110"/>
        <v>52578</v>
      </c>
      <c r="D7049" s="61">
        <v>0.25862790050000001</v>
      </c>
    </row>
    <row r="7050" spans="2:4" x14ac:dyDescent="0.2">
      <c r="B7050" s="30">
        <v>7046</v>
      </c>
      <c r="C7050" s="36">
        <f t="shared" si="110"/>
        <v>52579</v>
      </c>
      <c r="D7050" s="61">
        <v>0.25866840470000002</v>
      </c>
    </row>
    <row r="7051" spans="2:4" x14ac:dyDescent="0.2">
      <c r="B7051" s="30">
        <v>7047</v>
      </c>
      <c r="C7051" s="36">
        <f t="shared" si="110"/>
        <v>52580</v>
      </c>
      <c r="D7051" s="61">
        <v>0.25870891610000002</v>
      </c>
    </row>
    <row r="7052" spans="2:4" x14ac:dyDescent="0.2">
      <c r="B7052" s="30">
        <v>7048</v>
      </c>
      <c r="C7052" s="36">
        <f t="shared" si="110"/>
        <v>52581</v>
      </c>
      <c r="D7052" s="61">
        <v>0.2587494347</v>
      </c>
    </row>
    <row r="7053" spans="2:4" x14ac:dyDescent="0.2">
      <c r="B7053" s="30">
        <v>7049</v>
      </c>
      <c r="C7053" s="36">
        <f t="shared" si="110"/>
        <v>52582</v>
      </c>
      <c r="D7053" s="61">
        <v>0.25878996050000003</v>
      </c>
    </row>
    <row r="7054" spans="2:4" x14ac:dyDescent="0.2">
      <c r="B7054" s="30">
        <v>7050</v>
      </c>
      <c r="C7054" s="36">
        <f t="shared" si="110"/>
        <v>52583</v>
      </c>
      <c r="D7054" s="61">
        <v>0.25883049339999997</v>
      </c>
    </row>
    <row r="7055" spans="2:4" x14ac:dyDescent="0.2">
      <c r="B7055" s="30">
        <v>7051</v>
      </c>
      <c r="C7055" s="36">
        <f t="shared" si="110"/>
        <v>52584</v>
      </c>
      <c r="D7055" s="61">
        <v>0.25887103360000002</v>
      </c>
    </row>
    <row r="7056" spans="2:4" x14ac:dyDescent="0.2">
      <c r="B7056" s="30">
        <v>7052</v>
      </c>
      <c r="C7056" s="36">
        <f t="shared" si="110"/>
        <v>52585</v>
      </c>
      <c r="D7056" s="61">
        <v>0.25891158089999999</v>
      </c>
    </row>
    <row r="7057" spans="2:4" x14ac:dyDescent="0.2">
      <c r="B7057" s="30">
        <v>7053</v>
      </c>
      <c r="C7057" s="36">
        <f t="shared" si="110"/>
        <v>52586</v>
      </c>
      <c r="D7057" s="61">
        <v>0.25895213540000001</v>
      </c>
    </row>
    <row r="7058" spans="2:4" x14ac:dyDescent="0.2">
      <c r="B7058" s="30">
        <v>7054</v>
      </c>
      <c r="C7058" s="36">
        <f t="shared" si="110"/>
        <v>52587</v>
      </c>
      <c r="D7058" s="61">
        <v>0.2589926971</v>
      </c>
    </row>
    <row r="7059" spans="2:4" x14ac:dyDescent="0.2">
      <c r="B7059" s="30">
        <v>7055</v>
      </c>
      <c r="C7059" s="36">
        <f t="shared" si="110"/>
        <v>52588</v>
      </c>
      <c r="D7059" s="61">
        <v>0.25903326599999998</v>
      </c>
    </row>
    <row r="7060" spans="2:4" x14ac:dyDescent="0.2">
      <c r="B7060" s="30">
        <v>7056</v>
      </c>
      <c r="C7060" s="36">
        <f t="shared" si="110"/>
        <v>52589</v>
      </c>
      <c r="D7060" s="61">
        <v>0.25907384210000001</v>
      </c>
    </row>
    <row r="7061" spans="2:4" x14ac:dyDescent="0.2">
      <c r="B7061" s="30">
        <v>7057</v>
      </c>
      <c r="C7061" s="36">
        <f t="shared" si="110"/>
        <v>52590</v>
      </c>
      <c r="D7061" s="61">
        <v>0.25911442540000001</v>
      </c>
    </row>
    <row r="7062" spans="2:4" x14ac:dyDescent="0.2">
      <c r="B7062" s="30">
        <v>7058</v>
      </c>
      <c r="C7062" s="36">
        <f t="shared" si="110"/>
        <v>52591</v>
      </c>
      <c r="D7062" s="61">
        <v>0.25915501590000001</v>
      </c>
    </row>
    <row r="7063" spans="2:4" x14ac:dyDescent="0.2">
      <c r="B7063" s="30">
        <v>7059</v>
      </c>
      <c r="C7063" s="36">
        <f t="shared" si="110"/>
        <v>52592</v>
      </c>
      <c r="D7063" s="61">
        <v>0.25919561349999998</v>
      </c>
    </row>
    <row r="7064" spans="2:4" x14ac:dyDescent="0.2">
      <c r="B7064" s="30">
        <v>7060</v>
      </c>
      <c r="C7064" s="36">
        <f t="shared" si="110"/>
        <v>52593</v>
      </c>
      <c r="D7064" s="61">
        <v>0.2592362184</v>
      </c>
    </row>
    <row r="7065" spans="2:4" x14ac:dyDescent="0.2">
      <c r="B7065" s="30">
        <v>7061</v>
      </c>
      <c r="C7065" s="36">
        <f t="shared" si="110"/>
        <v>52594</v>
      </c>
      <c r="D7065" s="61">
        <v>0.2592768305</v>
      </c>
    </row>
    <row r="7066" spans="2:4" x14ac:dyDescent="0.2">
      <c r="B7066" s="30">
        <v>7062</v>
      </c>
      <c r="C7066" s="36">
        <f t="shared" si="110"/>
        <v>52595</v>
      </c>
      <c r="D7066" s="61">
        <v>0.25931744969999998</v>
      </c>
    </row>
    <row r="7067" spans="2:4" x14ac:dyDescent="0.2">
      <c r="B7067" s="30">
        <v>7063</v>
      </c>
      <c r="C7067" s="36">
        <f t="shared" si="110"/>
        <v>52596</v>
      </c>
      <c r="D7067" s="61">
        <v>0.25935807620000001</v>
      </c>
    </row>
    <row r="7068" spans="2:4" x14ac:dyDescent="0.2">
      <c r="B7068" s="30">
        <v>7064</v>
      </c>
      <c r="C7068" s="36">
        <f t="shared" si="110"/>
        <v>52597</v>
      </c>
      <c r="D7068" s="61">
        <v>0.25939870990000002</v>
      </c>
    </row>
    <row r="7069" spans="2:4" x14ac:dyDescent="0.2">
      <c r="B7069" s="30">
        <v>7065</v>
      </c>
      <c r="C7069" s="36">
        <f t="shared" si="110"/>
        <v>52598</v>
      </c>
      <c r="D7069" s="61">
        <v>0.25943935080000002</v>
      </c>
    </row>
    <row r="7070" spans="2:4" x14ac:dyDescent="0.2">
      <c r="B7070" s="30">
        <v>7066</v>
      </c>
      <c r="C7070" s="36">
        <f t="shared" si="110"/>
        <v>52599</v>
      </c>
      <c r="D7070" s="61">
        <v>0.25947999890000001</v>
      </c>
    </row>
    <row r="7071" spans="2:4" x14ac:dyDescent="0.2">
      <c r="B7071" s="30">
        <v>7067</v>
      </c>
      <c r="C7071" s="36">
        <f t="shared" si="110"/>
        <v>52600</v>
      </c>
      <c r="D7071" s="61">
        <v>0.25952065419999998</v>
      </c>
    </row>
    <row r="7072" spans="2:4" x14ac:dyDescent="0.2">
      <c r="B7072" s="30">
        <v>7068</v>
      </c>
      <c r="C7072" s="36">
        <f t="shared" si="110"/>
        <v>52601</v>
      </c>
      <c r="D7072" s="61">
        <v>0.25956131669999999</v>
      </c>
    </row>
    <row r="7073" spans="2:4" x14ac:dyDescent="0.2">
      <c r="B7073" s="30">
        <v>7069</v>
      </c>
      <c r="C7073" s="36">
        <f t="shared" si="110"/>
        <v>52602</v>
      </c>
      <c r="D7073" s="61">
        <v>0.25960198639999998</v>
      </c>
    </row>
    <row r="7074" spans="2:4" x14ac:dyDescent="0.2">
      <c r="B7074" s="30">
        <v>7070</v>
      </c>
      <c r="C7074" s="36">
        <f t="shared" si="110"/>
        <v>52603</v>
      </c>
      <c r="D7074" s="61">
        <v>0.25964266330000002</v>
      </c>
    </row>
    <row r="7075" spans="2:4" x14ac:dyDescent="0.2">
      <c r="B7075" s="30">
        <v>7071</v>
      </c>
      <c r="C7075" s="36">
        <f t="shared" si="110"/>
        <v>52604</v>
      </c>
      <c r="D7075" s="61">
        <v>0.25968334739999999</v>
      </c>
    </row>
    <row r="7076" spans="2:4" x14ac:dyDescent="0.2">
      <c r="B7076" s="30">
        <v>7072</v>
      </c>
      <c r="C7076" s="36">
        <f t="shared" si="110"/>
        <v>52605</v>
      </c>
      <c r="D7076" s="61">
        <v>0.2597240388</v>
      </c>
    </row>
    <row r="7077" spans="2:4" x14ac:dyDescent="0.2">
      <c r="B7077" s="30">
        <v>7073</v>
      </c>
      <c r="C7077" s="36">
        <f t="shared" si="110"/>
        <v>52606</v>
      </c>
      <c r="D7077" s="61">
        <v>0.2597647374</v>
      </c>
    </row>
    <row r="7078" spans="2:4" x14ac:dyDescent="0.2">
      <c r="B7078" s="30">
        <v>7074</v>
      </c>
      <c r="C7078" s="36">
        <f t="shared" si="110"/>
        <v>52607</v>
      </c>
      <c r="D7078" s="61">
        <v>0.25980544309999998</v>
      </c>
    </row>
    <row r="7079" spans="2:4" x14ac:dyDescent="0.2">
      <c r="B7079" s="30">
        <v>7075</v>
      </c>
      <c r="C7079" s="36">
        <f t="shared" si="110"/>
        <v>52608</v>
      </c>
      <c r="D7079" s="61">
        <v>0.2598461561</v>
      </c>
    </row>
    <row r="7080" spans="2:4" x14ac:dyDescent="0.2">
      <c r="B7080" s="30">
        <v>7076</v>
      </c>
      <c r="C7080" s="36">
        <f t="shared" si="110"/>
        <v>52609</v>
      </c>
      <c r="D7080" s="61">
        <v>0.25988687640000002</v>
      </c>
    </row>
    <row r="7081" spans="2:4" x14ac:dyDescent="0.2">
      <c r="B7081" s="30">
        <v>7077</v>
      </c>
      <c r="C7081" s="36">
        <f t="shared" si="110"/>
        <v>52610</v>
      </c>
      <c r="D7081" s="61">
        <v>0.25992760380000002</v>
      </c>
    </row>
    <row r="7082" spans="2:4" x14ac:dyDescent="0.2">
      <c r="B7082" s="30">
        <v>7078</v>
      </c>
      <c r="C7082" s="36">
        <f t="shared" si="110"/>
        <v>52611</v>
      </c>
      <c r="D7082" s="61">
        <v>0.25996833850000001</v>
      </c>
    </row>
    <row r="7083" spans="2:4" x14ac:dyDescent="0.2">
      <c r="B7083" s="30">
        <v>7079</v>
      </c>
      <c r="C7083" s="36">
        <f t="shared" si="110"/>
        <v>52612</v>
      </c>
      <c r="D7083" s="61">
        <v>0.26000908039999998</v>
      </c>
    </row>
    <row r="7084" spans="2:4" x14ac:dyDescent="0.2">
      <c r="B7084" s="30">
        <v>7080</v>
      </c>
      <c r="C7084" s="36">
        <f t="shared" si="110"/>
        <v>52613</v>
      </c>
      <c r="D7084" s="61">
        <v>0.2600498295</v>
      </c>
    </row>
    <row r="7085" spans="2:4" x14ac:dyDescent="0.2">
      <c r="B7085" s="30">
        <v>7081</v>
      </c>
      <c r="C7085" s="36">
        <f t="shared" si="110"/>
        <v>52614</v>
      </c>
      <c r="D7085" s="61">
        <v>0.2600905858</v>
      </c>
    </row>
    <row r="7086" spans="2:4" x14ac:dyDescent="0.2">
      <c r="B7086" s="30">
        <v>7082</v>
      </c>
      <c r="C7086" s="36">
        <f t="shared" si="110"/>
        <v>52615</v>
      </c>
      <c r="D7086" s="61">
        <v>0.26013134939999999</v>
      </c>
    </row>
    <row r="7087" spans="2:4" x14ac:dyDescent="0.2">
      <c r="B7087" s="30">
        <v>7083</v>
      </c>
      <c r="C7087" s="36">
        <f t="shared" si="110"/>
        <v>52616</v>
      </c>
      <c r="D7087" s="61">
        <v>0.26017212010000001</v>
      </c>
    </row>
    <row r="7088" spans="2:4" x14ac:dyDescent="0.2">
      <c r="B7088" s="30">
        <v>7084</v>
      </c>
      <c r="C7088" s="36">
        <f t="shared" si="110"/>
        <v>52617</v>
      </c>
      <c r="D7088" s="61">
        <v>0.26021289819999999</v>
      </c>
    </row>
    <row r="7089" spans="2:4" x14ac:dyDescent="0.2">
      <c r="B7089" s="30">
        <v>7085</v>
      </c>
      <c r="C7089" s="36">
        <f t="shared" si="110"/>
        <v>52618</v>
      </c>
      <c r="D7089" s="61">
        <v>0.26025368339999999</v>
      </c>
    </row>
    <row r="7090" spans="2:4" x14ac:dyDescent="0.2">
      <c r="B7090" s="30">
        <v>7086</v>
      </c>
      <c r="C7090" s="36">
        <f t="shared" si="110"/>
        <v>52619</v>
      </c>
      <c r="D7090" s="61">
        <v>0.26029447589999999</v>
      </c>
    </row>
    <row r="7091" spans="2:4" x14ac:dyDescent="0.2">
      <c r="B7091" s="30">
        <v>7087</v>
      </c>
      <c r="C7091" s="36">
        <f t="shared" si="110"/>
        <v>52620</v>
      </c>
      <c r="D7091" s="61">
        <v>0.26033527560000003</v>
      </c>
    </row>
    <row r="7092" spans="2:4" x14ac:dyDescent="0.2">
      <c r="B7092" s="30">
        <v>7088</v>
      </c>
      <c r="C7092" s="36">
        <f t="shared" si="110"/>
        <v>52621</v>
      </c>
      <c r="D7092" s="61">
        <v>0.2603760826</v>
      </c>
    </row>
    <row r="7093" spans="2:4" x14ac:dyDescent="0.2">
      <c r="B7093" s="30">
        <v>7089</v>
      </c>
      <c r="C7093" s="36">
        <f t="shared" si="110"/>
        <v>52622</v>
      </c>
      <c r="D7093" s="61">
        <v>0.26041689670000001</v>
      </c>
    </row>
    <row r="7094" spans="2:4" x14ac:dyDescent="0.2">
      <c r="B7094" s="30">
        <v>7090</v>
      </c>
      <c r="C7094" s="36">
        <f t="shared" si="110"/>
        <v>52623</v>
      </c>
      <c r="D7094" s="61">
        <v>0.26045771820000002</v>
      </c>
    </row>
    <row r="7095" spans="2:4" x14ac:dyDescent="0.2">
      <c r="B7095" s="30">
        <v>7091</v>
      </c>
      <c r="C7095" s="36">
        <f t="shared" si="110"/>
        <v>52624</v>
      </c>
      <c r="D7095" s="61">
        <v>0.26049854680000001</v>
      </c>
    </row>
    <row r="7096" spans="2:4" x14ac:dyDescent="0.2">
      <c r="B7096" s="30">
        <v>7092</v>
      </c>
      <c r="C7096" s="36">
        <f t="shared" si="110"/>
        <v>52625</v>
      </c>
      <c r="D7096" s="61">
        <v>0.26053938269999999</v>
      </c>
    </row>
    <row r="7097" spans="2:4" x14ac:dyDescent="0.2">
      <c r="B7097" s="30">
        <v>7093</v>
      </c>
      <c r="C7097" s="36">
        <f t="shared" si="110"/>
        <v>52626</v>
      </c>
      <c r="D7097" s="61">
        <v>0.26058022590000002</v>
      </c>
    </row>
    <row r="7098" spans="2:4" x14ac:dyDescent="0.2">
      <c r="B7098" s="30">
        <v>7094</v>
      </c>
      <c r="C7098" s="36">
        <f t="shared" si="110"/>
        <v>52627</v>
      </c>
      <c r="D7098" s="61">
        <v>0.26062107629999998</v>
      </c>
    </row>
    <row r="7099" spans="2:4" x14ac:dyDescent="0.2">
      <c r="B7099" s="30">
        <v>7095</v>
      </c>
      <c r="C7099" s="36">
        <f t="shared" si="110"/>
        <v>52628</v>
      </c>
      <c r="D7099" s="61">
        <v>0.26066193389999998</v>
      </c>
    </row>
    <row r="7100" spans="2:4" x14ac:dyDescent="0.2">
      <c r="B7100" s="30">
        <v>7096</v>
      </c>
      <c r="C7100" s="36">
        <f t="shared" si="110"/>
        <v>52629</v>
      </c>
      <c r="D7100" s="61">
        <v>0.26070279880000002</v>
      </c>
    </row>
    <row r="7101" spans="2:4" x14ac:dyDescent="0.2">
      <c r="B7101" s="30">
        <v>7097</v>
      </c>
      <c r="C7101" s="36">
        <f t="shared" si="110"/>
        <v>52630</v>
      </c>
      <c r="D7101" s="61">
        <v>0.2607436709</v>
      </c>
    </row>
    <row r="7102" spans="2:4" x14ac:dyDescent="0.2">
      <c r="B7102" s="30">
        <v>7098</v>
      </c>
      <c r="C7102" s="36">
        <f t="shared" si="110"/>
        <v>52631</v>
      </c>
      <c r="D7102" s="61">
        <v>0.26078455029999997</v>
      </c>
    </row>
    <row r="7103" spans="2:4" x14ac:dyDescent="0.2">
      <c r="B7103" s="30">
        <v>7099</v>
      </c>
      <c r="C7103" s="36">
        <f t="shared" si="110"/>
        <v>52632</v>
      </c>
      <c r="D7103" s="61">
        <v>0.26082543689999999</v>
      </c>
    </row>
    <row r="7104" spans="2:4" x14ac:dyDescent="0.2">
      <c r="B7104" s="30">
        <v>7100</v>
      </c>
      <c r="C7104" s="36">
        <f t="shared" si="110"/>
        <v>52633</v>
      </c>
      <c r="D7104" s="61">
        <v>0.26086633079999999</v>
      </c>
    </row>
    <row r="7105" spans="2:4" x14ac:dyDescent="0.2">
      <c r="B7105" s="30">
        <v>7101</v>
      </c>
      <c r="C7105" s="36">
        <f t="shared" si="110"/>
        <v>52634</v>
      </c>
      <c r="D7105" s="61">
        <v>0.26090723189999998</v>
      </c>
    </row>
    <row r="7106" spans="2:4" x14ac:dyDescent="0.2">
      <c r="B7106" s="30">
        <v>7102</v>
      </c>
      <c r="C7106" s="36">
        <f t="shared" si="110"/>
        <v>52635</v>
      </c>
      <c r="D7106" s="61">
        <v>0.26094814030000002</v>
      </c>
    </row>
    <row r="7107" spans="2:4" x14ac:dyDescent="0.2">
      <c r="B7107" s="30">
        <v>7103</v>
      </c>
      <c r="C7107" s="36">
        <f t="shared" si="110"/>
        <v>52636</v>
      </c>
      <c r="D7107" s="61">
        <v>0.26098905589999999</v>
      </c>
    </row>
    <row r="7108" spans="2:4" x14ac:dyDescent="0.2">
      <c r="B7108" s="30">
        <v>7104</v>
      </c>
      <c r="C7108" s="36">
        <f t="shared" si="110"/>
        <v>52637</v>
      </c>
      <c r="D7108" s="61">
        <v>0.26102997880000001</v>
      </c>
    </row>
    <row r="7109" spans="2:4" x14ac:dyDescent="0.2">
      <c r="B7109" s="30">
        <v>7105</v>
      </c>
      <c r="C7109" s="36">
        <f t="shared" si="110"/>
        <v>52638</v>
      </c>
      <c r="D7109" s="61">
        <v>0.26107090890000001</v>
      </c>
    </row>
    <row r="7110" spans="2:4" x14ac:dyDescent="0.2">
      <c r="B7110" s="30">
        <v>7106</v>
      </c>
      <c r="C7110" s="36">
        <f t="shared" ref="C7110:C7173" si="111">C7109+1</f>
        <v>52639</v>
      </c>
      <c r="D7110" s="61">
        <v>0.26111184630000001</v>
      </c>
    </row>
    <row r="7111" spans="2:4" x14ac:dyDescent="0.2">
      <c r="B7111" s="30">
        <v>7107</v>
      </c>
      <c r="C7111" s="36">
        <f t="shared" si="111"/>
        <v>52640</v>
      </c>
      <c r="D7111" s="61">
        <v>0.261152791</v>
      </c>
    </row>
    <row r="7112" spans="2:4" x14ac:dyDescent="0.2">
      <c r="B7112" s="30">
        <v>7108</v>
      </c>
      <c r="C7112" s="36">
        <f t="shared" si="111"/>
        <v>52641</v>
      </c>
      <c r="D7112" s="61">
        <v>0.26119374290000003</v>
      </c>
    </row>
    <row r="7113" spans="2:4" x14ac:dyDescent="0.2">
      <c r="B7113" s="30">
        <v>7109</v>
      </c>
      <c r="C7113" s="36">
        <f t="shared" si="111"/>
        <v>52642</v>
      </c>
      <c r="D7113" s="61">
        <v>0.26123470209999999</v>
      </c>
    </row>
    <row r="7114" spans="2:4" x14ac:dyDescent="0.2">
      <c r="B7114" s="30">
        <v>7110</v>
      </c>
      <c r="C7114" s="36">
        <f t="shared" si="111"/>
        <v>52643</v>
      </c>
      <c r="D7114" s="61">
        <v>0.26127566860000001</v>
      </c>
    </row>
    <row r="7115" spans="2:4" x14ac:dyDescent="0.2">
      <c r="B7115" s="30">
        <v>7111</v>
      </c>
      <c r="C7115" s="36">
        <f t="shared" si="111"/>
        <v>52644</v>
      </c>
      <c r="D7115" s="61">
        <v>0.26131664230000001</v>
      </c>
    </row>
    <row r="7116" spans="2:4" x14ac:dyDescent="0.2">
      <c r="B7116" s="30">
        <v>7112</v>
      </c>
      <c r="C7116" s="36">
        <f t="shared" si="111"/>
        <v>52645</v>
      </c>
      <c r="D7116" s="61">
        <v>0.26135762330000001</v>
      </c>
    </row>
    <row r="7117" spans="2:4" x14ac:dyDescent="0.2">
      <c r="B7117" s="30">
        <v>7113</v>
      </c>
      <c r="C7117" s="36">
        <f t="shared" si="111"/>
        <v>52646</v>
      </c>
      <c r="D7117" s="61">
        <v>0.26139861149999999</v>
      </c>
    </row>
    <row r="7118" spans="2:4" x14ac:dyDescent="0.2">
      <c r="B7118" s="30">
        <v>7114</v>
      </c>
      <c r="C7118" s="36">
        <f t="shared" si="111"/>
        <v>52647</v>
      </c>
      <c r="D7118" s="61">
        <v>0.26143960710000003</v>
      </c>
    </row>
    <row r="7119" spans="2:4" x14ac:dyDescent="0.2">
      <c r="B7119" s="30">
        <v>7115</v>
      </c>
      <c r="C7119" s="36">
        <f t="shared" si="111"/>
        <v>52648</v>
      </c>
      <c r="D7119" s="61">
        <v>0.26148060979999999</v>
      </c>
    </row>
    <row r="7120" spans="2:4" x14ac:dyDescent="0.2">
      <c r="B7120" s="30">
        <v>7116</v>
      </c>
      <c r="C7120" s="36">
        <f t="shared" si="111"/>
        <v>52649</v>
      </c>
      <c r="D7120" s="61">
        <v>0.2615216199</v>
      </c>
    </row>
    <row r="7121" spans="2:4" x14ac:dyDescent="0.2">
      <c r="B7121" s="30">
        <v>7117</v>
      </c>
      <c r="C7121" s="36">
        <f t="shared" si="111"/>
        <v>52650</v>
      </c>
      <c r="D7121" s="61">
        <v>0.26156263730000001</v>
      </c>
    </row>
    <row r="7122" spans="2:4" x14ac:dyDescent="0.2">
      <c r="B7122" s="30">
        <v>7118</v>
      </c>
      <c r="C7122" s="36">
        <f t="shared" si="111"/>
        <v>52651</v>
      </c>
      <c r="D7122" s="61">
        <v>0.26160366190000001</v>
      </c>
    </row>
    <row r="7123" spans="2:4" x14ac:dyDescent="0.2">
      <c r="B7123" s="30">
        <v>7119</v>
      </c>
      <c r="C7123" s="36">
        <f t="shared" si="111"/>
        <v>52652</v>
      </c>
      <c r="D7123" s="61">
        <v>0.26164469379999999</v>
      </c>
    </row>
    <row r="7124" spans="2:4" x14ac:dyDescent="0.2">
      <c r="B7124" s="30">
        <v>7120</v>
      </c>
      <c r="C7124" s="36">
        <f t="shared" si="111"/>
        <v>52653</v>
      </c>
      <c r="D7124" s="61">
        <v>0.26168573290000002</v>
      </c>
    </row>
    <row r="7125" spans="2:4" x14ac:dyDescent="0.2">
      <c r="B7125" s="30">
        <v>7121</v>
      </c>
      <c r="C7125" s="36">
        <f t="shared" si="111"/>
        <v>52654</v>
      </c>
      <c r="D7125" s="61">
        <v>0.2617267794</v>
      </c>
    </row>
    <row r="7126" spans="2:4" x14ac:dyDescent="0.2">
      <c r="B7126" s="30">
        <v>7122</v>
      </c>
      <c r="C7126" s="36">
        <f t="shared" si="111"/>
        <v>52655</v>
      </c>
      <c r="D7126" s="61">
        <v>0.26176783310000001</v>
      </c>
    </row>
    <row r="7127" spans="2:4" x14ac:dyDescent="0.2">
      <c r="B7127" s="30">
        <v>7123</v>
      </c>
      <c r="C7127" s="36">
        <f t="shared" si="111"/>
        <v>52656</v>
      </c>
      <c r="D7127" s="61">
        <v>0.26180889410000002</v>
      </c>
    </row>
    <row r="7128" spans="2:4" x14ac:dyDescent="0.2">
      <c r="B7128" s="30">
        <v>7124</v>
      </c>
      <c r="C7128" s="36">
        <f t="shared" si="111"/>
        <v>52657</v>
      </c>
      <c r="D7128" s="61">
        <v>0.26184996240000002</v>
      </c>
    </row>
    <row r="7129" spans="2:4" x14ac:dyDescent="0.2">
      <c r="B7129" s="30">
        <v>7125</v>
      </c>
      <c r="C7129" s="36">
        <f t="shared" si="111"/>
        <v>52658</v>
      </c>
      <c r="D7129" s="61">
        <v>0.26189103800000002</v>
      </c>
    </row>
    <row r="7130" spans="2:4" x14ac:dyDescent="0.2">
      <c r="B7130" s="30">
        <v>7126</v>
      </c>
      <c r="C7130" s="36">
        <f t="shared" si="111"/>
        <v>52659</v>
      </c>
      <c r="D7130" s="61">
        <v>0.2619321208</v>
      </c>
    </row>
    <row r="7131" spans="2:4" x14ac:dyDescent="0.2">
      <c r="B7131" s="30">
        <v>7127</v>
      </c>
      <c r="C7131" s="36">
        <f t="shared" si="111"/>
        <v>52660</v>
      </c>
      <c r="D7131" s="61">
        <v>0.26197321099999998</v>
      </c>
    </row>
    <row r="7132" spans="2:4" x14ac:dyDescent="0.2">
      <c r="B7132" s="30">
        <v>7128</v>
      </c>
      <c r="C7132" s="36">
        <f t="shared" si="111"/>
        <v>52661</v>
      </c>
      <c r="D7132" s="61">
        <v>0.26201430840000001</v>
      </c>
    </row>
    <row r="7133" spans="2:4" x14ac:dyDescent="0.2">
      <c r="B7133" s="30">
        <v>7129</v>
      </c>
      <c r="C7133" s="36">
        <f t="shared" si="111"/>
        <v>52662</v>
      </c>
      <c r="D7133" s="61">
        <v>0.26205541310000002</v>
      </c>
    </row>
    <row r="7134" spans="2:4" x14ac:dyDescent="0.2">
      <c r="B7134" s="30">
        <v>7130</v>
      </c>
      <c r="C7134" s="36">
        <f t="shared" si="111"/>
        <v>52663</v>
      </c>
      <c r="D7134" s="61">
        <v>0.26209652509999998</v>
      </c>
    </row>
    <row r="7135" spans="2:4" x14ac:dyDescent="0.2">
      <c r="B7135" s="30">
        <v>7131</v>
      </c>
      <c r="C7135" s="36">
        <f t="shared" si="111"/>
        <v>52664</v>
      </c>
      <c r="D7135" s="61">
        <v>0.26213764439999998</v>
      </c>
    </row>
    <row r="7136" spans="2:4" x14ac:dyDescent="0.2">
      <c r="B7136" s="30">
        <v>7132</v>
      </c>
      <c r="C7136" s="36">
        <f t="shared" si="111"/>
        <v>52665</v>
      </c>
      <c r="D7136" s="61">
        <v>0.26217877099999998</v>
      </c>
    </row>
    <row r="7137" spans="2:4" x14ac:dyDescent="0.2">
      <c r="B7137" s="30">
        <v>7133</v>
      </c>
      <c r="C7137" s="36">
        <f t="shared" si="111"/>
        <v>52666</v>
      </c>
      <c r="D7137" s="61">
        <v>0.26221990490000002</v>
      </c>
    </row>
    <row r="7138" spans="2:4" x14ac:dyDescent="0.2">
      <c r="B7138" s="30">
        <v>7134</v>
      </c>
      <c r="C7138" s="36">
        <f t="shared" si="111"/>
        <v>52667</v>
      </c>
      <c r="D7138" s="61">
        <v>0.26226104610000001</v>
      </c>
    </row>
    <row r="7139" spans="2:4" x14ac:dyDescent="0.2">
      <c r="B7139" s="30">
        <v>7135</v>
      </c>
      <c r="C7139" s="36">
        <f t="shared" si="111"/>
        <v>52668</v>
      </c>
      <c r="D7139" s="61">
        <v>0.26230219459999998</v>
      </c>
    </row>
    <row r="7140" spans="2:4" x14ac:dyDescent="0.2">
      <c r="B7140" s="30">
        <v>7136</v>
      </c>
      <c r="C7140" s="36">
        <f t="shared" si="111"/>
        <v>52669</v>
      </c>
      <c r="D7140" s="61">
        <v>0.26234335040000001</v>
      </c>
    </row>
    <row r="7141" spans="2:4" x14ac:dyDescent="0.2">
      <c r="B7141" s="30">
        <v>7137</v>
      </c>
      <c r="C7141" s="36">
        <f t="shared" si="111"/>
        <v>52670</v>
      </c>
      <c r="D7141" s="61">
        <v>0.26238451350000003</v>
      </c>
    </row>
    <row r="7142" spans="2:4" x14ac:dyDescent="0.2">
      <c r="B7142" s="30">
        <v>7138</v>
      </c>
      <c r="C7142" s="36">
        <f t="shared" si="111"/>
        <v>52671</v>
      </c>
      <c r="D7142" s="61">
        <v>0.26242568389999998</v>
      </c>
    </row>
    <row r="7143" spans="2:4" x14ac:dyDescent="0.2">
      <c r="B7143" s="30">
        <v>7139</v>
      </c>
      <c r="C7143" s="36">
        <f t="shared" si="111"/>
        <v>52672</v>
      </c>
      <c r="D7143" s="61">
        <v>0.26246686159999999</v>
      </c>
    </row>
    <row r="7144" spans="2:4" x14ac:dyDescent="0.2">
      <c r="B7144" s="30">
        <v>7140</v>
      </c>
      <c r="C7144" s="36">
        <f t="shared" si="111"/>
        <v>52673</v>
      </c>
      <c r="D7144" s="61">
        <v>0.26250804659999999</v>
      </c>
    </row>
    <row r="7145" spans="2:4" x14ac:dyDescent="0.2">
      <c r="B7145" s="30">
        <v>7141</v>
      </c>
      <c r="C7145" s="36">
        <f t="shared" si="111"/>
        <v>52674</v>
      </c>
      <c r="D7145" s="61">
        <v>0.26254923889999998</v>
      </c>
    </row>
    <row r="7146" spans="2:4" x14ac:dyDescent="0.2">
      <c r="B7146" s="30">
        <v>7142</v>
      </c>
      <c r="C7146" s="36">
        <f t="shared" si="111"/>
        <v>52675</v>
      </c>
      <c r="D7146" s="61">
        <v>0.26259043850000002</v>
      </c>
    </row>
    <row r="7147" spans="2:4" x14ac:dyDescent="0.2">
      <c r="B7147" s="30">
        <v>7143</v>
      </c>
      <c r="C7147" s="36">
        <f t="shared" si="111"/>
        <v>52676</v>
      </c>
      <c r="D7147" s="61">
        <v>0.2626316454</v>
      </c>
    </row>
    <row r="7148" spans="2:4" x14ac:dyDescent="0.2">
      <c r="B7148" s="30">
        <v>7144</v>
      </c>
      <c r="C7148" s="36">
        <f t="shared" si="111"/>
        <v>52677</v>
      </c>
      <c r="D7148" s="61">
        <v>0.26267285959999997</v>
      </c>
    </row>
    <row r="7149" spans="2:4" x14ac:dyDescent="0.2">
      <c r="B7149" s="30">
        <v>7145</v>
      </c>
      <c r="C7149" s="36">
        <f t="shared" si="111"/>
        <v>52678</v>
      </c>
      <c r="D7149" s="61">
        <v>0.2627140811</v>
      </c>
    </row>
    <row r="7150" spans="2:4" x14ac:dyDescent="0.2">
      <c r="B7150" s="30">
        <v>7146</v>
      </c>
      <c r="C7150" s="36">
        <f t="shared" si="111"/>
        <v>52679</v>
      </c>
      <c r="D7150" s="61">
        <v>0.26275531000000002</v>
      </c>
    </row>
    <row r="7151" spans="2:4" x14ac:dyDescent="0.2">
      <c r="B7151" s="30">
        <v>7147</v>
      </c>
      <c r="C7151" s="36">
        <f t="shared" si="111"/>
        <v>52680</v>
      </c>
      <c r="D7151" s="61">
        <v>0.26279654609999997</v>
      </c>
    </row>
    <row r="7152" spans="2:4" x14ac:dyDescent="0.2">
      <c r="B7152" s="30">
        <v>7148</v>
      </c>
      <c r="C7152" s="36">
        <f t="shared" si="111"/>
        <v>52681</v>
      </c>
      <c r="D7152" s="61">
        <v>0.26283778959999998</v>
      </c>
    </row>
    <row r="7153" spans="2:4" x14ac:dyDescent="0.2">
      <c r="B7153" s="30">
        <v>7149</v>
      </c>
      <c r="C7153" s="36">
        <f t="shared" si="111"/>
        <v>52682</v>
      </c>
      <c r="D7153" s="61">
        <v>0.26287904039999999</v>
      </c>
    </row>
    <row r="7154" spans="2:4" x14ac:dyDescent="0.2">
      <c r="B7154" s="30">
        <v>7150</v>
      </c>
      <c r="C7154" s="36">
        <f t="shared" si="111"/>
        <v>52683</v>
      </c>
      <c r="D7154" s="61">
        <v>0.26292029849999998</v>
      </c>
    </row>
    <row r="7155" spans="2:4" x14ac:dyDescent="0.2">
      <c r="B7155" s="30">
        <v>7151</v>
      </c>
      <c r="C7155" s="36">
        <f t="shared" si="111"/>
        <v>52684</v>
      </c>
      <c r="D7155" s="61">
        <v>0.26296156389999997</v>
      </c>
    </row>
    <row r="7156" spans="2:4" x14ac:dyDescent="0.2">
      <c r="B7156" s="30">
        <v>7152</v>
      </c>
      <c r="C7156" s="36">
        <f t="shared" si="111"/>
        <v>52685</v>
      </c>
      <c r="D7156" s="61">
        <v>0.26300283670000002</v>
      </c>
    </row>
    <row r="7157" spans="2:4" x14ac:dyDescent="0.2">
      <c r="B7157" s="30">
        <v>7153</v>
      </c>
      <c r="C7157" s="36">
        <f t="shared" si="111"/>
        <v>52686</v>
      </c>
      <c r="D7157" s="61">
        <v>0.26304411680000001</v>
      </c>
    </row>
    <row r="7158" spans="2:4" x14ac:dyDescent="0.2">
      <c r="B7158" s="30">
        <v>7154</v>
      </c>
      <c r="C7158" s="36">
        <f t="shared" si="111"/>
        <v>52687</v>
      </c>
      <c r="D7158" s="61">
        <v>0.26308540419999998</v>
      </c>
    </row>
    <row r="7159" spans="2:4" x14ac:dyDescent="0.2">
      <c r="B7159" s="30">
        <v>7155</v>
      </c>
      <c r="C7159" s="36">
        <f t="shared" si="111"/>
        <v>52688</v>
      </c>
      <c r="D7159" s="61">
        <v>0.26312669890000001</v>
      </c>
    </row>
    <row r="7160" spans="2:4" x14ac:dyDescent="0.2">
      <c r="B7160" s="30">
        <v>7156</v>
      </c>
      <c r="C7160" s="36">
        <f t="shared" si="111"/>
        <v>52689</v>
      </c>
      <c r="D7160" s="61">
        <v>0.26316800089999998</v>
      </c>
    </row>
    <row r="7161" spans="2:4" x14ac:dyDescent="0.2">
      <c r="B7161" s="30">
        <v>7157</v>
      </c>
      <c r="C7161" s="36">
        <f t="shared" si="111"/>
        <v>52690</v>
      </c>
      <c r="D7161" s="61">
        <v>0.2632093103</v>
      </c>
    </row>
    <row r="7162" spans="2:4" x14ac:dyDescent="0.2">
      <c r="B7162" s="30">
        <v>7158</v>
      </c>
      <c r="C7162" s="36">
        <f t="shared" si="111"/>
        <v>52691</v>
      </c>
      <c r="D7162" s="61">
        <v>0.26325062700000001</v>
      </c>
    </row>
    <row r="7163" spans="2:4" x14ac:dyDescent="0.2">
      <c r="B7163" s="30">
        <v>7159</v>
      </c>
      <c r="C7163" s="36">
        <f t="shared" si="111"/>
        <v>52692</v>
      </c>
      <c r="D7163" s="61">
        <v>0.26329195100000002</v>
      </c>
    </row>
    <row r="7164" spans="2:4" x14ac:dyDescent="0.2">
      <c r="B7164" s="30">
        <v>7160</v>
      </c>
      <c r="C7164" s="36">
        <f t="shared" si="111"/>
        <v>52693</v>
      </c>
      <c r="D7164" s="61">
        <v>0.26333328239999998</v>
      </c>
    </row>
    <row r="7165" spans="2:4" x14ac:dyDescent="0.2">
      <c r="B7165" s="30">
        <v>7161</v>
      </c>
      <c r="C7165" s="36">
        <f t="shared" si="111"/>
        <v>52694</v>
      </c>
      <c r="D7165" s="61">
        <v>0.26337462099999998</v>
      </c>
    </row>
    <row r="7166" spans="2:4" x14ac:dyDescent="0.2">
      <c r="B7166" s="30">
        <v>7162</v>
      </c>
      <c r="C7166" s="36">
        <f t="shared" si="111"/>
        <v>52695</v>
      </c>
      <c r="D7166" s="61">
        <v>0.26341596709999998</v>
      </c>
    </row>
    <row r="7167" spans="2:4" x14ac:dyDescent="0.2">
      <c r="B7167" s="30">
        <v>7163</v>
      </c>
      <c r="C7167" s="36">
        <f t="shared" si="111"/>
        <v>52696</v>
      </c>
      <c r="D7167" s="61">
        <v>0.26345732039999997</v>
      </c>
    </row>
    <row r="7168" spans="2:4" x14ac:dyDescent="0.2">
      <c r="B7168" s="30">
        <v>7164</v>
      </c>
      <c r="C7168" s="36">
        <f t="shared" si="111"/>
        <v>52697</v>
      </c>
      <c r="D7168" s="61">
        <v>0.26349868110000002</v>
      </c>
    </row>
    <row r="7169" spans="2:4" x14ac:dyDescent="0.2">
      <c r="B7169" s="30">
        <v>7165</v>
      </c>
      <c r="C7169" s="36">
        <f t="shared" si="111"/>
        <v>52698</v>
      </c>
      <c r="D7169" s="61">
        <v>0.26354004910000001</v>
      </c>
    </row>
    <row r="7170" spans="2:4" x14ac:dyDescent="0.2">
      <c r="B7170" s="30">
        <v>7166</v>
      </c>
      <c r="C7170" s="36">
        <f t="shared" si="111"/>
        <v>52699</v>
      </c>
      <c r="D7170" s="61">
        <v>0.26358142449999999</v>
      </c>
    </row>
    <row r="7171" spans="2:4" x14ac:dyDescent="0.2">
      <c r="B7171" s="30">
        <v>7167</v>
      </c>
      <c r="C7171" s="36">
        <f t="shared" si="111"/>
        <v>52700</v>
      </c>
      <c r="D7171" s="61">
        <v>0.26362280719999998</v>
      </c>
    </row>
    <row r="7172" spans="2:4" x14ac:dyDescent="0.2">
      <c r="B7172" s="30">
        <v>7168</v>
      </c>
      <c r="C7172" s="36">
        <f t="shared" si="111"/>
        <v>52701</v>
      </c>
      <c r="D7172" s="61">
        <v>0.26366419730000001</v>
      </c>
    </row>
    <row r="7173" spans="2:4" x14ac:dyDescent="0.2">
      <c r="B7173" s="30">
        <v>7169</v>
      </c>
      <c r="C7173" s="36">
        <f t="shared" si="111"/>
        <v>52702</v>
      </c>
      <c r="D7173" s="61">
        <v>0.26370559469999999</v>
      </c>
    </row>
    <row r="7174" spans="2:4" x14ac:dyDescent="0.2">
      <c r="B7174" s="30">
        <v>7170</v>
      </c>
      <c r="C7174" s="36">
        <f t="shared" ref="C7174:C7237" si="112">C7173+1</f>
        <v>52703</v>
      </c>
      <c r="D7174" s="61">
        <v>0.26374699940000002</v>
      </c>
    </row>
    <row r="7175" spans="2:4" x14ac:dyDescent="0.2">
      <c r="B7175" s="30">
        <v>7171</v>
      </c>
      <c r="C7175" s="36">
        <f t="shared" si="112"/>
        <v>52704</v>
      </c>
      <c r="D7175" s="61">
        <v>0.26378841149999999</v>
      </c>
    </row>
    <row r="7176" spans="2:4" x14ac:dyDescent="0.2">
      <c r="B7176" s="30">
        <v>7172</v>
      </c>
      <c r="C7176" s="36">
        <f t="shared" si="112"/>
        <v>52705</v>
      </c>
      <c r="D7176" s="61">
        <v>0.26382983090000001</v>
      </c>
    </row>
    <row r="7177" spans="2:4" x14ac:dyDescent="0.2">
      <c r="B7177" s="30">
        <v>7173</v>
      </c>
      <c r="C7177" s="36">
        <f t="shared" si="112"/>
        <v>52706</v>
      </c>
      <c r="D7177" s="61">
        <v>0.26387125769999997</v>
      </c>
    </row>
    <row r="7178" spans="2:4" x14ac:dyDescent="0.2">
      <c r="B7178" s="30">
        <v>7174</v>
      </c>
      <c r="C7178" s="36">
        <f t="shared" si="112"/>
        <v>52707</v>
      </c>
      <c r="D7178" s="61">
        <v>0.26391269179999999</v>
      </c>
    </row>
    <row r="7179" spans="2:4" x14ac:dyDescent="0.2">
      <c r="B7179" s="30">
        <v>7175</v>
      </c>
      <c r="C7179" s="36">
        <f t="shared" si="112"/>
        <v>52708</v>
      </c>
      <c r="D7179" s="61">
        <v>0.2639541333</v>
      </c>
    </row>
    <row r="7180" spans="2:4" x14ac:dyDescent="0.2">
      <c r="B7180" s="30">
        <v>7176</v>
      </c>
      <c r="C7180" s="36">
        <f t="shared" si="112"/>
        <v>52709</v>
      </c>
      <c r="D7180" s="61">
        <v>0.26399558210000001</v>
      </c>
    </row>
    <row r="7181" spans="2:4" x14ac:dyDescent="0.2">
      <c r="B7181" s="30">
        <v>7177</v>
      </c>
      <c r="C7181" s="36">
        <f t="shared" si="112"/>
        <v>52710</v>
      </c>
      <c r="D7181" s="61">
        <v>0.26403703830000003</v>
      </c>
    </row>
    <row r="7182" spans="2:4" x14ac:dyDescent="0.2">
      <c r="B7182" s="30">
        <v>7178</v>
      </c>
      <c r="C7182" s="36">
        <f t="shared" si="112"/>
        <v>52711</v>
      </c>
      <c r="D7182" s="61">
        <v>0.26407850189999998</v>
      </c>
    </row>
    <row r="7183" spans="2:4" x14ac:dyDescent="0.2">
      <c r="B7183" s="30">
        <v>7179</v>
      </c>
      <c r="C7183" s="36">
        <f t="shared" si="112"/>
        <v>52712</v>
      </c>
      <c r="D7183" s="61">
        <v>0.26411997279999999</v>
      </c>
    </row>
    <row r="7184" spans="2:4" x14ac:dyDescent="0.2">
      <c r="B7184" s="30">
        <v>7180</v>
      </c>
      <c r="C7184" s="36">
        <f t="shared" si="112"/>
        <v>52713</v>
      </c>
      <c r="D7184" s="61">
        <v>0.26416145099999999</v>
      </c>
    </row>
    <row r="7185" spans="2:4" x14ac:dyDescent="0.2">
      <c r="B7185" s="30">
        <v>7181</v>
      </c>
      <c r="C7185" s="36">
        <f t="shared" si="112"/>
        <v>52714</v>
      </c>
      <c r="D7185" s="61">
        <v>0.26420293659999999</v>
      </c>
    </row>
    <row r="7186" spans="2:4" x14ac:dyDescent="0.2">
      <c r="B7186" s="30">
        <v>7182</v>
      </c>
      <c r="C7186" s="36">
        <f t="shared" si="112"/>
        <v>52715</v>
      </c>
      <c r="D7186" s="61">
        <v>0.2642444296</v>
      </c>
    </row>
    <row r="7187" spans="2:4" x14ac:dyDescent="0.2">
      <c r="B7187" s="30">
        <v>7183</v>
      </c>
      <c r="C7187" s="36">
        <f t="shared" si="112"/>
        <v>52716</v>
      </c>
      <c r="D7187" s="61">
        <v>0.26428592989999999</v>
      </c>
    </row>
    <row r="7188" spans="2:4" x14ac:dyDescent="0.2">
      <c r="B7188" s="30">
        <v>7184</v>
      </c>
      <c r="C7188" s="36">
        <f t="shared" si="112"/>
        <v>52717</v>
      </c>
      <c r="D7188" s="61">
        <v>0.26432743759999999</v>
      </c>
    </row>
    <row r="7189" spans="2:4" x14ac:dyDescent="0.2">
      <c r="B7189" s="30">
        <v>7185</v>
      </c>
      <c r="C7189" s="36">
        <f t="shared" si="112"/>
        <v>52718</v>
      </c>
      <c r="D7189" s="61">
        <v>0.26436895269999999</v>
      </c>
    </row>
    <row r="7190" spans="2:4" x14ac:dyDescent="0.2">
      <c r="B7190" s="30">
        <v>7186</v>
      </c>
      <c r="C7190" s="36">
        <f t="shared" si="112"/>
        <v>52719</v>
      </c>
      <c r="D7190" s="61">
        <v>0.26441047509999999</v>
      </c>
    </row>
    <row r="7191" spans="2:4" x14ac:dyDescent="0.2">
      <c r="B7191" s="30">
        <v>7187</v>
      </c>
      <c r="C7191" s="36">
        <f t="shared" si="112"/>
        <v>52720</v>
      </c>
      <c r="D7191" s="61">
        <v>0.26445200489999998</v>
      </c>
    </row>
    <row r="7192" spans="2:4" x14ac:dyDescent="0.2">
      <c r="B7192" s="30">
        <v>7188</v>
      </c>
      <c r="C7192" s="36">
        <f t="shared" si="112"/>
        <v>52721</v>
      </c>
      <c r="D7192" s="61">
        <v>0.26449354209999998</v>
      </c>
    </row>
    <row r="7193" spans="2:4" x14ac:dyDescent="0.2">
      <c r="B7193" s="30">
        <v>7189</v>
      </c>
      <c r="C7193" s="36">
        <f t="shared" si="112"/>
        <v>52722</v>
      </c>
      <c r="D7193" s="61">
        <v>0.26453508660000002</v>
      </c>
    </row>
    <row r="7194" spans="2:4" x14ac:dyDescent="0.2">
      <c r="B7194" s="30">
        <v>7190</v>
      </c>
      <c r="C7194" s="36">
        <f t="shared" si="112"/>
        <v>52723</v>
      </c>
      <c r="D7194" s="61">
        <v>0.26457663850000002</v>
      </c>
    </row>
    <row r="7195" spans="2:4" x14ac:dyDescent="0.2">
      <c r="B7195" s="30">
        <v>7191</v>
      </c>
      <c r="C7195" s="36">
        <f t="shared" si="112"/>
        <v>52724</v>
      </c>
      <c r="D7195" s="61">
        <v>0.26461819780000001</v>
      </c>
    </row>
    <row r="7196" spans="2:4" x14ac:dyDescent="0.2">
      <c r="B7196" s="30">
        <v>7192</v>
      </c>
      <c r="C7196" s="36">
        <f t="shared" si="112"/>
        <v>52725</v>
      </c>
      <c r="D7196" s="61">
        <v>0.26465976450000001</v>
      </c>
    </row>
    <row r="7197" spans="2:4" x14ac:dyDescent="0.2">
      <c r="B7197" s="30">
        <v>7193</v>
      </c>
      <c r="C7197" s="36">
        <f t="shared" si="112"/>
        <v>52726</v>
      </c>
      <c r="D7197" s="61">
        <v>0.26470133849999999</v>
      </c>
    </row>
    <row r="7198" spans="2:4" x14ac:dyDescent="0.2">
      <c r="B7198" s="30">
        <v>7194</v>
      </c>
      <c r="C7198" s="36">
        <f t="shared" si="112"/>
        <v>52727</v>
      </c>
      <c r="D7198" s="61">
        <v>0.26474291989999998</v>
      </c>
    </row>
    <row r="7199" spans="2:4" x14ac:dyDescent="0.2">
      <c r="B7199" s="30">
        <v>7195</v>
      </c>
      <c r="C7199" s="36">
        <f t="shared" si="112"/>
        <v>52728</v>
      </c>
      <c r="D7199" s="61">
        <v>0.26478450869999998</v>
      </c>
    </row>
    <row r="7200" spans="2:4" x14ac:dyDescent="0.2">
      <c r="B7200" s="30">
        <v>7196</v>
      </c>
      <c r="C7200" s="36">
        <f t="shared" si="112"/>
        <v>52729</v>
      </c>
      <c r="D7200" s="61">
        <v>0.26482610480000002</v>
      </c>
    </row>
    <row r="7201" spans="2:4" x14ac:dyDescent="0.2">
      <c r="B7201" s="30">
        <v>7197</v>
      </c>
      <c r="C7201" s="36">
        <f t="shared" si="112"/>
        <v>52730</v>
      </c>
      <c r="D7201" s="61">
        <v>0.26486770840000001</v>
      </c>
    </row>
    <row r="7202" spans="2:4" x14ac:dyDescent="0.2">
      <c r="B7202" s="30">
        <v>7198</v>
      </c>
      <c r="C7202" s="36">
        <f t="shared" si="112"/>
        <v>52731</v>
      </c>
      <c r="D7202" s="61">
        <v>0.2649093193</v>
      </c>
    </row>
    <row r="7203" spans="2:4" x14ac:dyDescent="0.2">
      <c r="B7203" s="30">
        <v>7199</v>
      </c>
      <c r="C7203" s="36">
        <f t="shared" si="112"/>
        <v>52732</v>
      </c>
      <c r="D7203" s="61">
        <v>0.26495093759999999</v>
      </c>
    </row>
    <row r="7204" spans="2:4" x14ac:dyDescent="0.2">
      <c r="B7204" s="30">
        <v>7200</v>
      </c>
      <c r="C7204" s="36">
        <f t="shared" si="112"/>
        <v>52733</v>
      </c>
      <c r="D7204" s="61">
        <v>0.26499256329999998</v>
      </c>
    </row>
    <row r="7205" spans="2:4" x14ac:dyDescent="0.2">
      <c r="B7205" s="30">
        <v>7201</v>
      </c>
      <c r="C7205" s="36">
        <f t="shared" si="112"/>
        <v>52734</v>
      </c>
      <c r="D7205" s="61">
        <v>0.26503419639999998</v>
      </c>
    </row>
    <row r="7206" spans="2:4" x14ac:dyDescent="0.2">
      <c r="B7206" s="30">
        <v>7202</v>
      </c>
      <c r="C7206" s="36">
        <f t="shared" si="112"/>
        <v>52735</v>
      </c>
      <c r="D7206" s="61">
        <v>0.26507583689999997</v>
      </c>
    </row>
    <row r="7207" spans="2:4" x14ac:dyDescent="0.2">
      <c r="B7207" s="30">
        <v>7203</v>
      </c>
      <c r="C7207" s="36">
        <f t="shared" si="112"/>
        <v>52736</v>
      </c>
      <c r="D7207" s="61">
        <v>0.26511748470000002</v>
      </c>
    </row>
    <row r="7208" spans="2:4" x14ac:dyDescent="0.2">
      <c r="B7208" s="30">
        <v>7204</v>
      </c>
      <c r="C7208" s="36">
        <f t="shared" si="112"/>
        <v>52737</v>
      </c>
      <c r="D7208" s="61">
        <v>0.26515914000000002</v>
      </c>
    </row>
    <row r="7209" spans="2:4" x14ac:dyDescent="0.2">
      <c r="B7209" s="30">
        <v>7205</v>
      </c>
      <c r="C7209" s="36">
        <f t="shared" si="112"/>
        <v>52738</v>
      </c>
      <c r="D7209" s="61">
        <v>0.26520080260000001</v>
      </c>
    </row>
    <row r="7210" spans="2:4" x14ac:dyDescent="0.2">
      <c r="B7210" s="30">
        <v>7206</v>
      </c>
      <c r="C7210" s="36">
        <f t="shared" si="112"/>
        <v>52739</v>
      </c>
      <c r="D7210" s="61">
        <v>0.2652424726</v>
      </c>
    </row>
    <row r="7211" spans="2:4" x14ac:dyDescent="0.2">
      <c r="B7211" s="30">
        <v>7207</v>
      </c>
      <c r="C7211" s="36">
        <f t="shared" si="112"/>
        <v>52740</v>
      </c>
      <c r="D7211" s="61">
        <v>0.26528415</v>
      </c>
    </row>
    <row r="7212" spans="2:4" x14ac:dyDescent="0.2">
      <c r="B7212" s="30">
        <v>7208</v>
      </c>
      <c r="C7212" s="36">
        <f t="shared" si="112"/>
        <v>52741</v>
      </c>
      <c r="D7212" s="61">
        <v>0.2653258349</v>
      </c>
    </row>
    <row r="7213" spans="2:4" x14ac:dyDescent="0.2">
      <c r="B7213" s="30">
        <v>7209</v>
      </c>
      <c r="C7213" s="36">
        <f t="shared" si="112"/>
        <v>52742</v>
      </c>
      <c r="D7213" s="61">
        <v>0.2653675271</v>
      </c>
    </row>
    <row r="7214" spans="2:4" x14ac:dyDescent="0.2">
      <c r="B7214" s="30">
        <v>7210</v>
      </c>
      <c r="C7214" s="36">
        <f t="shared" si="112"/>
        <v>52743</v>
      </c>
      <c r="D7214" s="61">
        <v>0.2654092267</v>
      </c>
    </row>
    <row r="7215" spans="2:4" x14ac:dyDescent="0.2">
      <c r="B7215" s="30">
        <v>7211</v>
      </c>
      <c r="C7215" s="36">
        <f t="shared" si="112"/>
        <v>52744</v>
      </c>
      <c r="D7215" s="61">
        <v>0.2654509337</v>
      </c>
    </row>
    <row r="7216" spans="2:4" x14ac:dyDescent="0.2">
      <c r="B7216" s="30">
        <v>7212</v>
      </c>
      <c r="C7216" s="36">
        <f t="shared" si="112"/>
        <v>52745</v>
      </c>
      <c r="D7216" s="61">
        <v>0.26549264810000001</v>
      </c>
    </row>
    <row r="7217" spans="2:4" x14ac:dyDescent="0.2">
      <c r="B7217" s="30">
        <v>7213</v>
      </c>
      <c r="C7217" s="36">
        <f t="shared" si="112"/>
        <v>52746</v>
      </c>
      <c r="D7217" s="61">
        <v>0.26553436990000001</v>
      </c>
    </row>
    <row r="7218" spans="2:4" x14ac:dyDescent="0.2">
      <c r="B7218" s="30">
        <v>7214</v>
      </c>
      <c r="C7218" s="36">
        <f t="shared" si="112"/>
        <v>52747</v>
      </c>
      <c r="D7218" s="61">
        <v>0.26557609920000003</v>
      </c>
    </row>
    <row r="7219" spans="2:4" x14ac:dyDescent="0.2">
      <c r="B7219" s="30">
        <v>7215</v>
      </c>
      <c r="C7219" s="36">
        <f t="shared" si="112"/>
        <v>52748</v>
      </c>
      <c r="D7219" s="61">
        <v>0.26561783579999998</v>
      </c>
    </row>
    <row r="7220" spans="2:4" x14ac:dyDescent="0.2">
      <c r="B7220" s="30">
        <v>7216</v>
      </c>
      <c r="C7220" s="36">
        <f t="shared" si="112"/>
        <v>52749</v>
      </c>
      <c r="D7220" s="61">
        <v>0.26565957979999999</v>
      </c>
    </row>
    <row r="7221" spans="2:4" x14ac:dyDescent="0.2">
      <c r="B7221" s="30">
        <v>7217</v>
      </c>
      <c r="C7221" s="36">
        <f t="shared" si="112"/>
        <v>52750</v>
      </c>
      <c r="D7221" s="61">
        <v>0.26570133130000001</v>
      </c>
    </row>
    <row r="7222" spans="2:4" x14ac:dyDescent="0.2">
      <c r="B7222" s="30">
        <v>7218</v>
      </c>
      <c r="C7222" s="36">
        <f t="shared" si="112"/>
        <v>52751</v>
      </c>
      <c r="D7222" s="61">
        <v>0.26574309010000002</v>
      </c>
    </row>
    <row r="7223" spans="2:4" x14ac:dyDescent="0.2">
      <c r="B7223" s="30">
        <v>7219</v>
      </c>
      <c r="C7223" s="36">
        <f t="shared" si="112"/>
        <v>52752</v>
      </c>
      <c r="D7223" s="61">
        <v>0.26578485639999999</v>
      </c>
    </row>
    <row r="7224" spans="2:4" x14ac:dyDescent="0.2">
      <c r="B7224" s="30">
        <v>7220</v>
      </c>
      <c r="C7224" s="36">
        <f t="shared" si="112"/>
        <v>52753</v>
      </c>
      <c r="D7224" s="61">
        <v>0.26582663000000001</v>
      </c>
    </row>
    <row r="7225" spans="2:4" x14ac:dyDescent="0.2">
      <c r="B7225" s="30">
        <v>7221</v>
      </c>
      <c r="C7225" s="36">
        <f t="shared" si="112"/>
        <v>52754</v>
      </c>
      <c r="D7225" s="61">
        <v>0.26586841109999998</v>
      </c>
    </row>
    <row r="7226" spans="2:4" x14ac:dyDescent="0.2">
      <c r="B7226" s="30">
        <v>7222</v>
      </c>
      <c r="C7226" s="36">
        <f t="shared" si="112"/>
        <v>52755</v>
      </c>
      <c r="D7226" s="61">
        <v>0.26591019960000001</v>
      </c>
    </row>
    <row r="7227" spans="2:4" x14ac:dyDescent="0.2">
      <c r="B7227" s="30">
        <v>7223</v>
      </c>
      <c r="C7227" s="36">
        <f t="shared" si="112"/>
        <v>52756</v>
      </c>
      <c r="D7227" s="61">
        <v>0.26595199549999998</v>
      </c>
    </row>
    <row r="7228" spans="2:4" x14ac:dyDescent="0.2">
      <c r="B7228" s="30">
        <v>7224</v>
      </c>
      <c r="C7228" s="36">
        <f t="shared" si="112"/>
        <v>52757</v>
      </c>
      <c r="D7228" s="61">
        <v>0.26599379890000002</v>
      </c>
    </row>
    <row r="7229" spans="2:4" x14ac:dyDescent="0.2">
      <c r="B7229" s="30">
        <v>7225</v>
      </c>
      <c r="C7229" s="36">
        <f t="shared" si="112"/>
        <v>52758</v>
      </c>
      <c r="D7229" s="61">
        <v>0.2660356096</v>
      </c>
    </row>
    <row r="7230" spans="2:4" x14ac:dyDescent="0.2">
      <c r="B7230" s="30">
        <v>7226</v>
      </c>
      <c r="C7230" s="36">
        <f t="shared" si="112"/>
        <v>52759</v>
      </c>
      <c r="D7230" s="61">
        <v>0.26607742779999999</v>
      </c>
    </row>
    <row r="7231" spans="2:4" x14ac:dyDescent="0.2">
      <c r="B7231" s="30">
        <v>7227</v>
      </c>
      <c r="C7231" s="36">
        <f t="shared" si="112"/>
        <v>52760</v>
      </c>
      <c r="D7231" s="61">
        <v>0.26611925339999998</v>
      </c>
    </row>
    <row r="7232" spans="2:4" x14ac:dyDescent="0.2">
      <c r="B7232" s="30">
        <v>7228</v>
      </c>
      <c r="C7232" s="36">
        <f t="shared" si="112"/>
        <v>52761</v>
      </c>
      <c r="D7232" s="61">
        <v>0.26616108640000002</v>
      </c>
    </row>
    <row r="7233" spans="2:4" x14ac:dyDescent="0.2">
      <c r="B7233" s="30">
        <v>7229</v>
      </c>
      <c r="C7233" s="36">
        <f t="shared" si="112"/>
        <v>52762</v>
      </c>
      <c r="D7233" s="61">
        <v>0.26620292680000002</v>
      </c>
    </row>
    <row r="7234" spans="2:4" x14ac:dyDescent="0.2">
      <c r="B7234" s="30">
        <v>7230</v>
      </c>
      <c r="C7234" s="36">
        <f t="shared" si="112"/>
        <v>52763</v>
      </c>
      <c r="D7234" s="61">
        <v>0.26624477470000002</v>
      </c>
    </row>
    <row r="7235" spans="2:4" x14ac:dyDescent="0.2">
      <c r="B7235" s="30">
        <v>7231</v>
      </c>
      <c r="C7235" s="36">
        <f t="shared" si="112"/>
        <v>52764</v>
      </c>
      <c r="D7235" s="61">
        <v>0.26628663000000002</v>
      </c>
    </row>
    <row r="7236" spans="2:4" x14ac:dyDescent="0.2">
      <c r="B7236" s="30">
        <v>7232</v>
      </c>
      <c r="C7236" s="36">
        <f t="shared" si="112"/>
        <v>52765</v>
      </c>
      <c r="D7236" s="61">
        <v>0.26632849269999997</v>
      </c>
    </row>
    <row r="7237" spans="2:4" x14ac:dyDescent="0.2">
      <c r="B7237" s="30">
        <v>7233</v>
      </c>
      <c r="C7237" s="36">
        <f t="shared" si="112"/>
        <v>52766</v>
      </c>
      <c r="D7237" s="61">
        <v>0.26637036279999998</v>
      </c>
    </row>
    <row r="7238" spans="2:4" x14ac:dyDescent="0.2">
      <c r="B7238" s="30">
        <v>7234</v>
      </c>
      <c r="C7238" s="36">
        <f t="shared" ref="C7238:C7301" si="113">C7237+1</f>
        <v>52767</v>
      </c>
      <c r="D7238" s="61">
        <v>0.2664122404</v>
      </c>
    </row>
    <row r="7239" spans="2:4" x14ac:dyDescent="0.2">
      <c r="B7239" s="30">
        <v>7235</v>
      </c>
      <c r="C7239" s="36">
        <f t="shared" si="113"/>
        <v>52768</v>
      </c>
      <c r="D7239" s="61">
        <v>0.26645412540000002</v>
      </c>
    </row>
    <row r="7240" spans="2:4" x14ac:dyDescent="0.2">
      <c r="B7240" s="30">
        <v>7236</v>
      </c>
      <c r="C7240" s="36">
        <f t="shared" si="113"/>
        <v>52769</v>
      </c>
      <c r="D7240" s="61">
        <v>0.26649601789999999</v>
      </c>
    </row>
    <row r="7241" spans="2:4" x14ac:dyDescent="0.2">
      <c r="B7241" s="30">
        <v>7237</v>
      </c>
      <c r="C7241" s="36">
        <f t="shared" si="113"/>
        <v>52770</v>
      </c>
      <c r="D7241" s="61">
        <v>0.26653791770000002</v>
      </c>
    </row>
    <row r="7242" spans="2:4" x14ac:dyDescent="0.2">
      <c r="B7242" s="30">
        <v>7238</v>
      </c>
      <c r="C7242" s="36">
        <f t="shared" si="113"/>
        <v>52771</v>
      </c>
      <c r="D7242" s="61">
        <v>0.2665798251</v>
      </c>
    </row>
    <row r="7243" spans="2:4" x14ac:dyDescent="0.2">
      <c r="B7243" s="30">
        <v>7239</v>
      </c>
      <c r="C7243" s="36">
        <f t="shared" si="113"/>
        <v>52772</v>
      </c>
      <c r="D7243" s="61">
        <v>0.26662173979999998</v>
      </c>
    </row>
    <row r="7244" spans="2:4" x14ac:dyDescent="0.2">
      <c r="B7244" s="30">
        <v>7240</v>
      </c>
      <c r="C7244" s="36">
        <f t="shared" si="113"/>
        <v>52773</v>
      </c>
      <c r="D7244" s="61">
        <v>0.26666366200000002</v>
      </c>
    </row>
    <row r="7245" spans="2:4" x14ac:dyDescent="0.2">
      <c r="B7245" s="30">
        <v>7241</v>
      </c>
      <c r="C7245" s="36">
        <f t="shared" si="113"/>
        <v>52774</v>
      </c>
      <c r="D7245" s="61">
        <v>0.26670559160000001</v>
      </c>
    </row>
    <row r="7246" spans="2:4" x14ac:dyDescent="0.2">
      <c r="B7246" s="30">
        <v>7242</v>
      </c>
      <c r="C7246" s="36">
        <f t="shared" si="113"/>
        <v>52775</v>
      </c>
      <c r="D7246" s="61">
        <v>0.26674752870000001</v>
      </c>
    </row>
    <row r="7247" spans="2:4" x14ac:dyDescent="0.2">
      <c r="B7247" s="30">
        <v>7243</v>
      </c>
      <c r="C7247" s="36">
        <f t="shared" si="113"/>
        <v>52776</v>
      </c>
      <c r="D7247" s="61">
        <v>0.26678947320000002</v>
      </c>
    </row>
    <row r="7248" spans="2:4" x14ac:dyDescent="0.2">
      <c r="B7248" s="30">
        <v>7244</v>
      </c>
      <c r="C7248" s="36">
        <f t="shared" si="113"/>
        <v>52777</v>
      </c>
      <c r="D7248" s="61">
        <v>0.26683142520000003</v>
      </c>
    </row>
    <row r="7249" spans="2:4" x14ac:dyDescent="0.2">
      <c r="B7249" s="30">
        <v>7245</v>
      </c>
      <c r="C7249" s="36">
        <f t="shared" si="113"/>
        <v>52778</v>
      </c>
      <c r="D7249" s="61">
        <v>0.26687338459999999</v>
      </c>
    </row>
    <row r="7250" spans="2:4" x14ac:dyDescent="0.2">
      <c r="B7250" s="30">
        <v>7246</v>
      </c>
      <c r="C7250" s="36">
        <f t="shared" si="113"/>
        <v>52779</v>
      </c>
      <c r="D7250" s="61">
        <v>0.2669153514</v>
      </c>
    </row>
    <row r="7251" spans="2:4" x14ac:dyDescent="0.2">
      <c r="B7251" s="30">
        <v>7247</v>
      </c>
      <c r="C7251" s="36">
        <f t="shared" si="113"/>
        <v>52780</v>
      </c>
      <c r="D7251" s="61">
        <v>0.26695732570000003</v>
      </c>
    </row>
    <row r="7252" spans="2:4" x14ac:dyDescent="0.2">
      <c r="B7252" s="30">
        <v>7248</v>
      </c>
      <c r="C7252" s="36">
        <f t="shared" si="113"/>
        <v>52781</v>
      </c>
      <c r="D7252" s="61">
        <v>0.2669993075</v>
      </c>
    </row>
    <row r="7253" spans="2:4" x14ac:dyDescent="0.2">
      <c r="B7253" s="30">
        <v>7249</v>
      </c>
      <c r="C7253" s="36">
        <f t="shared" si="113"/>
        <v>52782</v>
      </c>
      <c r="D7253" s="61">
        <v>0.26704129669999999</v>
      </c>
    </row>
    <row r="7254" spans="2:4" x14ac:dyDescent="0.2">
      <c r="B7254" s="30">
        <v>7250</v>
      </c>
      <c r="C7254" s="36">
        <f t="shared" si="113"/>
        <v>52783</v>
      </c>
      <c r="D7254" s="61">
        <v>0.26708329339999998</v>
      </c>
    </row>
    <row r="7255" spans="2:4" x14ac:dyDescent="0.2">
      <c r="B7255" s="30">
        <v>7251</v>
      </c>
      <c r="C7255" s="36">
        <f t="shared" si="113"/>
        <v>52784</v>
      </c>
      <c r="D7255" s="61">
        <v>0.26712529750000003</v>
      </c>
    </row>
    <row r="7256" spans="2:4" x14ac:dyDescent="0.2">
      <c r="B7256" s="30">
        <v>7252</v>
      </c>
      <c r="C7256" s="36">
        <f t="shared" si="113"/>
        <v>52785</v>
      </c>
      <c r="D7256" s="61">
        <v>0.26716730900000002</v>
      </c>
    </row>
    <row r="7257" spans="2:4" x14ac:dyDescent="0.2">
      <c r="B7257" s="30">
        <v>7253</v>
      </c>
      <c r="C7257" s="36">
        <f t="shared" si="113"/>
        <v>52786</v>
      </c>
      <c r="D7257" s="61">
        <v>0.26720932800000002</v>
      </c>
    </row>
    <row r="7258" spans="2:4" x14ac:dyDescent="0.2">
      <c r="B7258" s="30">
        <v>7254</v>
      </c>
      <c r="C7258" s="36">
        <f t="shared" si="113"/>
        <v>52787</v>
      </c>
      <c r="D7258" s="61">
        <v>0.26725135449999998</v>
      </c>
    </row>
    <row r="7259" spans="2:4" x14ac:dyDescent="0.2">
      <c r="B7259" s="30">
        <v>7255</v>
      </c>
      <c r="C7259" s="36">
        <f t="shared" si="113"/>
        <v>52788</v>
      </c>
      <c r="D7259" s="61">
        <v>0.26729338850000001</v>
      </c>
    </row>
    <row r="7260" spans="2:4" x14ac:dyDescent="0.2">
      <c r="B7260" s="30">
        <v>7256</v>
      </c>
      <c r="C7260" s="36">
        <f t="shared" si="113"/>
        <v>52789</v>
      </c>
      <c r="D7260" s="61">
        <v>0.26733542989999998</v>
      </c>
    </row>
    <row r="7261" spans="2:4" x14ac:dyDescent="0.2">
      <c r="B7261" s="30">
        <v>7257</v>
      </c>
      <c r="C7261" s="36">
        <f t="shared" si="113"/>
        <v>52790</v>
      </c>
      <c r="D7261" s="61">
        <v>0.2673774787</v>
      </c>
    </row>
    <row r="7262" spans="2:4" x14ac:dyDescent="0.2">
      <c r="B7262" s="30">
        <v>7258</v>
      </c>
      <c r="C7262" s="36">
        <f t="shared" si="113"/>
        <v>52791</v>
      </c>
      <c r="D7262" s="61">
        <v>0.26741953499999999</v>
      </c>
    </row>
    <row r="7263" spans="2:4" x14ac:dyDescent="0.2">
      <c r="B7263" s="30">
        <v>7259</v>
      </c>
      <c r="C7263" s="36">
        <f t="shared" si="113"/>
        <v>52792</v>
      </c>
      <c r="D7263" s="61">
        <v>0.26746159879999998</v>
      </c>
    </row>
    <row r="7264" spans="2:4" x14ac:dyDescent="0.2">
      <c r="B7264" s="30">
        <v>7260</v>
      </c>
      <c r="C7264" s="36">
        <f t="shared" si="113"/>
        <v>52793</v>
      </c>
      <c r="D7264" s="61">
        <v>0.26750367009999998</v>
      </c>
    </row>
    <row r="7265" spans="2:4" x14ac:dyDescent="0.2">
      <c r="B7265" s="30">
        <v>7261</v>
      </c>
      <c r="C7265" s="36">
        <f t="shared" si="113"/>
        <v>52794</v>
      </c>
      <c r="D7265" s="61">
        <v>0.26754574879999998</v>
      </c>
    </row>
    <row r="7266" spans="2:4" x14ac:dyDescent="0.2">
      <c r="B7266" s="30">
        <v>7262</v>
      </c>
      <c r="C7266" s="36">
        <f t="shared" si="113"/>
        <v>52795</v>
      </c>
      <c r="D7266" s="61">
        <v>0.267587835</v>
      </c>
    </row>
    <row r="7267" spans="2:4" x14ac:dyDescent="0.2">
      <c r="B7267" s="30">
        <v>7263</v>
      </c>
      <c r="C7267" s="36">
        <f t="shared" si="113"/>
        <v>52796</v>
      </c>
      <c r="D7267" s="61">
        <v>0.26762992870000002</v>
      </c>
    </row>
    <row r="7268" spans="2:4" x14ac:dyDescent="0.2">
      <c r="B7268" s="30">
        <v>7264</v>
      </c>
      <c r="C7268" s="36">
        <f t="shared" si="113"/>
        <v>52797</v>
      </c>
      <c r="D7268" s="61">
        <v>0.26767202979999999</v>
      </c>
    </row>
    <row r="7269" spans="2:4" x14ac:dyDescent="0.2">
      <c r="B7269" s="30">
        <v>7265</v>
      </c>
      <c r="C7269" s="36">
        <f t="shared" si="113"/>
        <v>52798</v>
      </c>
      <c r="D7269" s="61">
        <v>0.26771413840000002</v>
      </c>
    </row>
    <row r="7270" spans="2:4" x14ac:dyDescent="0.2">
      <c r="B7270" s="30">
        <v>7266</v>
      </c>
      <c r="C7270" s="36">
        <f t="shared" si="113"/>
        <v>52799</v>
      </c>
      <c r="D7270" s="61">
        <v>0.26775625450000001</v>
      </c>
    </row>
    <row r="7271" spans="2:4" x14ac:dyDescent="0.2">
      <c r="B7271" s="30">
        <v>7267</v>
      </c>
      <c r="C7271" s="36">
        <f t="shared" si="113"/>
        <v>52800</v>
      </c>
      <c r="D7271" s="61">
        <v>0.26779837810000001</v>
      </c>
    </row>
    <row r="7272" spans="2:4" x14ac:dyDescent="0.2">
      <c r="B7272" s="30">
        <v>7268</v>
      </c>
      <c r="C7272" s="36">
        <f t="shared" si="113"/>
        <v>52801</v>
      </c>
      <c r="D7272" s="61">
        <v>0.26784050910000001</v>
      </c>
    </row>
    <row r="7273" spans="2:4" x14ac:dyDescent="0.2">
      <c r="B7273" s="30">
        <v>7269</v>
      </c>
      <c r="C7273" s="36">
        <f t="shared" si="113"/>
        <v>52802</v>
      </c>
      <c r="D7273" s="61">
        <v>0.26788264760000002</v>
      </c>
    </row>
    <row r="7274" spans="2:4" x14ac:dyDescent="0.2">
      <c r="B7274" s="30">
        <v>7270</v>
      </c>
      <c r="C7274" s="36">
        <f t="shared" si="113"/>
        <v>52803</v>
      </c>
      <c r="D7274" s="61">
        <v>0.26792479359999999</v>
      </c>
    </row>
    <row r="7275" spans="2:4" x14ac:dyDescent="0.2">
      <c r="B7275" s="30">
        <v>7271</v>
      </c>
      <c r="C7275" s="36">
        <f t="shared" si="113"/>
        <v>52804</v>
      </c>
      <c r="D7275" s="61">
        <v>0.26796694710000002</v>
      </c>
    </row>
    <row r="7276" spans="2:4" x14ac:dyDescent="0.2">
      <c r="B7276" s="30">
        <v>7272</v>
      </c>
      <c r="C7276" s="36">
        <f t="shared" si="113"/>
        <v>52805</v>
      </c>
      <c r="D7276" s="61">
        <v>0.268009108</v>
      </c>
    </row>
    <row r="7277" spans="2:4" x14ac:dyDescent="0.2">
      <c r="B7277" s="30">
        <v>7273</v>
      </c>
      <c r="C7277" s="36">
        <f t="shared" si="113"/>
        <v>52806</v>
      </c>
      <c r="D7277" s="61">
        <v>0.26805127649999999</v>
      </c>
    </row>
    <row r="7278" spans="2:4" x14ac:dyDescent="0.2">
      <c r="B7278" s="30">
        <v>7274</v>
      </c>
      <c r="C7278" s="36">
        <f t="shared" si="113"/>
        <v>52807</v>
      </c>
      <c r="D7278" s="61">
        <v>0.26809345239999999</v>
      </c>
    </row>
    <row r="7279" spans="2:4" x14ac:dyDescent="0.2">
      <c r="B7279" s="30">
        <v>7275</v>
      </c>
      <c r="C7279" s="36">
        <f t="shared" si="113"/>
        <v>52808</v>
      </c>
      <c r="D7279" s="61">
        <v>0.26813563579999999</v>
      </c>
    </row>
    <row r="7280" spans="2:4" x14ac:dyDescent="0.2">
      <c r="B7280" s="30">
        <v>7276</v>
      </c>
      <c r="C7280" s="36">
        <f t="shared" si="113"/>
        <v>52809</v>
      </c>
      <c r="D7280" s="61">
        <v>0.26817782670000001</v>
      </c>
    </row>
    <row r="7281" spans="2:4" x14ac:dyDescent="0.2">
      <c r="B7281" s="30">
        <v>7277</v>
      </c>
      <c r="C7281" s="36">
        <f t="shared" si="113"/>
        <v>52810</v>
      </c>
      <c r="D7281" s="61">
        <v>0.26822002509999998</v>
      </c>
    </row>
    <row r="7282" spans="2:4" x14ac:dyDescent="0.2">
      <c r="B7282" s="30">
        <v>7278</v>
      </c>
      <c r="C7282" s="36">
        <f t="shared" si="113"/>
        <v>52811</v>
      </c>
      <c r="D7282" s="61">
        <v>0.26826223100000002</v>
      </c>
    </row>
    <row r="7283" spans="2:4" x14ac:dyDescent="0.2">
      <c r="B7283" s="30">
        <v>7279</v>
      </c>
      <c r="C7283" s="36">
        <f t="shared" si="113"/>
        <v>52812</v>
      </c>
      <c r="D7283" s="61">
        <v>0.26830444440000001</v>
      </c>
    </row>
    <row r="7284" spans="2:4" x14ac:dyDescent="0.2">
      <c r="B7284" s="30">
        <v>7280</v>
      </c>
      <c r="C7284" s="36">
        <f t="shared" si="113"/>
        <v>52813</v>
      </c>
      <c r="D7284" s="61">
        <v>0.2683466652</v>
      </c>
    </row>
    <row r="7285" spans="2:4" x14ac:dyDescent="0.2">
      <c r="B7285" s="30">
        <v>7281</v>
      </c>
      <c r="C7285" s="36">
        <f t="shared" si="113"/>
        <v>52814</v>
      </c>
      <c r="D7285" s="61">
        <v>0.26838735070000003</v>
      </c>
    </row>
    <row r="7286" spans="2:4" x14ac:dyDescent="0.2">
      <c r="B7286" s="30">
        <v>7282</v>
      </c>
      <c r="C7286" s="36">
        <f t="shared" si="113"/>
        <v>52815</v>
      </c>
      <c r="D7286" s="61">
        <v>0.26842804279999999</v>
      </c>
    </row>
    <row r="7287" spans="2:4" x14ac:dyDescent="0.2">
      <c r="B7287" s="30">
        <v>7283</v>
      </c>
      <c r="C7287" s="36">
        <f t="shared" si="113"/>
        <v>52816</v>
      </c>
      <c r="D7287" s="61">
        <v>0.26846874170000001</v>
      </c>
    </row>
    <row r="7288" spans="2:4" x14ac:dyDescent="0.2">
      <c r="B7288" s="30">
        <v>7284</v>
      </c>
      <c r="C7288" s="36">
        <f t="shared" si="113"/>
        <v>52817</v>
      </c>
      <c r="D7288" s="61">
        <v>0.26850944739999999</v>
      </c>
    </row>
    <row r="7289" spans="2:4" x14ac:dyDescent="0.2">
      <c r="B7289" s="30">
        <v>7285</v>
      </c>
      <c r="C7289" s="36">
        <f t="shared" si="113"/>
        <v>52818</v>
      </c>
      <c r="D7289" s="61">
        <v>0.26855015980000002</v>
      </c>
    </row>
    <row r="7290" spans="2:4" x14ac:dyDescent="0.2">
      <c r="B7290" s="30">
        <v>7286</v>
      </c>
      <c r="C7290" s="36">
        <f t="shared" si="113"/>
        <v>52819</v>
      </c>
      <c r="D7290" s="61">
        <v>0.2685908789</v>
      </c>
    </row>
    <row r="7291" spans="2:4" x14ac:dyDescent="0.2">
      <c r="B7291" s="30">
        <v>7287</v>
      </c>
      <c r="C7291" s="36">
        <f t="shared" si="113"/>
        <v>52820</v>
      </c>
      <c r="D7291" s="61">
        <v>0.26863160479999998</v>
      </c>
    </row>
    <row r="7292" spans="2:4" x14ac:dyDescent="0.2">
      <c r="B7292" s="30">
        <v>7288</v>
      </c>
      <c r="C7292" s="36">
        <f t="shared" si="113"/>
        <v>52821</v>
      </c>
      <c r="D7292" s="61">
        <v>0.26867233740000002</v>
      </c>
    </row>
    <row r="7293" spans="2:4" x14ac:dyDescent="0.2">
      <c r="B7293" s="30">
        <v>7289</v>
      </c>
      <c r="C7293" s="36">
        <f t="shared" si="113"/>
        <v>52822</v>
      </c>
      <c r="D7293" s="61">
        <v>0.2687130767</v>
      </c>
    </row>
    <row r="7294" spans="2:4" x14ac:dyDescent="0.2">
      <c r="B7294" s="30">
        <v>7290</v>
      </c>
      <c r="C7294" s="36">
        <f t="shared" si="113"/>
        <v>52823</v>
      </c>
      <c r="D7294" s="61">
        <v>0.26875382279999999</v>
      </c>
    </row>
    <row r="7295" spans="2:4" x14ac:dyDescent="0.2">
      <c r="B7295" s="30">
        <v>7291</v>
      </c>
      <c r="C7295" s="36">
        <f t="shared" si="113"/>
        <v>52824</v>
      </c>
      <c r="D7295" s="61">
        <v>0.26879457559999997</v>
      </c>
    </row>
    <row r="7296" spans="2:4" x14ac:dyDescent="0.2">
      <c r="B7296" s="30">
        <v>7292</v>
      </c>
      <c r="C7296" s="36">
        <f t="shared" si="113"/>
        <v>52825</v>
      </c>
      <c r="D7296" s="61">
        <v>0.26883533520000003</v>
      </c>
    </row>
    <row r="7297" spans="2:4" x14ac:dyDescent="0.2">
      <c r="B7297" s="30">
        <v>7293</v>
      </c>
      <c r="C7297" s="36">
        <f t="shared" si="113"/>
        <v>52826</v>
      </c>
      <c r="D7297" s="61">
        <v>0.26887610150000002</v>
      </c>
    </row>
    <row r="7298" spans="2:4" x14ac:dyDescent="0.2">
      <c r="B7298" s="30">
        <v>7294</v>
      </c>
      <c r="C7298" s="36">
        <f t="shared" si="113"/>
        <v>52827</v>
      </c>
      <c r="D7298" s="61">
        <v>0.26891687460000002</v>
      </c>
    </row>
    <row r="7299" spans="2:4" x14ac:dyDescent="0.2">
      <c r="B7299" s="30">
        <v>7295</v>
      </c>
      <c r="C7299" s="36">
        <f t="shared" si="113"/>
        <v>52828</v>
      </c>
      <c r="D7299" s="61">
        <v>0.26895765440000002</v>
      </c>
    </row>
    <row r="7300" spans="2:4" x14ac:dyDescent="0.2">
      <c r="B7300" s="30">
        <v>7296</v>
      </c>
      <c r="C7300" s="36">
        <f t="shared" si="113"/>
        <v>52829</v>
      </c>
      <c r="D7300" s="61">
        <v>0.26899844099999998</v>
      </c>
    </row>
    <row r="7301" spans="2:4" x14ac:dyDescent="0.2">
      <c r="B7301" s="30">
        <v>7297</v>
      </c>
      <c r="C7301" s="36">
        <f t="shared" si="113"/>
        <v>52830</v>
      </c>
      <c r="D7301" s="61">
        <v>0.26903923429999999</v>
      </c>
    </row>
    <row r="7302" spans="2:4" x14ac:dyDescent="0.2">
      <c r="B7302" s="30">
        <v>7298</v>
      </c>
      <c r="C7302" s="36">
        <f t="shared" ref="C7302:C7365" si="114">C7301+1</f>
        <v>52831</v>
      </c>
      <c r="D7302" s="61">
        <v>0.2690800344</v>
      </c>
    </row>
    <row r="7303" spans="2:4" x14ac:dyDescent="0.2">
      <c r="B7303" s="30">
        <v>7299</v>
      </c>
      <c r="C7303" s="36">
        <f t="shared" si="114"/>
        <v>52832</v>
      </c>
      <c r="D7303" s="61">
        <v>0.26912084120000002</v>
      </c>
    </row>
    <row r="7304" spans="2:4" x14ac:dyDescent="0.2">
      <c r="B7304" s="30">
        <v>7300</v>
      </c>
      <c r="C7304" s="36">
        <f t="shared" si="114"/>
        <v>52833</v>
      </c>
      <c r="D7304" s="61">
        <v>0.26916165479999998</v>
      </c>
    </row>
    <row r="7305" spans="2:4" x14ac:dyDescent="0.2">
      <c r="B7305" s="30">
        <v>7301</v>
      </c>
      <c r="C7305" s="36">
        <f t="shared" si="114"/>
        <v>52834</v>
      </c>
      <c r="D7305" s="61">
        <v>0.2692024751</v>
      </c>
    </row>
    <row r="7306" spans="2:4" x14ac:dyDescent="0.2">
      <c r="B7306" s="30">
        <v>7302</v>
      </c>
      <c r="C7306" s="36">
        <f t="shared" si="114"/>
        <v>52835</v>
      </c>
      <c r="D7306" s="61">
        <v>0.26924330219999998</v>
      </c>
    </row>
    <row r="7307" spans="2:4" x14ac:dyDescent="0.2">
      <c r="B7307" s="30">
        <v>7303</v>
      </c>
      <c r="C7307" s="36">
        <f t="shared" si="114"/>
        <v>52836</v>
      </c>
      <c r="D7307" s="61">
        <v>0.26928413600000001</v>
      </c>
    </row>
    <row r="7308" spans="2:4" x14ac:dyDescent="0.2">
      <c r="B7308" s="30">
        <v>7304</v>
      </c>
      <c r="C7308" s="36">
        <f t="shared" si="114"/>
        <v>52837</v>
      </c>
      <c r="D7308" s="61">
        <v>0.2693249767</v>
      </c>
    </row>
    <row r="7309" spans="2:4" x14ac:dyDescent="0.2">
      <c r="B7309" s="30">
        <v>7305</v>
      </c>
      <c r="C7309" s="36">
        <f t="shared" si="114"/>
        <v>52838</v>
      </c>
      <c r="D7309" s="61">
        <v>0.26936582399999998</v>
      </c>
    </row>
    <row r="7310" spans="2:4" x14ac:dyDescent="0.2">
      <c r="B7310" s="30">
        <v>7306</v>
      </c>
      <c r="C7310" s="36">
        <f t="shared" si="114"/>
        <v>52839</v>
      </c>
      <c r="D7310" s="61">
        <v>0.26940667820000003</v>
      </c>
    </row>
    <row r="7311" spans="2:4" x14ac:dyDescent="0.2">
      <c r="B7311" s="30">
        <v>7307</v>
      </c>
      <c r="C7311" s="36">
        <f t="shared" si="114"/>
        <v>52840</v>
      </c>
      <c r="D7311" s="61">
        <v>0.26944753900000001</v>
      </c>
    </row>
    <row r="7312" spans="2:4" x14ac:dyDescent="0.2">
      <c r="B7312" s="30">
        <v>7308</v>
      </c>
      <c r="C7312" s="36">
        <f t="shared" si="114"/>
        <v>52841</v>
      </c>
      <c r="D7312" s="61">
        <v>0.26948840670000002</v>
      </c>
    </row>
    <row r="7313" spans="2:4" x14ac:dyDescent="0.2">
      <c r="B7313" s="30">
        <v>7309</v>
      </c>
      <c r="C7313" s="36">
        <f t="shared" si="114"/>
        <v>52842</v>
      </c>
      <c r="D7313" s="61">
        <v>0.26952928110000002</v>
      </c>
    </row>
    <row r="7314" spans="2:4" x14ac:dyDescent="0.2">
      <c r="B7314" s="30">
        <v>7310</v>
      </c>
      <c r="C7314" s="36">
        <f t="shared" si="114"/>
        <v>52843</v>
      </c>
      <c r="D7314" s="61">
        <v>0.26957016230000003</v>
      </c>
    </row>
    <row r="7315" spans="2:4" x14ac:dyDescent="0.2">
      <c r="B7315" s="30">
        <v>7311</v>
      </c>
      <c r="C7315" s="36">
        <f t="shared" si="114"/>
        <v>52844</v>
      </c>
      <c r="D7315" s="61">
        <v>0.26961105019999998</v>
      </c>
    </row>
    <row r="7316" spans="2:4" x14ac:dyDescent="0.2">
      <c r="B7316" s="30">
        <v>7312</v>
      </c>
      <c r="C7316" s="36">
        <f t="shared" si="114"/>
        <v>52845</v>
      </c>
      <c r="D7316" s="61">
        <v>0.269651945</v>
      </c>
    </row>
    <row r="7317" spans="2:4" x14ac:dyDescent="0.2">
      <c r="B7317" s="30">
        <v>7313</v>
      </c>
      <c r="C7317" s="36">
        <f t="shared" si="114"/>
        <v>52846</v>
      </c>
      <c r="D7317" s="61">
        <v>0.26969284650000003</v>
      </c>
    </row>
    <row r="7318" spans="2:4" x14ac:dyDescent="0.2">
      <c r="B7318" s="30">
        <v>7314</v>
      </c>
      <c r="C7318" s="36">
        <f t="shared" si="114"/>
        <v>52847</v>
      </c>
      <c r="D7318" s="61">
        <v>0.26973375469999999</v>
      </c>
    </row>
    <row r="7319" spans="2:4" x14ac:dyDescent="0.2">
      <c r="B7319" s="30">
        <v>7315</v>
      </c>
      <c r="C7319" s="36">
        <f t="shared" si="114"/>
        <v>52848</v>
      </c>
      <c r="D7319" s="61">
        <v>0.26977466970000002</v>
      </c>
    </row>
    <row r="7320" spans="2:4" x14ac:dyDescent="0.2">
      <c r="B7320" s="30">
        <v>7316</v>
      </c>
      <c r="C7320" s="36">
        <f t="shared" si="114"/>
        <v>52849</v>
      </c>
      <c r="D7320" s="61">
        <v>0.26981559150000001</v>
      </c>
    </row>
    <row r="7321" spans="2:4" x14ac:dyDescent="0.2">
      <c r="B7321" s="30">
        <v>7317</v>
      </c>
      <c r="C7321" s="36">
        <f t="shared" si="114"/>
        <v>52850</v>
      </c>
      <c r="D7321" s="61">
        <v>0.2698565201</v>
      </c>
    </row>
    <row r="7322" spans="2:4" x14ac:dyDescent="0.2">
      <c r="B7322" s="30">
        <v>7318</v>
      </c>
      <c r="C7322" s="36">
        <f t="shared" si="114"/>
        <v>52851</v>
      </c>
      <c r="D7322" s="61">
        <v>0.26989745539999999</v>
      </c>
    </row>
    <row r="7323" spans="2:4" x14ac:dyDescent="0.2">
      <c r="B7323" s="30">
        <v>7319</v>
      </c>
      <c r="C7323" s="36">
        <f t="shared" si="114"/>
        <v>52852</v>
      </c>
      <c r="D7323" s="61">
        <v>0.26993839759999999</v>
      </c>
    </row>
    <row r="7324" spans="2:4" x14ac:dyDescent="0.2">
      <c r="B7324" s="30">
        <v>7320</v>
      </c>
      <c r="C7324" s="36">
        <f t="shared" si="114"/>
        <v>52853</v>
      </c>
      <c r="D7324" s="61">
        <v>0.26997934649999999</v>
      </c>
    </row>
    <row r="7325" spans="2:4" x14ac:dyDescent="0.2">
      <c r="B7325" s="30">
        <v>7321</v>
      </c>
      <c r="C7325" s="36">
        <f t="shared" si="114"/>
        <v>52854</v>
      </c>
      <c r="D7325" s="61">
        <v>0.2700203021</v>
      </c>
    </row>
    <row r="7326" spans="2:4" x14ac:dyDescent="0.2">
      <c r="B7326" s="30">
        <v>7322</v>
      </c>
      <c r="C7326" s="36">
        <f t="shared" si="114"/>
        <v>52855</v>
      </c>
      <c r="D7326" s="61">
        <v>0.27006126460000002</v>
      </c>
    </row>
    <row r="7327" spans="2:4" x14ac:dyDescent="0.2">
      <c r="B7327" s="30">
        <v>7323</v>
      </c>
      <c r="C7327" s="36">
        <f t="shared" si="114"/>
        <v>52856</v>
      </c>
      <c r="D7327" s="61">
        <v>0.27010223379999998</v>
      </c>
    </row>
    <row r="7328" spans="2:4" x14ac:dyDescent="0.2">
      <c r="B7328" s="30">
        <v>7324</v>
      </c>
      <c r="C7328" s="36">
        <f t="shared" si="114"/>
        <v>52857</v>
      </c>
      <c r="D7328" s="61">
        <v>0.27014320980000001</v>
      </c>
    </row>
    <row r="7329" spans="2:4" x14ac:dyDescent="0.2">
      <c r="B7329" s="30">
        <v>7325</v>
      </c>
      <c r="C7329" s="36">
        <f t="shared" si="114"/>
        <v>52858</v>
      </c>
      <c r="D7329" s="61">
        <v>0.27018419259999998</v>
      </c>
    </row>
    <row r="7330" spans="2:4" x14ac:dyDescent="0.2">
      <c r="B7330" s="30">
        <v>7326</v>
      </c>
      <c r="C7330" s="36">
        <f t="shared" si="114"/>
        <v>52859</v>
      </c>
      <c r="D7330" s="61">
        <v>0.27022518220000002</v>
      </c>
    </row>
    <row r="7331" spans="2:4" x14ac:dyDescent="0.2">
      <c r="B7331" s="30">
        <v>7327</v>
      </c>
      <c r="C7331" s="36">
        <f t="shared" si="114"/>
        <v>52860</v>
      </c>
      <c r="D7331" s="61">
        <v>0.27026617860000002</v>
      </c>
    </row>
    <row r="7332" spans="2:4" x14ac:dyDescent="0.2">
      <c r="B7332" s="30">
        <v>7328</v>
      </c>
      <c r="C7332" s="36">
        <f t="shared" si="114"/>
        <v>52861</v>
      </c>
      <c r="D7332" s="61">
        <v>0.27030718170000001</v>
      </c>
    </row>
    <row r="7333" spans="2:4" x14ac:dyDescent="0.2">
      <c r="B7333" s="30">
        <v>7329</v>
      </c>
      <c r="C7333" s="36">
        <f t="shared" si="114"/>
        <v>52862</v>
      </c>
      <c r="D7333" s="61">
        <v>0.27034819170000002</v>
      </c>
    </row>
    <row r="7334" spans="2:4" x14ac:dyDescent="0.2">
      <c r="B7334" s="30">
        <v>7330</v>
      </c>
      <c r="C7334" s="36">
        <f t="shared" si="114"/>
        <v>52863</v>
      </c>
      <c r="D7334" s="61">
        <v>0.27038920840000003</v>
      </c>
    </row>
    <row r="7335" spans="2:4" x14ac:dyDescent="0.2">
      <c r="B7335" s="30">
        <v>7331</v>
      </c>
      <c r="C7335" s="36">
        <f t="shared" si="114"/>
        <v>52864</v>
      </c>
      <c r="D7335" s="61">
        <v>0.27043023189999998</v>
      </c>
    </row>
    <row r="7336" spans="2:4" x14ac:dyDescent="0.2">
      <c r="B7336" s="30">
        <v>7332</v>
      </c>
      <c r="C7336" s="36">
        <f t="shared" si="114"/>
        <v>52865</v>
      </c>
      <c r="D7336" s="61">
        <v>0.27047126220000001</v>
      </c>
    </row>
    <row r="7337" spans="2:4" x14ac:dyDescent="0.2">
      <c r="B7337" s="30">
        <v>7333</v>
      </c>
      <c r="C7337" s="36">
        <f t="shared" si="114"/>
        <v>52866</v>
      </c>
      <c r="D7337" s="61">
        <v>0.27051229929999998</v>
      </c>
    </row>
    <row r="7338" spans="2:4" x14ac:dyDescent="0.2">
      <c r="B7338" s="30">
        <v>7334</v>
      </c>
      <c r="C7338" s="36">
        <f t="shared" si="114"/>
        <v>52867</v>
      </c>
      <c r="D7338" s="61">
        <v>0.27055334320000002</v>
      </c>
    </row>
    <row r="7339" spans="2:4" x14ac:dyDescent="0.2">
      <c r="B7339" s="30">
        <v>7335</v>
      </c>
      <c r="C7339" s="36">
        <f t="shared" si="114"/>
        <v>52868</v>
      </c>
      <c r="D7339" s="61">
        <v>0.27059439390000001</v>
      </c>
    </row>
    <row r="7340" spans="2:4" x14ac:dyDescent="0.2">
      <c r="B7340" s="30">
        <v>7336</v>
      </c>
      <c r="C7340" s="36">
        <f t="shared" si="114"/>
        <v>52869</v>
      </c>
      <c r="D7340" s="61">
        <v>0.2706354513</v>
      </c>
    </row>
    <row r="7341" spans="2:4" x14ac:dyDescent="0.2">
      <c r="B7341" s="30">
        <v>7337</v>
      </c>
      <c r="C7341" s="36">
        <f t="shared" si="114"/>
        <v>52870</v>
      </c>
      <c r="D7341" s="61">
        <v>0.2706765156</v>
      </c>
    </row>
    <row r="7342" spans="2:4" x14ac:dyDescent="0.2">
      <c r="B7342" s="30">
        <v>7338</v>
      </c>
      <c r="C7342" s="36">
        <f t="shared" si="114"/>
        <v>52871</v>
      </c>
      <c r="D7342" s="61">
        <v>0.27071758670000001</v>
      </c>
    </row>
    <row r="7343" spans="2:4" x14ac:dyDescent="0.2">
      <c r="B7343" s="30">
        <v>7339</v>
      </c>
      <c r="C7343" s="36">
        <f t="shared" si="114"/>
        <v>52872</v>
      </c>
      <c r="D7343" s="61">
        <v>0.27075866450000002</v>
      </c>
    </row>
    <row r="7344" spans="2:4" x14ac:dyDescent="0.2">
      <c r="B7344" s="30">
        <v>7340</v>
      </c>
      <c r="C7344" s="36">
        <f t="shared" si="114"/>
        <v>52873</v>
      </c>
      <c r="D7344" s="61">
        <v>0.2707997492</v>
      </c>
    </row>
    <row r="7345" spans="2:4" x14ac:dyDescent="0.2">
      <c r="B7345" s="30">
        <v>7341</v>
      </c>
      <c r="C7345" s="36">
        <f t="shared" si="114"/>
        <v>52874</v>
      </c>
      <c r="D7345" s="61">
        <v>0.27084084060000002</v>
      </c>
    </row>
    <row r="7346" spans="2:4" x14ac:dyDescent="0.2">
      <c r="B7346" s="30">
        <v>7342</v>
      </c>
      <c r="C7346" s="36">
        <f t="shared" si="114"/>
        <v>52875</v>
      </c>
      <c r="D7346" s="61">
        <v>0.27088193890000001</v>
      </c>
    </row>
    <row r="7347" spans="2:4" x14ac:dyDescent="0.2">
      <c r="B7347" s="30">
        <v>7343</v>
      </c>
      <c r="C7347" s="36">
        <f t="shared" si="114"/>
        <v>52876</v>
      </c>
      <c r="D7347" s="61">
        <v>0.27092304389999999</v>
      </c>
    </row>
    <row r="7348" spans="2:4" x14ac:dyDescent="0.2">
      <c r="B7348" s="30">
        <v>7344</v>
      </c>
      <c r="C7348" s="36">
        <f t="shared" si="114"/>
        <v>52877</v>
      </c>
      <c r="D7348" s="61">
        <v>0.2709641558</v>
      </c>
    </row>
    <row r="7349" spans="2:4" x14ac:dyDescent="0.2">
      <c r="B7349" s="30">
        <v>7345</v>
      </c>
      <c r="C7349" s="36">
        <f t="shared" si="114"/>
        <v>52878</v>
      </c>
      <c r="D7349" s="61">
        <v>0.2710052745</v>
      </c>
    </row>
    <row r="7350" spans="2:4" x14ac:dyDescent="0.2">
      <c r="B7350" s="30">
        <v>7346</v>
      </c>
      <c r="C7350" s="36">
        <f t="shared" si="114"/>
        <v>52879</v>
      </c>
      <c r="D7350" s="61">
        <v>0.27104640000000002</v>
      </c>
    </row>
    <row r="7351" spans="2:4" x14ac:dyDescent="0.2">
      <c r="B7351" s="30">
        <v>7347</v>
      </c>
      <c r="C7351" s="36">
        <f t="shared" si="114"/>
        <v>52880</v>
      </c>
      <c r="D7351" s="61">
        <v>0.27108753219999998</v>
      </c>
    </row>
    <row r="7352" spans="2:4" x14ac:dyDescent="0.2">
      <c r="B7352" s="30">
        <v>7348</v>
      </c>
      <c r="C7352" s="36">
        <f t="shared" si="114"/>
        <v>52881</v>
      </c>
      <c r="D7352" s="61">
        <v>0.27112867130000001</v>
      </c>
    </row>
    <row r="7353" spans="2:4" x14ac:dyDescent="0.2">
      <c r="B7353" s="30">
        <v>7349</v>
      </c>
      <c r="C7353" s="36">
        <f t="shared" si="114"/>
        <v>52882</v>
      </c>
      <c r="D7353" s="61">
        <v>0.2711698172</v>
      </c>
    </row>
    <row r="7354" spans="2:4" x14ac:dyDescent="0.2">
      <c r="B7354" s="30">
        <v>7350</v>
      </c>
      <c r="C7354" s="36">
        <f t="shared" si="114"/>
        <v>52883</v>
      </c>
      <c r="D7354" s="61">
        <v>0.27121096989999999</v>
      </c>
    </row>
    <row r="7355" spans="2:4" x14ac:dyDescent="0.2">
      <c r="B7355" s="30">
        <v>7351</v>
      </c>
      <c r="C7355" s="36">
        <f t="shared" si="114"/>
        <v>52884</v>
      </c>
      <c r="D7355" s="61">
        <v>0.27125212939999999</v>
      </c>
    </row>
    <row r="7356" spans="2:4" x14ac:dyDescent="0.2">
      <c r="B7356" s="30">
        <v>7352</v>
      </c>
      <c r="C7356" s="36">
        <f t="shared" si="114"/>
        <v>52885</v>
      </c>
      <c r="D7356" s="61">
        <v>0.2712932958</v>
      </c>
    </row>
    <row r="7357" spans="2:4" x14ac:dyDescent="0.2">
      <c r="B7357" s="30">
        <v>7353</v>
      </c>
      <c r="C7357" s="36">
        <f t="shared" si="114"/>
        <v>52886</v>
      </c>
      <c r="D7357" s="61">
        <v>0.27133446890000001</v>
      </c>
    </row>
    <row r="7358" spans="2:4" x14ac:dyDescent="0.2">
      <c r="B7358" s="30">
        <v>7354</v>
      </c>
      <c r="C7358" s="36">
        <f t="shared" si="114"/>
        <v>52887</v>
      </c>
      <c r="D7358" s="61">
        <v>0.27137564889999999</v>
      </c>
    </row>
    <row r="7359" spans="2:4" x14ac:dyDescent="0.2">
      <c r="B7359" s="30">
        <v>7355</v>
      </c>
      <c r="C7359" s="36">
        <f t="shared" si="114"/>
        <v>52888</v>
      </c>
      <c r="D7359" s="61">
        <v>0.27141683560000002</v>
      </c>
    </row>
    <row r="7360" spans="2:4" x14ac:dyDescent="0.2">
      <c r="B7360" s="30">
        <v>7356</v>
      </c>
      <c r="C7360" s="36">
        <f t="shared" si="114"/>
        <v>52889</v>
      </c>
      <c r="D7360" s="61">
        <v>0.27145802920000001</v>
      </c>
    </row>
    <row r="7361" spans="2:4" x14ac:dyDescent="0.2">
      <c r="B7361" s="30">
        <v>7357</v>
      </c>
      <c r="C7361" s="36">
        <f t="shared" si="114"/>
        <v>52890</v>
      </c>
      <c r="D7361" s="61">
        <v>0.2714992296</v>
      </c>
    </row>
    <row r="7362" spans="2:4" x14ac:dyDescent="0.2">
      <c r="B7362" s="30">
        <v>7358</v>
      </c>
      <c r="C7362" s="36">
        <f t="shared" si="114"/>
        <v>52891</v>
      </c>
      <c r="D7362" s="61">
        <v>0.27154043680000001</v>
      </c>
    </row>
    <row r="7363" spans="2:4" x14ac:dyDescent="0.2">
      <c r="B7363" s="30">
        <v>7359</v>
      </c>
      <c r="C7363" s="36">
        <f t="shared" si="114"/>
        <v>52892</v>
      </c>
      <c r="D7363" s="61">
        <v>0.27158165090000003</v>
      </c>
    </row>
    <row r="7364" spans="2:4" x14ac:dyDescent="0.2">
      <c r="B7364" s="30">
        <v>7360</v>
      </c>
      <c r="C7364" s="36">
        <f t="shared" si="114"/>
        <v>52893</v>
      </c>
      <c r="D7364" s="61">
        <v>0.2716228718</v>
      </c>
    </row>
    <row r="7365" spans="2:4" x14ac:dyDescent="0.2">
      <c r="B7365" s="30">
        <v>7361</v>
      </c>
      <c r="C7365" s="36">
        <f t="shared" si="114"/>
        <v>52894</v>
      </c>
      <c r="D7365" s="61">
        <v>0.27166409940000003</v>
      </c>
    </row>
    <row r="7366" spans="2:4" x14ac:dyDescent="0.2">
      <c r="B7366" s="30">
        <v>7362</v>
      </c>
      <c r="C7366" s="36">
        <f t="shared" ref="C7366:C7429" si="115">C7365+1</f>
        <v>52895</v>
      </c>
      <c r="D7366" s="61">
        <v>0.27170533390000001</v>
      </c>
    </row>
    <row r="7367" spans="2:4" x14ac:dyDescent="0.2">
      <c r="B7367" s="30">
        <v>7363</v>
      </c>
      <c r="C7367" s="36">
        <f t="shared" si="115"/>
        <v>52896</v>
      </c>
      <c r="D7367" s="61">
        <v>0.27174657530000002</v>
      </c>
    </row>
    <row r="7368" spans="2:4" x14ac:dyDescent="0.2">
      <c r="B7368" s="30">
        <v>7364</v>
      </c>
      <c r="C7368" s="36">
        <f t="shared" si="115"/>
        <v>52897</v>
      </c>
      <c r="D7368" s="61">
        <v>0.27178782340000002</v>
      </c>
    </row>
    <row r="7369" spans="2:4" x14ac:dyDescent="0.2">
      <c r="B7369" s="30">
        <v>7365</v>
      </c>
      <c r="C7369" s="36">
        <f t="shared" si="115"/>
        <v>52898</v>
      </c>
      <c r="D7369" s="61">
        <v>0.27182907839999998</v>
      </c>
    </row>
    <row r="7370" spans="2:4" x14ac:dyDescent="0.2">
      <c r="B7370" s="30">
        <v>7366</v>
      </c>
      <c r="C7370" s="36">
        <f t="shared" si="115"/>
        <v>52899</v>
      </c>
      <c r="D7370" s="61">
        <v>0.2718703402</v>
      </c>
    </row>
    <row r="7371" spans="2:4" x14ac:dyDescent="0.2">
      <c r="B7371" s="30">
        <v>7367</v>
      </c>
      <c r="C7371" s="36">
        <f t="shared" si="115"/>
        <v>52900</v>
      </c>
      <c r="D7371" s="61">
        <v>0.27191160889999999</v>
      </c>
    </row>
    <row r="7372" spans="2:4" x14ac:dyDescent="0.2">
      <c r="B7372" s="30">
        <v>7368</v>
      </c>
      <c r="C7372" s="36">
        <f t="shared" si="115"/>
        <v>52901</v>
      </c>
      <c r="D7372" s="61">
        <v>0.27195288429999998</v>
      </c>
    </row>
    <row r="7373" spans="2:4" x14ac:dyDescent="0.2">
      <c r="B7373" s="30">
        <v>7369</v>
      </c>
      <c r="C7373" s="36">
        <f t="shared" si="115"/>
        <v>52902</v>
      </c>
      <c r="D7373" s="61">
        <v>0.27199416659999998</v>
      </c>
    </row>
    <row r="7374" spans="2:4" x14ac:dyDescent="0.2">
      <c r="B7374" s="30">
        <v>7370</v>
      </c>
      <c r="C7374" s="36">
        <f t="shared" si="115"/>
        <v>52903</v>
      </c>
      <c r="D7374" s="61">
        <v>0.27203545579999999</v>
      </c>
    </row>
    <row r="7375" spans="2:4" x14ac:dyDescent="0.2">
      <c r="B7375" s="30">
        <v>7371</v>
      </c>
      <c r="C7375" s="36">
        <f t="shared" si="115"/>
        <v>52904</v>
      </c>
      <c r="D7375" s="61">
        <v>0.27207675170000001</v>
      </c>
    </row>
    <row r="7376" spans="2:4" x14ac:dyDescent="0.2">
      <c r="B7376" s="30">
        <v>7372</v>
      </c>
      <c r="C7376" s="36">
        <f t="shared" si="115"/>
        <v>52905</v>
      </c>
      <c r="D7376" s="61">
        <v>0.27211805449999998</v>
      </c>
    </row>
    <row r="7377" spans="2:4" x14ac:dyDescent="0.2">
      <c r="B7377" s="30">
        <v>7373</v>
      </c>
      <c r="C7377" s="36">
        <f t="shared" si="115"/>
        <v>52906</v>
      </c>
      <c r="D7377" s="61">
        <v>0.27215936419999998</v>
      </c>
    </row>
    <row r="7378" spans="2:4" x14ac:dyDescent="0.2">
      <c r="B7378" s="30">
        <v>7374</v>
      </c>
      <c r="C7378" s="36">
        <f t="shared" si="115"/>
        <v>52907</v>
      </c>
      <c r="D7378" s="61">
        <v>0.27220068069999998</v>
      </c>
    </row>
    <row r="7379" spans="2:4" x14ac:dyDescent="0.2">
      <c r="B7379" s="30">
        <v>7375</v>
      </c>
      <c r="C7379" s="36">
        <f t="shared" si="115"/>
        <v>52908</v>
      </c>
      <c r="D7379" s="61">
        <v>0.27224200399999998</v>
      </c>
    </row>
    <row r="7380" spans="2:4" x14ac:dyDescent="0.2">
      <c r="B7380" s="30">
        <v>7376</v>
      </c>
      <c r="C7380" s="36">
        <f t="shared" si="115"/>
        <v>52909</v>
      </c>
      <c r="D7380" s="61">
        <v>0.2722833341</v>
      </c>
    </row>
    <row r="7381" spans="2:4" x14ac:dyDescent="0.2">
      <c r="B7381" s="30">
        <v>7377</v>
      </c>
      <c r="C7381" s="36">
        <f t="shared" si="115"/>
        <v>52910</v>
      </c>
      <c r="D7381" s="61">
        <v>0.27232467110000003</v>
      </c>
    </row>
    <row r="7382" spans="2:4" x14ac:dyDescent="0.2">
      <c r="B7382" s="30">
        <v>7378</v>
      </c>
      <c r="C7382" s="36">
        <f t="shared" si="115"/>
        <v>52911</v>
      </c>
      <c r="D7382" s="61">
        <v>0.27236601490000001</v>
      </c>
    </row>
    <row r="7383" spans="2:4" x14ac:dyDescent="0.2">
      <c r="B7383" s="30">
        <v>7379</v>
      </c>
      <c r="C7383" s="36">
        <f t="shared" si="115"/>
        <v>52912</v>
      </c>
      <c r="D7383" s="61">
        <v>0.27240736560000001</v>
      </c>
    </row>
    <row r="7384" spans="2:4" x14ac:dyDescent="0.2">
      <c r="B7384" s="30">
        <v>7380</v>
      </c>
      <c r="C7384" s="36">
        <f t="shared" si="115"/>
        <v>52913</v>
      </c>
      <c r="D7384" s="61">
        <v>0.27244872310000001</v>
      </c>
    </row>
    <row r="7385" spans="2:4" x14ac:dyDescent="0.2">
      <c r="B7385" s="30">
        <v>7381</v>
      </c>
      <c r="C7385" s="36">
        <f t="shared" si="115"/>
        <v>52914</v>
      </c>
      <c r="D7385" s="61">
        <v>0.27249008749999998</v>
      </c>
    </row>
    <row r="7386" spans="2:4" x14ac:dyDescent="0.2">
      <c r="B7386" s="30">
        <v>7382</v>
      </c>
      <c r="C7386" s="36">
        <f t="shared" si="115"/>
        <v>52915</v>
      </c>
      <c r="D7386" s="61">
        <v>0.27253145870000001</v>
      </c>
    </row>
    <row r="7387" spans="2:4" x14ac:dyDescent="0.2">
      <c r="B7387" s="30">
        <v>7383</v>
      </c>
      <c r="C7387" s="36">
        <f t="shared" si="115"/>
        <v>52916</v>
      </c>
      <c r="D7387" s="61">
        <v>0.27257283669999999</v>
      </c>
    </row>
    <row r="7388" spans="2:4" x14ac:dyDescent="0.2">
      <c r="B7388" s="30">
        <v>7384</v>
      </c>
      <c r="C7388" s="36">
        <f t="shared" si="115"/>
        <v>52917</v>
      </c>
      <c r="D7388" s="61">
        <v>0.27261422159999998</v>
      </c>
    </row>
    <row r="7389" spans="2:4" x14ac:dyDescent="0.2">
      <c r="B7389" s="30">
        <v>7385</v>
      </c>
      <c r="C7389" s="36">
        <f t="shared" si="115"/>
        <v>52918</v>
      </c>
      <c r="D7389" s="61">
        <v>0.2726556134</v>
      </c>
    </row>
    <row r="7390" spans="2:4" x14ac:dyDescent="0.2">
      <c r="B7390" s="30">
        <v>7386</v>
      </c>
      <c r="C7390" s="36">
        <f t="shared" si="115"/>
        <v>52919</v>
      </c>
      <c r="D7390" s="61">
        <v>0.27269701200000002</v>
      </c>
    </row>
    <row r="7391" spans="2:4" x14ac:dyDescent="0.2">
      <c r="B7391" s="30">
        <v>7387</v>
      </c>
      <c r="C7391" s="36">
        <f t="shared" si="115"/>
        <v>52920</v>
      </c>
      <c r="D7391" s="61">
        <v>0.27273841739999999</v>
      </c>
    </row>
    <row r="7392" spans="2:4" x14ac:dyDescent="0.2">
      <c r="B7392" s="30">
        <v>7388</v>
      </c>
      <c r="C7392" s="36">
        <f t="shared" si="115"/>
        <v>52921</v>
      </c>
      <c r="D7392" s="61">
        <v>0.27277982969999998</v>
      </c>
    </row>
    <row r="7393" spans="2:4" x14ac:dyDescent="0.2">
      <c r="B7393" s="30">
        <v>7389</v>
      </c>
      <c r="C7393" s="36">
        <f t="shared" si="115"/>
        <v>52922</v>
      </c>
      <c r="D7393" s="61">
        <v>0.27282124889999998</v>
      </c>
    </row>
    <row r="7394" spans="2:4" x14ac:dyDescent="0.2">
      <c r="B7394" s="30">
        <v>7390</v>
      </c>
      <c r="C7394" s="36">
        <f t="shared" si="115"/>
        <v>52923</v>
      </c>
      <c r="D7394" s="61">
        <v>0.27286267489999999</v>
      </c>
    </row>
    <row r="7395" spans="2:4" x14ac:dyDescent="0.2">
      <c r="B7395" s="30">
        <v>7391</v>
      </c>
      <c r="C7395" s="36">
        <f t="shared" si="115"/>
        <v>52924</v>
      </c>
      <c r="D7395" s="61">
        <v>0.27290410770000001</v>
      </c>
    </row>
    <row r="7396" spans="2:4" x14ac:dyDescent="0.2">
      <c r="B7396" s="30">
        <v>7392</v>
      </c>
      <c r="C7396" s="36">
        <f t="shared" si="115"/>
        <v>52925</v>
      </c>
      <c r="D7396" s="61">
        <v>0.2729455475</v>
      </c>
    </row>
    <row r="7397" spans="2:4" x14ac:dyDescent="0.2">
      <c r="B7397" s="30">
        <v>7393</v>
      </c>
      <c r="C7397" s="36">
        <f t="shared" si="115"/>
        <v>52926</v>
      </c>
      <c r="D7397" s="61">
        <v>0.27298699399999998</v>
      </c>
    </row>
    <row r="7398" spans="2:4" x14ac:dyDescent="0.2">
      <c r="B7398" s="30">
        <v>7394</v>
      </c>
      <c r="C7398" s="36">
        <f t="shared" si="115"/>
        <v>52927</v>
      </c>
      <c r="D7398" s="61">
        <v>0.27302844749999999</v>
      </c>
    </row>
    <row r="7399" spans="2:4" x14ac:dyDescent="0.2">
      <c r="B7399" s="30">
        <v>7395</v>
      </c>
      <c r="C7399" s="36">
        <f t="shared" si="115"/>
        <v>52928</v>
      </c>
      <c r="D7399" s="61">
        <v>0.27306990780000001</v>
      </c>
    </row>
    <row r="7400" spans="2:4" x14ac:dyDescent="0.2">
      <c r="B7400" s="30">
        <v>7396</v>
      </c>
      <c r="C7400" s="36">
        <f t="shared" si="115"/>
        <v>52929</v>
      </c>
      <c r="D7400" s="61">
        <v>0.27311137489999998</v>
      </c>
    </row>
    <row r="7401" spans="2:4" x14ac:dyDescent="0.2">
      <c r="B7401" s="30">
        <v>7397</v>
      </c>
      <c r="C7401" s="36">
        <f t="shared" si="115"/>
        <v>52930</v>
      </c>
      <c r="D7401" s="61">
        <v>0.27315284899999998</v>
      </c>
    </row>
    <row r="7402" spans="2:4" x14ac:dyDescent="0.2">
      <c r="B7402" s="30">
        <v>7398</v>
      </c>
      <c r="C7402" s="36">
        <f t="shared" si="115"/>
        <v>52931</v>
      </c>
      <c r="D7402" s="61">
        <v>0.27319432980000002</v>
      </c>
    </row>
    <row r="7403" spans="2:4" x14ac:dyDescent="0.2">
      <c r="B7403" s="30">
        <v>7399</v>
      </c>
      <c r="C7403" s="36">
        <f t="shared" si="115"/>
        <v>52932</v>
      </c>
      <c r="D7403" s="61">
        <v>0.27323581759999999</v>
      </c>
    </row>
    <row r="7404" spans="2:4" x14ac:dyDescent="0.2">
      <c r="B7404" s="30">
        <v>7400</v>
      </c>
      <c r="C7404" s="36">
        <f t="shared" si="115"/>
        <v>52933</v>
      </c>
      <c r="D7404" s="61">
        <v>0.27327731220000001</v>
      </c>
    </row>
    <row r="7405" spans="2:4" x14ac:dyDescent="0.2">
      <c r="B7405" s="30">
        <v>7401</v>
      </c>
      <c r="C7405" s="36">
        <f t="shared" si="115"/>
        <v>52934</v>
      </c>
      <c r="D7405" s="61">
        <v>0.2733188137</v>
      </c>
    </row>
    <row r="7406" spans="2:4" x14ac:dyDescent="0.2">
      <c r="B7406" s="30">
        <v>7402</v>
      </c>
      <c r="C7406" s="36">
        <f t="shared" si="115"/>
        <v>52935</v>
      </c>
      <c r="D7406" s="61">
        <v>0.27336032199999999</v>
      </c>
    </row>
    <row r="7407" spans="2:4" x14ac:dyDescent="0.2">
      <c r="B7407" s="30">
        <v>7403</v>
      </c>
      <c r="C7407" s="36">
        <f t="shared" si="115"/>
        <v>52936</v>
      </c>
      <c r="D7407" s="61">
        <v>0.2734018372</v>
      </c>
    </row>
    <row r="7408" spans="2:4" x14ac:dyDescent="0.2">
      <c r="B7408" s="30">
        <v>7404</v>
      </c>
      <c r="C7408" s="36">
        <f t="shared" si="115"/>
        <v>52937</v>
      </c>
      <c r="D7408" s="61">
        <v>0.27344335930000002</v>
      </c>
    </row>
    <row r="7409" spans="2:4" x14ac:dyDescent="0.2">
      <c r="B7409" s="30">
        <v>7405</v>
      </c>
      <c r="C7409" s="36">
        <f t="shared" si="115"/>
        <v>52938</v>
      </c>
      <c r="D7409" s="61">
        <v>0.27348488830000001</v>
      </c>
    </row>
    <row r="7410" spans="2:4" x14ac:dyDescent="0.2">
      <c r="B7410" s="30">
        <v>7406</v>
      </c>
      <c r="C7410" s="36">
        <f t="shared" si="115"/>
        <v>52939</v>
      </c>
      <c r="D7410" s="61">
        <v>0.2735264241</v>
      </c>
    </row>
    <row r="7411" spans="2:4" x14ac:dyDescent="0.2">
      <c r="B7411" s="30">
        <v>7407</v>
      </c>
      <c r="C7411" s="36">
        <f t="shared" si="115"/>
        <v>52940</v>
      </c>
      <c r="D7411" s="61">
        <v>0.27356796680000001</v>
      </c>
    </row>
    <row r="7412" spans="2:4" x14ac:dyDescent="0.2">
      <c r="B7412" s="30">
        <v>7408</v>
      </c>
      <c r="C7412" s="36">
        <f t="shared" si="115"/>
        <v>52941</v>
      </c>
      <c r="D7412" s="61">
        <v>0.27360951639999997</v>
      </c>
    </row>
    <row r="7413" spans="2:4" x14ac:dyDescent="0.2">
      <c r="B7413" s="30">
        <v>7409</v>
      </c>
      <c r="C7413" s="36">
        <f t="shared" si="115"/>
        <v>52942</v>
      </c>
      <c r="D7413" s="61">
        <v>0.27365107290000001</v>
      </c>
    </row>
    <row r="7414" spans="2:4" x14ac:dyDescent="0.2">
      <c r="B7414" s="30">
        <v>7410</v>
      </c>
      <c r="C7414" s="36">
        <f t="shared" si="115"/>
        <v>52943</v>
      </c>
      <c r="D7414" s="61">
        <v>0.27369263620000001</v>
      </c>
    </row>
    <row r="7415" spans="2:4" x14ac:dyDescent="0.2">
      <c r="B7415" s="30">
        <v>7411</v>
      </c>
      <c r="C7415" s="36">
        <f t="shared" si="115"/>
        <v>52944</v>
      </c>
      <c r="D7415" s="61">
        <v>0.27373420640000001</v>
      </c>
    </row>
    <row r="7416" spans="2:4" x14ac:dyDescent="0.2">
      <c r="B7416" s="30">
        <v>7412</v>
      </c>
      <c r="C7416" s="36">
        <f t="shared" si="115"/>
        <v>52945</v>
      </c>
      <c r="D7416" s="61">
        <v>0.27377578349999998</v>
      </c>
    </row>
    <row r="7417" spans="2:4" x14ac:dyDescent="0.2">
      <c r="B7417" s="30">
        <v>7413</v>
      </c>
      <c r="C7417" s="36">
        <f t="shared" si="115"/>
        <v>52946</v>
      </c>
      <c r="D7417" s="61">
        <v>0.27381736750000002</v>
      </c>
    </row>
    <row r="7418" spans="2:4" x14ac:dyDescent="0.2">
      <c r="B7418" s="30">
        <v>7414</v>
      </c>
      <c r="C7418" s="36">
        <f t="shared" si="115"/>
        <v>52947</v>
      </c>
      <c r="D7418" s="61">
        <v>0.27385895830000001</v>
      </c>
    </row>
    <row r="7419" spans="2:4" x14ac:dyDescent="0.2">
      <c r="B7419" s="30">
        <v>7415</v>
      </c>
      <c r="C7419" s="36">
        <f t="shared" si="115"/>
        <v>52948</v>
      </c>
      <c r="D7419" s="61">
        <v>0.27390055600000002</v>
      </c>
    </row>
    <row r="7420" spans="2:4" x14ac:dyDescent="0.2">
      <c r="B7420" s="30">
        <v>7416</v>
      </c>
      <c r="C7420" s="36">
        <f t="shared" si="115"/>
        <v>52949</v>
      </c>
      <c r="D7420" s="61">
        <v>0.27394216059999998</v>
      </c>
    </row>
    <row r="7421" spans="2:4" x14ac:dyDescent="0.2">
      <c r="B7421" s="30">
        <v>7417</v>
      </c>
      <c r="C7421" s="36">
        <f t="shared" si="115"/>
        <v>52950</v>
      </c>
      <c r="D7421" s="61">
        <v>0.27398377210000002</v>
      </c>
    </row>
    <row r="7422" spans="2:4" x14ac:dyDescent="0.2">
      <c r="B7422" s="30">
        <v>7418</v>
      </c>
      <c r="C7422" s="36">
        <f t="shared" si="115"/>
        <v>52951</v>
      </c>
      <c r="D7422" s="61">
        <v>0.27402539050000002</v>
      </c>
    </row>
    <row r="7423" spans="2:4" x14ac:dyDescent="0.2">
      <c r="B7423" s="30">
        <v>7419</v>
      </c>
      <c r="C7423" s="36">
        <f t="shared" si="115"/>
        <v>52952</v>
      </c>
      <c r="D7423" s="61">
        <v>0.27406701579999998</v>
      </c>
    </row>
    <row r="7424" spans="2:4" x14ac:dyDescent="0.2">
      <c r="B7424" s="30">
        <v>7420</v>
      </c>
      <c r="C7424" s="36">
        <f t="shared" si="115"/>
        <v>52953</v>
      </c>
      <c r="D7424" s="61">
        <v>0.27410864800000001</v>
      </c>
    </row>
    <row r="7425" spans="2:4" x14ac:dyDescent="0.2">
      <c r="B7425" s="30">
        <v>7421</v>
      </c>
      <c r="C7425" s="36">
        <f t="shared" si="115"/>
        <v>52954</v>
      </c>
      <c r="D7425" s="61">
        <v>0.27415028699999999</v>
      </c>
    </row>
    <row r="7426" spans="2:4" x14ac:dyDescent="0.2">
      <c r="B7426" s="30">
        <v>7422</v>
      </c>
      <c r="C7426" s="36">
        <f t="shared" si="115"/>
        <v>52955</v>
      </c>
      <c r="D7426" s="61">
        <v>0.274191933</v>
      </c>
    </row>
    <row r="7427" spans="2:4" x14ac:dyDescent="0.2">
      <c r="B7427" s="30">
        <v>7423</v>
      </c>
      <c r="C7427" s="36">
        <f t="shared" si="115"/>
        <v>52956</v>
      </c>
      <c r="D7427" s="61">
        <v>0.27423358580000001</v>
      </c>
    </row>
    <row r="7428" spans="2:4" x14ac:dyDescent="0.2">
      <c r="B7428" s="30">
        <v>7424</v>
      </c>
      <c r="C7428" s="36">
        <f t="shared" si="115"/>
        <v>52957</v>
      </c>
      <c r="D7428" s="61">
        <v>0.27427524549999999</v>
      </c>
    </row>
    <row r="7429" spans="2:4" x14ac:dyDescent="0.2">
      <c r="B7429" s="30">
        <v>7425</v>
      </c>
      <c r="C7429" s="36">
        <f t="shared" si="115"/>
        <v>52958</v>
      </c>
      <c r="D7429" s="61">
        <v>0.27431691209999998</v>
      </c>
    </row>
    <row r="7430" spans="2:4" x14ac:dyDescent="0.2">
      <c r="B7430" s="30">
        <v>7426</v>
      </c>
      <c r="C7430" s="36">
        <f t="shared" ref="C7430:C7493" si="116">C7429+1</f>
        <v>52959</v>
      </c>
      <c r="D7430" s="61">
        <v>0.27435858559999998</v>
      </c>
    </row>
    <row r="7431" spans="2:4" x14ac:dyDescent="0.2">
      <c r="B7431" s="30">
        <v>7427</v>
      </c>
      <c r="C7431" s="36">
        <f t="shared" si="116"/>
        <v>52960</v>
      </c>
      <c r="D7431" s="61">
        <v>0.274400266</v>
      </c>
    </row>
    <row r="7432" spans="2:4" x14ac:dyDescent="0.2">
      <c r="B7432" s="30">
        <v>7428</v>
      </c>
      <c r="C7432" s="36">
        <f t="shared" si="116"/>
        <v>52961</v>
      </c>
      <c r="D7432" s="61">
        <v>0.27444195329999999</v>
      </c>
    </row>
    <row r="7433" spans="2:4" x14ac:dyDescent="0.2">
      <c r="B7433" s="30">
        <v>7429</v>
      </c>
      <c r="C7433" s="36">
        <f t="shared" si="116"/>
        <v>52962</v>
      </c>
      <c r="D7433" s="61">
        <v>0.27448364749999998</v>
      </c>
    </row>
    <row r="7434" spans="2:4" x14ac:dyDescent="0.2">
      <c r="B7434" s="30">
        <v>7430</v>
      </c>
      <c r="C7434" s="36">
        <f t="shared" si="116"/>
        <v>52963</v>
      </c>
      <c r="D7434" s="61">
        <v>0.2745253487</v>
      </c>
    </row>
    <row r="7435" spans="2:4" x14ac:dyDescent="0.2">
      <c r="B7435" s="30">
        <v>7431</v>
      </c>
      <c r="C7435" s="36">
        <f t="shared" si="116"/>
        <v>52964</v>
      </c>
      <c r="D7435" s="61">
        <v>0.27456705669999998</v>
      </c>
    </row>
    <row r="7436" spans="2:4" x14ac:dyDescent="0.2">
      <c r="B7436" s="30">
        <v>7432</v>
      </c>
      <c r="C7436" s="36">
        <f t="shared" si="116"/>
        <v>52965</v>
      </c>
      <c r="D7436" s="61">
        <v>0.27460877160000002</v>
      </c>
    </row>
    <row r="7437" spans="2:4" x14ac:dyDescent="0.2">
      <c r="B7437" s="30">
        <v>7433</v>
      </c>
      <c r="C7437" s="36">
        <f t="shared" si="116"/>
        <v>52966</v>
      </c>
      <c r="D7437" s="61">
        <v>0.27465049339999997</v>
      </c>
    </row>
    <row r="7438" spans="2:4" x14ac:dyDescent="0.2">
      <c r="B7438" s="30">
        <v>7434</v>
      </c>
      <c r="C7438" s="36">
        <f t="shared" si="116"/>
        <v>52967</v>
      </c>
      <c r="D7438" s="61">
        <v>0.27469222209999999</v>
      </c>
    </row>
    <row r="7439" spans="2:4" x14ac:dyDescent="0.2">
      <c r="B7439" s="30">
        <v>7435</v>
      </c>
      <c r="C7439" s="36">
        <f t="shared" si="116"/>
        <v>52968</v>
      </c>
      <c r="D7439" s="61">
        <v>0.27473395769999998</v>
      </c>
    </row>
    <row r="7440" spans="2:4" x14ac:dyDescent="0.2">
      <c r="B7440" s="30">
        <v>7436</v>
      </c>
      <c r="C7440" s="36">
        <f t="shared" si="116"/>
        <v>52969</v>
      </c>
      <c r="D7440" s="61">
        <v>0.27477570019999997</v>
      </c>
    </row>
    <row r="7441" spans="2:4" x14ac:dyDescent="0.2">
      <c r="B7441" s="30">
        <v>7437</v>
      </c>
      <c r="C7441" s="36">
        <f t="shared" si="116"/>
        <v>52970</v>
      </c>
      <c r="D7441" s="61">
        <v>0.27481744959999999</v>
      </c>
    </row>
    <row r="7442" spans="2:4" x14ac:dyDescent="0.2">
      <c r="B7442" s="30">
        <v>7438</v>
      </c>
      <c r="C7442" s="36">
        <f t="shared" si="116"/>
        <v>52971</v>
      </c>
      <c r="D7442" s="61">
        <v>0.27485920600000002</v>
      </c>
    </row>
    <row r="7443" spans="2:4" x14ac:dyDescent="0.2">
      <c r="B7443" s="30">
        <v>7439</v>
      </c>
      <c r="C7443" s="36">
        <f t="shared" si="116"/>
        <v>52972</v>
      </c>
      <c r="D7443" s="61">
        <v>0.27490096920000001</v>
      </c>
    </row>
    <row r="7444" spans="2:4" x14ac:dyDescent="0.2">
      <c r="B7444" s="30">
        <v>7440</v>
      </c>
      <c r="C7444" s="36">
        <f t="shared" si="116"/>
        <v>52973</v>
      </c>
      <c r="D7444" s="61">
        <v>0.27494273940000002</v>
      </c>
    </row>
    <row r="7445" spans="2:4" x14ac:dyDescent="0.2">
      <c r="B7445" s="30">
        <v>7441</v>
      </c>
      <c r="C7445" s="36">
        <f t="shared" si="116"/>
        <v>52974</v>
      </c>
      <c r="D7445" s="61">
        <v>0.2749845165</v>
      </c>
    </row>
    <row r="7446" spans="2:4" x14ac:dyDescent="0.2">
      <c r="B7446" s="30">
        <v>7442</v>
      </c>
      <c r="C7446" s="36">
        <f t="shared" si="116"/>
        <v>52975</v>
      </c>
      <c r="D7446" s="61">
        <v>0.27502630039999998</v>
      </c>
    </row>
    <row r="7447" spans="2:4" x14ac:dyDescent="0.2">
      <c r="B7447" s="30">
        <v>7443</v>
      </c>
      <c r="C7447" s="36">
        <f t="shared" si="116"/>
        <v>52976</v>
      </c>
      <c r="D7447" s="61">
        <v>0.27506809129999998</v>
      </c>
    </row>
    <row r="7448" spans="2:4" x14ac:dyDescent="0.2">
      <c r="B7448" s="30">
        <v>7444</v>
      </c>
      <c r="C7448" s="36">
        <f t="shared" si="116"/>
        <v>52977</v>
      </c>
      <c r="D7448" s="61">
        <v>0.2751098891</v>
      </c>
    </row>
    <row r="7449" spans="2:4" x14ac:dyDescent="0.2">
      <c r="B7449" s="30">
        <v>7445</v>
      </c>
      <c r="C7449" s="36">
        <f t="shared" si="116"/>
        <v>52978</v>
      </c>
      <c r="D7449" s="61">
        <v>0.27515169389999999</v>
      </c>
    </row>
    <row r="7450" spans="2:4" x14ac:dyDescent="0.2">
      <c r="B7450" s="30">
        <v>7446</v>
      </c>
      <c r="C7450" s="36">
        <f t="shared" si="116"/>
        <v>52979</v>
      </c>
      <c r="D7450" s="61">
        <v>0.27519350549999999</v>
      </c>
    </row>
    <row r="7451" spans="2:4" x14ac:dyDescent="0.2">
      <c r="B7451" s="30">
        <v>7447</v>
      </c>
      <c r="C7451" s="36">
        <f t="shared" si="116"/>
        <v>52980</v>
      </c>
      <c r="D7451" s="61">
        <v>0.27523532410000001</v>
      </c>
    </row>
    <row r="7452" spans="2:4" x14ac:dyDescent="0.2">
      <c r="B7452" s="30">
        <v>7448</v>
      </c>
      <c r="C7452" s="36">
        <f t="shared" si="116"/>
        <v>52981</v>
      </c>
      <c r="D7452" s="61">
        <v>0.27527714959999999</v>
      </c>
    </row>
    <row r="7453" spans="2:4" x14ac:dyDescent="0.2">
      <c r="B7453" s="30">
        <v>7449</v>
      </c>
      <c r="C7453" s="36">
        <f t="shared" si="116"/>
        <v>52982</v>
      </c>
      <c r="D7453" s="61">
        <v>0.27531898199999999</v>
      </c>
    </row>
    <row r="7454" spans="2:4" x14ac:dyDescent="0.2">
      <c r="B7454" s="30">
        <v>7450</v>
      </c>
      <c r="C7454" s="36">
        <f t="shared" si="116"/>
        <v>52983</v>
      </c>
      <c r="D7454" s="61">
        <v>0.2753608213</v>
      </c>
    </row>
    <row r="7455" spans="2:4" x14ac:dyDescent="0.2">
      <c r="B7455" s="30">
        <v>7451</v>
      </c>
      <c r="C7455" s="36">
        <f t="shared" si="116"/>
        <v>52984</v>
      </c>
      <c r="D7455" s="61">
        <v>0.27540266749999998</v>
      </c>
    </row>
    <row r="7456" spans="2:4" x14ac:dyDescent="0.2">
      <c r="B7456" s="30">
        <v>7452</v>
      </c>
      <c r="C7456" s="36">
        <f t="shared" si="116"/>
        <v>52985</v>
      </c>
      <c r="D7456" s="61">
        <v>0.27544452069999997</v>
      </c>
    </row>
    <row r="7457" spans="2:4" x14ac:dyDescent="0.2">
      <c r="B7457" s="30">
        <v>7453</v>
      </c>
      <c r="C7457" s="36">
        <f t="shared" si="116"/>
        <v>52986</v>
      </c>
      <c r="D7457" s="61">
        <v>0.27548638079999999</v>
      </c>
    </row>
    <row r="7458" spans="2:4" x14ac:dyDescent="0.2">
      <c r="B7458" s="30">
        <v>7454</v>
      </c>
      <c r="C7458" s="36">
        <f t="shared" si="116"/>
        <v>52987</v>
      </c>
      <c r="D7458" s="61">
        <v>0.27552824780000001</v>
      </c>
    </row>
    <row r="7459" spans="2:4" x14ac:dyDescent="0.2">
      <c r="B7459" s="30">
        <v>7455</v>
      </c>
      <c r="C7459" s="36">
        <f t="shared" si="116"/>
        <v>52988</v>
      </c>
      <c r="D7459" s="61">
        <v>0.27557012180000001</v>
      </c>
    </row>
    <row r="7460" spans="2:4" x14ac:dyDescent="0.2">
      <c r="B7460" s="30">
        <v>7456</v>
      </c>
      <c r="C7460" s="36">
        <f t="shared" si="116"/>
        <v>52989</v>
      </c>
      <c r="D7460" s="61">
        <v>0.27561200270000002</v>
      </c>
    </row>
    <row r="7461" spans="2:4" x14ac:dyDescent="0.2">
      <c r="B7461" s="30">
        <v>7457</v>
      </c>
      <c r="C7461" s="36">
        <f t="shared" si="116"/>
        <v>52990</v>
      </c>
      <c r="D7461" s="61">
        <v>0.2756538905</v>
      </c>
    </row>
    <row r="7462" spans="2:4" x14ac:dyDescent="0.2">
      <c r="B7462" s="30">
        <v>7458</v>
      </c>
      <c r="C7462" s="36">
        <f t="shared" si="116"/>
        <v>52991</v>
      </c>
      <c r="D7462" s="61">
        <v>0.27569578519999999</v>
      </c>
    </row>
    <row r="7463" spans="2:4" x14ac:dyDescent="0.2">
      <c r="B7463" s="30">
        <v>7459</v>
      </c>
      <c r="C7463" s="36">
        <f t="shared" si="116"/>
        <v>52992</v>
      </c>
      <c r="D7463" s="61">
        <v>0.2757376869</v>
      </c>
    </row>
    <row r="7464" spans="2:4" x14ac:dyDescent="0.2">
      <c r="B7464" s="30">
        <v>7460</v>
      </c>
      <c r="C7464" s="36">
        <f t="shared" si="116"/>
        <v>52993</v>
      </c>
      <c r="D7464" s="61">
        <v>0.27577959549999997</v>
      </c>
    </row>
    <row r="7465" spans="2:4" x14ac:dyDescent="0.2">
      <c r="B7465" s="30">
        <v>7461</v>
      </c>
      <c r="C7465" s="36">
        <f t="shared" si="116"/>
        <v>52994</v>
      </c>
      <c r="D7465" s="61">
        <v>0.27582151100000002</v>
      </c>
    </row>
    <row r="7466" spans="2:4" x14ac:dyDescent="0.2">
      <c r="B7466" s="30">
        <v>7462</v>
      </c>
      <c r="C7466" s="36">
        <f t="shared" si="116"/>
        <v>52995</v>
      </c>
      <c r="D7466" s="61">
        <v>0.27586343349999998</v>
      </c>
    </row>
    <row r="7467" spans="2:4" x14ac:dyDescent="0.2">
      <c r="B7467" s="30">
        <v>7463</v>
      </c>
      <c r="C7467" s="36">
        <f t="shared" si="116"/>
        <v>52996</v>
      </c>
      <c r="D7467" s="61">
        <v>0.27590536290000001</v>
      </c>
    </row>
    <row r="7468" spans="2:4" x14ac:dyDescent="0.2">
      <c r="B7468" s="30">
        <v>7464</v>
      </c>
      <c r="C7468" s="36">
        <f t="shared" si="116"/>
        <v>52997</v>
      </c>
      <c r="D7468" s="61">
        <v>0.2759472993</v>
      </c>
    </row>
    <row r="7469" spans="2:4" x14ac:dyDescent="0.2">
      <c r="B7469" s="30">
        <v>7465</v>
      </c>
      <c r="C7469" s="36">
        <f t="shared" si="116"/>
        <v>52998</v>
      </c>
      <c r="D7469" s="61">
        <v>0.27598924250000001</v>
      </c>
    </row>
    <row r="7470" spans="2:4" x14ac:dyDescent="0.2">
      <c r="B7470" s="30">
        <v>7466</v>
      </c>
      <c r="C7470" s="36">
        <f t="shared" si="116"/>
        <v>52999</v>
      </c>
      <c r="D7470" s="61">
        <v>0.27603119279999999</v>
      </c>
    </row>
    <row r="7471" spans="2:4" x14ac:dyDescent="0.2">
      <c r="B7471" s="30">
        <v>7467</v>
      </c>
      <c r="C7471" s="36">
        <f t="shared" si="116"/>
        <v>53000</v>
      </c>
      <c r="D7471" s="61">
        <v>0.27607314989999998</v>
      </c>
    </row>
    <row r="7472" spans="2:4" x14ac:dyDescent="0.2">
      <c r="B7472" s="30">
        <v>7468</v>
      </c>
      <c r="C7472" s="36">
        <f t="shared" si="116"/>
        <v>53001</v>
      </c>
      <c r="D7472" s="61">
        <v>0.2761151141</v>
      </c>
    </row>
    <row r="7473" spans="2:4" x14ac:dyDescent="0.2">
      <c r="B7473" s="30">
        <v>7469</v>
      </c>
      <c r="C7473" s="36">
        <f t="shared" si="116"/>
        <v>53002</v>
      </c>
      <c r="D7473" s="61">
        <v>0.27615708509999998</v>
      </c>
    </row>
    <row r="7474" spans="2:4" x14ac:dyDescent="0.2">
      <c r="B7474" s="30">
        <v>7470</v>
      </c>
      <c r="C7474" s="36">
        <f t="shared" si="116"/>
        <v>53003</v>
      </c>
      <c r="D7474" s="61">
        <v>0.27619906309999998</v>
      </c>
    </row>
    <row r="7475" spans="2:4" x14ac:dyDescent="0.2">
      <c r="B7475" s="30">
        <v>7471</v>
      </c>
      <c r="C7475" s="36">
        <f t="shared" si="116"/>
        <v>53004</v>
      </c>
      <c r="D7475" s="61">
        <v>0.2762410481</v>
      </c>
    </row>
    <row r="7476" spans="2:4" x14ac:dyDescent="0.2">
      <c r="B7476" s="30">
        <v>7472</v>
      </c>
      <c r="C7476" s="36">
        <f t="shared" si="116"/>
        <v>53005</v>
      </c>
      <c r="D7476" s="61">
        <v>0.27628303990000003</v>
      </c>
    </row>
    <row r="7477" spans="2:4" x14ac:dyDescent="0.2">
      <c r="B7477" s="30">
        <v>7473</v>
      </c>
      <c r="C7477" s="36">
        <f t="shared" si="116"/>
        <v>53006</v>
      </c>
      <c r="D7477" s="61">
        <v>0.27632503879999998</v>
      </c>
    </row>
    <row r="7478" spans="2:4" x14ac:dyDescent="0.2">
      <c r="B7478" s="30">
        <v>7474</v>
      </c>
      <c r="C7478" s="36">
        <f t="shared" si="116"/>
        <v>53007</v>
      </c>
      <c r="D7478" s="61">
        <v>0.2763670446</v>
      </c>
    </row>
    <row r="7479" spans="2:4" x14ac:dyDescent="0.2">
      <c r="B7479" s="30">
        <v>7475</v>
      </c>
      <c r="C7479" s="36">
        <f t="shared" si="116"/>
        <v>53008</v>
      </c>
      <c r="D7479" s="61">
        <v>0.27640905729999998</v>
      </c>
    </row>
    <row r="7480" spans="2:4" x14ac:dyDescent="0.2">
      <c r="B7480" s="30">
        <v>7476</v>
      </c>
      <c r="C7480" s="36">
        <f t="shared" si="116"/>
        <v>53009</v>
      </c>
      <c r="D7480" s="61">
        <v>0.27645107699999999</v>
      </c>
    </row>
    <row r="7481" spans="2:4" x14ac:dyDescent="0.2">
      <c r="B7481" s="30">
        <v>7477</v>
      </c>
      <c r="C7481" s="36">
        <f t="shared" si="116"/>
        <v>53010</v>
      </c>
      <c r="D7481" s="61">
        <v>0.27649310360000001</v>
      </c>
    </row>
    <row r="7482" spans="2:4" x14ac:dyDescent="0.2">
      <c r="B7482" s="30">
        <v>7478</v>
      </c>
      <c r="C7482" s="36">
        <f t="shared" si="116"/>
        <v>53011</v>
      </c>
      <c r="D7482" s="61">
        <v>0.2765351372</v>
      </c>
    </row>
    <row r="7483" spans="2:4" x14ac:dyDescent="0.2">
      <c r="B7483" s="30">
        <v>7479</v>
      </c>
      <c r="C7483" s="36">
        <f t="shared" si="116"/>
        <v>53012</v>
      </c>
      <c r="D7483" s="61">
        <v>0.27657717780000002</v>
      </c>
    </row>
    <row r="7484" spans="2:4" x14ac:dyDescent="0.2">
      <c r="B7484" s="30">
        <v>7480</v>
      </c>
      <c r="C7484" s="36">
        <f t="shared" si="116"/>
        <v>53013</v>
      </c>
      <c r="D7484" s="61">
        <v>0.27661922529999999</v>
      </c>
    </row>
    <row r="7485" spans="2:4" x14ac:dyDescent="0.2">
      <c r="B7485" s="30">
        <v>7481</v>
      </c>
      <c r="C7485" s="36">
        <f t="shared" si="116"/>
        <v>53014</v>
      </c>
      <c r="D7485" s="61">
        <v>0.27666127979999999</v>
      </c>
    </row>
    <row r="7486" spans="2:4" x14ac:dyDescent="0.2">
      <c r="B7486" s="30">
        <v>7482</v>
      </c>
      <c r="C7486" s="36">
        <f t="shared" si="116"/>
        <v>53015</v>
      </c>
      <c r="D7486" s="61">
        <v>0.27670334120000001</v>
      </c>
    </row>
    <row r="7487" spans="2:4" x14ac:dyDescent="0.2">
      <c r="B7487" s="30">
        <v>7483</v>
      </c>
      <c r="C7487" s="36">
        <f t="shared" si="116"/>
        <v>53016</v>
      </c>
      <c r="D7487" s="61">
        <v>0.27674540959999999</v>
      </c>
    </row>
    <row r="7488" spans="2:4" x14ac:dyDescent="0.2">
      <c r="B7488" s="30">
        <v>7484</v>
      </c>
      <c r="C7488" s="36">
        <f t="shared" si="116"/>
        <v>53017</v>
      </c>
      <c r="D7488" s="61">
        <v>0.27678748489999999</v>
      </c>
    </row>
    <row r="7489" spans="2:4" x14ac:dyDescent="0.2">
      <c r="B7489" s="30">
        <v>7485</v>
      </c>
      <c r="C7489" s="36">
        <f t="shared" si="116"/>
        <v>53018</v>
      </c>
      <c r="D7489" s="61">
        <v>0.27682956720000002</v>
      </c>
    </row>
    <row r="7490" spans="2:4" x14ac:dyDescent="0.2">
      <c r="B7490" s="30">
        <v>7486</v>
      </c>
      <c r="C7490" s="36">
        <f t="shared" si="116"/>
        <v>53019</v>
      </c>
      <c r="D7490" s="61">
        <v>0.27687165650000001</v>
      </c>
    </row>
    <row r="7491" spans="2:4" x14ac:dyDescent="0.2">
      <c r="B7491" s="30">
        <v>7487</v>
      </c>
      <c r="C7491" s="36">
        <f t="shared" si="116"/>
        <v>53020</v>
      </c>
      <c r="D7491" s="61">
        <v>0.27691375270000002</v>
      </c>
    </row>
    <row r="7492" spans="2:4" x14ac:dyDescent="0.2">
      <c r="B7492" s="30">
        <v>7488</v>
      </c>
      <c r="C7492" s="36">
        <f t="shared" si="116"/>
        <v>53021</v>
      </c>
      <c r="D7492" s="61">
        <v>0.27695585589999999</v>
      </c>
    </row>
    <row r="7493" spans="2:4" x14ac:dyDescent="0.2">
      <c r="B7493" s="30">
        <v>7489</v>
      </c>
      <c r="C7493" s="36">
        <f t="shared" si="116"/>
        <v>53022</v>
      </c>
      <c r="D7493" s="61">
        <v>0.27699796609999999</v>
      </c>
    </row>
    <row r="7494" spans="2:4" x14ac:dyDescent="0.2">
      <c r="B7494" s="30">
        <v>7490</v>
      </c>
      <c r="C7494" s="36">
        <f t="shared" ref="C7494:C7557" si="117">C7493+1</f>
        <v>53023</v>
      </c>
      <c r="D7494" s="61">
        <v>0.27704008320000001</v>
      </c>
    </row>
    <row r="7495" spans="2:4" x14ac:dyDescent="0.2">
      <c r="B7495" s="30">
        <v>7491</v>
      </c>
      <c r="C7495" s="36">
        <f t="shared" si="117"/>
        <v>53024</v>
      </c>
      <c r="D7495" s="61">
        <v>0.27708220729999999</v>
      </c>
    </row>
    <row r="7496" spans="2:4" x14ac:dyDescent="0.2">
      <c r="B7496" s="30">
        <v>7492</v>
      </c>
      <c r="C7496" s="36">
        <f t="shared" si="117"/>
        <v>53025</v>
      </c>
      <c r="D7496" s="61">
        <v>0.27712433829999999</v>
      </c>
    </row>
    <row r="7497" spans="2:4" x14ac:dyDescent="0.2">
      <c r="B7497" s="30">
        <v>7493</v>
      </c>
      <c r="C7497" s="36">
        <f t="shared" si="117"/>
        <v>53026</v>
      </c>
      <c r="D7497" s="61">
        <v>0.27716647639999997</v>
      </c>
    </row>
    <row r="7498" spans="2:4" x14ac:dyDescent="0.2">
      <c r="B7498" s="30">
        <v>7494</v>
      </c>
      <c r="C7498" s="36">
        <f t="shared" si="117"/>
        <v>53027</v>
      </c>
      <c r="D7498" s="61">
        <v>0.27720862140000002</v>
      </c>
    </row>
    <row r="7499" spans="2:4" x14ac:dyDescent="0.2">
      <c r="B7499" s="30">
        <v>7495</v>
      </c>
      <c r="C7499" s="36">
        <f t="shared" si="117"/>
        <v>53028</v>
      </c>
      <c r="D7499" s="61">
        <v>0.27725077339999998</v>
      </c>
    </row>
    <row r="7500" spans="2:4" x14ac:dyDescent="0.2">
      <c r="B7500" s="30">
        <v>7496</v>
      </c>
      <c r="C7500" s="36">
        <f t="shared" si="117"/>
        <v>53029</v>
      </c>
      <c r="D7500" s="61">
        <v>0.27729293230000002</v>
      </c>
    </row>
    <row r="7501" spans="2:4" x14ac:dyDescent="0.2">
      <c r="B7501" s="30">
        <v>7497</v>
      </c>
      <c r="C7501" s="36">
        <f t="shared" si="117"/>
        <v>53030</v>
      </c>
      <c r="D7501" s="61">
        <v>0.27733509820000002</v>
      </c>
    </row>
    <row r="7502" spans="2:4" x14ac:dyDescent="0.2">
      <c r="B7502" s="30">
        <v>7498</v>
      </c>
      <c r="C7502" s="36">
        <f t="shared" si="117"/>
        <v>53031</v>
      </c>
      <c r="D7502" s="61">
        <v>0.2773772712</v>
      </c>
    </row>
    <row r="7503" spans="2:4" x14ac:dyDescent="0.2">
      <c r="B7503" s="30">
        <v>7499</v>
      </c>
      <c r="C7503" s="36">
        <f t="shared" si="117"/>
        <v>53032</v>
      </c>
      <c r="D7503" s="61">
        <v>0.27741945099999998</v>
      </c>
    </row>
    <row r="7504" spans="2:4" x14ac:dyDescent="0.2">
      <c r="B7504" s="30">
        <v>7500</v>
      </c>
      <c r="C7504" s="36">
        <f t="shared" si="117"/>
        <v>53033</v>
      </c>
      <c r="D7504" s="61">
        <v>0.2774616379</v>
      </c>
    </row>
    <row r="7505" spans="2:4" x14ac:dyDescent="0.2">
      <c r="B7505" s="30">
        <v>7501</v>
      </c>
      <c r="C7505" s="36">
        <f t="shared" si="117"/>
        <v>53034</v>
      </c>
      <c r="D7505" s="61">
        <v>0.27750383169999998</v>
      </c>
    </row>
    <row r="7506" spans="2:4" x14ac:dyDescent="0.2">
      <c r="B7506" s="30">
        <v>7502</v>
      </c>
      <c r="C7506" s="36">
        <f t="shared" si="117"/>
        <v>53035</v>
      </c>
      <c r="D7506" s="61">
        <v>0.27754603259999999</v>
      </c>
    </row>
    <row r="7507" spans="2:4" x14ac:dyDescent="0.2">
      <c r="B7507" s="30">
        <v>7503</v>
      </c>
      <c r="C7507" s="36">
        <f t="shared" si="117"/>
        <v>53036</v>
      </c>
      <c r="D7507" s="61">
        <v>0.27758824040000002</v>
      </c>
    </row>
    <row r="7508" spans="2:4" x14ac:dyDescent="0.2">
      <c r="B7508" s="30">
        <v>7504</v>
      </c>
      <c r="C7508" s="36">
        <f t="shared" si="117"/>
        <v>53037</v>
      </c>
      <c r="D7508" s="61">
        <v>0.27763045520000001</v>
      </c>
    </row>
    <row r="7509" spans="2:4" x14ac:dyDescent="0.2">
      <c r="B7509" s="30">
        <v>7505</v>
      </c>
      <c r="C7509" s="36">
        <f t="shared" si="117"/>
        <v>53038</v>
      </c>
      <c r="D7509" s="61">
        <v>0.27767267690000003</v>
      </c>
    </row>
    <row r="7510" spans="2:4" x14ac:dyDescent="0.2">
      <c r="B7510" s="30">
        <v>7506</v>
      </c>
      <c r="C7510" s="36">
        <f t="shared" si="117"/>
        <v>53039</v>
      </c>
      <c r="D7510" s="61">
        <v>0.27771490570000001</v>
      </c>
    </row>
    <row r="7511" spans="2:4" x14ac:dyDescent="0.2">
      <c r="B7511" s="30">
        <v>7507</v>
      </c>
      <c r="C7511" s="36">
        <f t="shared" si="117"/>
        <v>53040</v>
      </c>
      <c r="D7511" s="61">
        <v>0.27775714140000002</v>
      </c>
    </row>
    <row r="7512" spans="2:4" x14ac:dyDescent="0.2">
      <c r="B7512" s="30">
        <v>7508</v>
      </c>
      <c r="C7512" s="36">
        <f t="shared" si="117"/>
        <v>53041</v>
      </c>
      <c r="D7512" s="61">
        <v>0.2777993842</v>
      </c>
    </row>
    <row r="7513" spans="2:4" x14ac:dyDescent="0.2">
      <c r="B7513" s="30">
        <v>7509</v>
      </c>
      <c r="C7513" s="36">
        <f t="shared" si="117"/>
        <v>53042</v>
      </c>
      <c r="D7513" s="61">
        <v>0.2778416339</v>
      </c>
    </row>
    <row r="7514" spans="2:4" x14ac:dyDescent="0.2">
      <c r="B7514" s="30">
        <v>7510</v>
      </c>
      <c r="C7514" s="36">
        <f t="shared" si="117"/>
        <v>53043</v>
      </c>
      <c r="D7514" s="61">
        <v>0.27788389060000002</v>
      </c>
    </row>
    <row r="7515" spans="2:4" x14ac:dyDescent="0.2">
      <c r="B7515" s="30">
        <v>7511</v>
      </c>
      <c r="C7515" s="36">
        <f t="shared" si="117"/>
        <v>53044</v>
      </c>
      <c r="D7515" s="61">
        <v>0.27792615430000001</v>
      </c>
    </row>
    <row r="7516" spans="2:4" x14ac:dyDescent="0.2">
      <c r="B7516" s="30">
        <v>7512</v>
      </c>
      <c r="C7516" s="36">
        <f t="shared" si="117"/>
        <v>53045</v>
      </c>
      <c r="D7516" s="61">
        <v>0.27796842500000002</v>
      </c>
    </row>
    <row r="7517" spans="2:4" x14ac:dyDescent="0.2">
      <c r="B7517" s="30">
        <v>7513</v>
      </c>
      <c r="C7517" s="36">
        <f t="shared" si="117"/>
        <v>53046</v>
      </c>
      <c r="D7517" s="61">
        <v>0.2780107027</v>
      </c>
    </row>
    <row r="7518" spans="2:4" x14ac:dyDescent="0.2">
      <c r="B7518" s="30">
        <v>7514</v>
      </c>
      <c r="C7518" s="36">
        <f t="shared" si="117"/>
        <v>53047</v>
      </c>
      <c r="D7518" s="61">
        <v>0.27805298740000001</v>
      </c>
    </row>
    <row r="7519" spans="2:4" x14ac:dyDescent="0.2">
      <c r="B7519" s="30">
        <v>7515</v>
      </c>
      <c r="C7519" s="36">
        <f t="shared" si="117"/>
        <v>53048</v>
      </c>
      <c r="D7519" s="61">
        <v>0.27809527899999997</v>
      </c>
    </row>
    <row r="7520" spans="2:4" x14ac:dyDescent="0.2">
      <c r="B7520" s="30">
        <v>7516</v>
      </c>
      <c r="C7520" s="36">
        <f t="shared" si="117"/>
        <v>53049</v>
      </c>
      <c r="D7520" s="61">
        <v>0.27813757770000003</v>
      </c>
    </row>
    <row r="7521" spans="2:4" x14ac:dyDescent="0.2">
      <c r="B7521" s="30">
        <v>7517</v>
      </c>
      <c r="C7521" s="36">
        <f t="shared" si="117"/>
        <v>53050</v>
      </c>
      <c r="D7521" s="61">
        <v>0.27817988339999999</v>
      </c>
    </row>
    <row r="7522" spans="2:4" x14ac:dyDescent="0.2">
      <c r="B7522" s="30">
        <v>7518</v>
      </c>
      <c r="C7522" s="36">
        <f t="shared" si="117"/>
        <v>53051</v>
      </c>
      <c r="D7522" s="61">
        <v>0.27822219599999998</v>
      </c>
    </row>
    <row r="7523" spans="2:4" x14ac:dyDescent="0.2">
      <c r="B7523" s="30">
        <v>7519</v>
      </c>
      <c r="C7523" s="36">
        <f t="shared" si="117"/>
        <v>53052</v>
      </c>
      <c r="D7523" s="61">
        <v>0.27826451569999999</v>
      </c>
    </row>
    <row r="7524" spans="2:4" x14ac:dyDescent="0.2">
      <c r="B7524" s="30">
        <v>7520</v>
      </c>
      <c r="C7524" s="36">
        <f t="shared" si="117"/>
        <v>53053</v>
      </c>
      <c r="D7524" s="61">
        <v>0.27830684239999998</v>
      </c>
    </row>
    <row r="7525" spans="2:4" x14ac:dyDescent="0.2">
      <c r="B7525" s="30">
        <v>7521</v>
      </c>
      <c r="C7525" s="36">
        <f t="shared" si="117"/>
        <v>53054</v>
      </c>
      <c r="D7525" s="61">
        <v>0.27834917609999998</v>
      </c>
    </row>
    <row r="7526" spans="2:4" x14ac:dyDescent="0.2">
      <c r="B7526" s="30">
        <v>7522</v>
      </c>
      <c r="C7526" s="36">
        <f t="shared" si="117"/>
        <v>53055</v>
      </c>
      <c r="D7526" s="61">
        <v>0.27839151670000001</v>
      </c>
    </row>
    <row r="7527" spans="2:4" x14ac:dyDescent="0.2">
      <c r="B7527" s="30">
        <v>7523</v>
      </c>
      <c r="C7527" s="36">
        <f t="shared" si="117"/>
        <v>53056</v>
      </c>
      <c r="D7527" s="61">
        <v>0.27843386440000001</v>
      </c>
    </row>
    <row r="7528" spans="2:4" x14ac:dyDescent="0.2">
      <c r="B7528" s="30">
        <v>7524</v>
      </c>
      <c r="C7528" s="36">
        <f t="shared" si="117"/>
        <v>53057</v>
      </c>
      <c r="D7528" s="61">
        <v>0.27847621909999998</v>
      </c>
    </row>
    <row r="7529" spans="2:4" x14ac:dyDescent="0.2">
      <c r="B7529" s="30">
        <v>7525</v>
      </c>
      <c r="C7529" s="36">
        <f t="shared" si="117"/>
        <v>53058</v>
      </c>
      <c r="D7529" s="61">
        <v>0.27851858080000003</v>
      </c>
    </row>
    <row r="7530" spans="2:4" x14ac:dyDescent="0.2">
      <c r="B7530" s="30">
        <v>7526</v>
      </c>
      <c r="C7530" s="36">
        <f t="shared" si="117"/>
        <v>53059</v>
      </c>
      <c r="D7530" s="61">
        <v>0.27856094949999999</v>
      </c>
    </row>
    <row r="7531" spans="2:4" x14ac:dyDescent="0.2">
      <c r="B7531" s="30">
        <v>7527</v>
      </c>
      <c r="C7531" s="36">
        <f t="shared" si="117"/>
        <v>53060</v>
      </c>
      <c r="D7531" s="61">
        <v>0.27860332519999997</v>
      </c>
    </row>
    <row r="7532" spans="2:4" x14ac:dyDescent="0.2">
      <c r="B7532" s="30">
        <v>7528</v>
      </c>
      <c r="C7532" s="36">
        <f t="shared" si="117"/>
        <v>53061</v>
      </c>
      <c r="D7532" s="61">
        <v>0.27864570799999999</v>
      </c>
    </row>
    <row r="7533" spans="2:4" x14ac:dyDescent="0.2">
      <c r="B7533" s="30">
        <v>7529</v>
      </c>
      <c r="C7533" s="36">
        <f t="shared" si="117"/>
        <v>53062</v>
      </c>
      <c r="D7533" s="61">
        <v>0.27868809770000003</v>
      </c>
    </row>
    <row r="7534" spans="2:4" x14ac:dyDescent="0.2">
      <c r="B7534" s="30">
        <v>7530</v>
      </c>
      <c r="C7534" s="36">
        <f t="shared" si="117"/>
        <v>53063</v>
      </c>
      <c r="D7534" s="61">
        <v>0.27873049439999997</v>
      </c>
    </row>
    <row r="7535" spans="2:4" x14ac:dyDescent="0.2">
      <c r="B7535" s="30">
        <v>7531</v>
      </c>
      <c r="C7535" s="36">
        <f t="shared" si="117"/>
        <v>53064</v>
      </c>
      <c r="D7535" s="61">
        <v>0.27877289820000001</v>
      </c>
    </row>
    <row r="7536" spans="2:4" x14ac:dyDescent="0.2">
      <c r="B7536" s="30">
        <v>7532</v>
      </c>
      <c r="C7536" s="36">
        <f t="shared" si="117"/>
        <v>53065</v>
      </c>
      <c r="D7536" s="61">
        <v>0.27881530900000001</v>
      </c>
    </row>
    <row r="7537" spans="2:4" x14ac:dyDescent="0.2">
      <c r="B7537" s="30">
        <v>7533</v>
      </c>
      <c r="C7537" s="36">
        <f t="shared" si="117"/>
        <v>53066</v>
      </c>
      <c r="D7537" s="61">
        <v>0.27885772679999998</v>
      </c>
    </row>
    <row r="7538" spans="2:4" x14ac:dyDescent="0.2">
      <c r="B7538" s="30">
        <v>7534</v>
      </c>
      <c r="C7538" s="36">
        <f t="shared" si="117"/>
        <v>53067</v>
      </c>
      <c r="D7538" s="61">
        <v>0.27890015159999998</v>
      </c>
    </row>
    <row r="7539" spans="2:4" x14ac:dyDescent="0.2">
      <c r="B7539" s="30">
        <v>7535</v>
      </c>
      <c r="C7539" s="36">
        <f t="shared" si="117"/>
        <v>53068</v>
      </c>
      <c r="D7539" s="61">
        <v>0.2789425834</v>
      </c>
    </row>
    <row r="7540" spans="2:4" x14ac:dyDescent="0.2">
      <c r="B7540" s="30">
        <v>7536</v>
      </c>
      <c r="C7540" s="36">
        <f t="shared" si="117"/>
        <v>53069</v>
      </c>
      <c r="D7540" s="61">
        <v>0.2789850223</v>
      </c>
    </row>
    <row r="7541" spans="2:4" x14ac:dyDescent="0.2">
      <c r="B7541" s="30">
        <v>7537</v>
      </c>
      <c r="C7541" s="36">
        <f t="shared" si="117"/>
        <v>53070</v>
      </c>
      <c r="D7541" s="61">
        <v>0.27902746810000001</v>
      </c>
    </row>
    <row r="7542" spans="2:4" x14ac:dyDescent="0.2">
      <c r="B7542" s="30">
        <v>7538</v>
      </c>
      <c r="C7542" s="36">
        <f t="shared" si="117"/>
        <v>53071</v>
      </c>
      <c r="D7542" s="61">
        <v>0.279069921</v>
      </c>
    </row>
    <row r="7543" spans="2:4" x14ac:dyDescent="0.2">
      <c r="B7543" s="30">
        <v>7539</v>
      </c>
      <c r="C7543" s="36">
        <f t="shared" si="117"/>
        <v>53072</v>
      </c>
      <c r="D7543" s="61">
        <v>0.27911238090000001</v>
      </c>
    </row>
    <row r="7544" spans="2:4" x14ac:dyDescent="0.2">
      <c r="B7544" s="30">
        <v>7540</v>
      </c>
      <c r="C7544" s="36">
        <f t="shared" si="117"/>
        <v>53073</v>
      </c>
      <c r="D7544" s="61">
        <v>0.2791548479</v>
      </c>
    </row>
    <row r="7545" spans="2:4" x14ac:dyDescent="0.2">
      <c r="B7545" s="30">
        <v>7541</v>
      </c>
      <c r="C7545" s="36">
        <f t="shared" si="117"/>
        <v>53074</v>
      </c>
      <c r="D7545" s="61">
        <v>0.27919732180000001</v>
      </c>
    </row>
    <row r="7546" spans="2:4" x14ac:dyDescent="0.2">
      <c r="B7546" s="30">
        <v>7542</v>
      </c>
      <c r="C7546" s="36">
        <f t="shared" si="117"/>
        <v>53075</v>
      </c>
      <c r="D7546" s="61">
        <v>0.27923980279999999</v>
      </c>
    </row>
    <row r="7547" spans="2:4" x14ac:dyDescent="0.2">
      <c r="B7547" s="30">
        <v>7543</v>
      </c>
      <c r="C7547" s="36">
        <f t="shared" si="117"/>
        <v>53076</v>
      </c>
      <c r="D7547" s="61">
        <v>0.27928229090000001</v>
      </c>
    </row>
    <row r="7548" spans="2:4" x14ac:dyDescent="0.2">
      <c r="B7548" s="30">
        <v>7544</v>
      </c>
      <c r="C7548" s="36">
        <f t="shared" si="117"/>
        <v>53077</v>
      </c>
      <c r="D7548" s="61">
        <v>0.27932478589999998</v>
      </c>
    </row>
    <row r="7549" spans="2:4" x14ac:dyDescent="0.2">
      <c r="B7549" s="30">
        <v>7545</v>
      </c>
      <c r="C7549" s="36">
        <f t="shared" si="117"/>
        <v>53078</v>
      </c>
      <c r="D7549" s="61">
        <v>0.27936728799999999</v>
      </c>
    </row>
    <row r="7550" spans="2:4" x14ac:dyDescent="0.2">
      <c r="B7550" s="30">
        <v>7546</v>
      </c>
      <c r="C7550" s="36">
        <f t="shared" si="117"/>
        <v>53079</v>
      </c>
      <c r="D7550" s="61">
        <v>0.27940979710000002</v>
      </c>
    </row>
    <row r="7551" spans="2:4" x14ac:dyDescent="0.2">
      <c r="B7551" s="30">
        <v>7547</v>
      </c>
      <c r="C7551" s="36">
        <f t="shared" si="117"/>
        <v>53080</v>
      </c>
      <c r="D7551" s="61">
        <v>0.27945231320000002</v>
      </c>
    </row>
    <row r="7552" spans="2:4" x14ac:dyDescent="0.2">
      <c r="B7552" s="30">
        <v>7548</v>
      </c>
      <c r="C7552" s="36">
        <f t="shared" si="117"/>
        <v>53081</v>
      </c>
      <c r="D7552" s="61">
        <v>0.2794948364</v>
      </c>
    </row>
    <row r="7553" spans="2:4" x14ac:dyDescent="0.2">
      <c r="B7553" s="30">
        <v>7549</v>
      </c>
      <c r="C7553" s="36">
        <f t="shared" si="117"/>
        <v>53082</v>
      </c>
      <c r="D7553" s="61">
        <v>0.2795373666</v>
      </c>
    </row>
    <row r="7554" spans="2:4" x14ac:dyDescent="0.2">
      <c r="B7554" s="30">
        <v>7550</v>
      </c>
      <c r="C7554" s="36">
        <f t="shared" si="117"/>
        <v>53083</v>
      </c>
      <c r="D7554" s="61">
        <v>0.27957990389999998</v>
      </c>
    </row>
    <row r="7555" spans="2:4" x14ac:dyDescent="0.2">
      <c r="B7555" s="30">
        <v>7551</v>
      </c>
      <c r="C7555" s="36">
        <f t="shared" si="117"/>
        <v>53084</v>
      </c>
      <c r="D7555" s="61">
        <v>0.27962244819999998</v>
      </c>
    </row>
    <row r="7556" spans="2:4" x14ac:dyDescent="0.2">
      <c r="B7556" s="30">
        <v>7552</v>
      </c>
      <c r="C7556" s="36">
        <f t="shared" si="117"/>
        <v>53085</v>
      </c>
      <c r="D7556" s="61">
        <v>0.27966499950000001</v>
      </c>
    </row>
    <row r="7557" spans="2:4" x14ac:dyDescent="0.2">
      <c r="B7557" s="30">
        <v>7553</v>
      </c>
      <c r="C7557" s="36">
        <f t="shared" si="117"/>
        <v>53086</v>
      </c>
      <c r="D7557" s="61">
        <v>0.27970755780000001</v>
      </c>
    </row>
    <row r="7558" spans="2:4" x14ac:dyDescent="0.2">
      <c r="B7558" s="30">
        <v>7554</v>
      </c>
      <c r="C7558" s="36">
        <f t="shared" ref="C7558:C7621" si="118">C7557+1</f>
        <v>53087</v>
      </c>
      <c r="D7558" s="61">
        <v>0.27975012319999998</v>
      </c>
    </row>
    <row r="7559" spans="2:4" x14ac:dyDescent="0.2">
      <c r="B7559" s="30">
        <v>7555</v>
      </c>
      <c r="C7559" s="36">
        <f t="shared" si="118"/>
        <v>53088</v>
      </c>
      <c r="D7559" s="61">
        <v>0.27979269569999998</v>
      </c>
    </row>
    <row r="7560" spans="2:4" x14ac:dyDescent="0.2">
      <c r="B7560" s="30">
        <v>7556</v>
      </c>
      <c r="C7560" s="36">
        <f t="shared" si="118"/>
        <v>53089</v>
      </c>
      <c r="D7560" s="61">
        <v>0.27983527520000001</v>
      </c>
    </row>
    <row r="7561" spans="2:4" x14ac:dyDescent="0.2">
      <c r="B7561" s="30">
        <v>7557</v>
      </c>
      <c r="C7561" s="36">
        <f t="shared" si="118"/>
        <v>53090</v>
      </c>
      <c r="D7561" s="61">
        <v>0.27987786170000001</v>
      </c>
    </row>
    <row r="7562" spans="2:4" x14ac:dyDescent="0.2">
      <c r="B7562" s="30">
        <v>7558</v>
      </c>
      <c r="C7562" s="36">
        <f t="shared" si="118"/>
        <v>53091</v>
      </c>
      <c r="D7562" s="61">
        <v>0.27992045529999998</v>
      </c>
    </row>
    <row r="7563" spans="2:4" x14ac:dyDescent="0.2">
      <c r="B7563" s="30">
        <v>7559</v>
      </c>
      <c r="C7563" s="36">
        <f t="shared" si="118"/>
        <v>53092</v>
      </c>
      <c r="D7563" s="61">
        <v>0.27996305589999998</v>
      </c>
    </row>
    <row r="7564" spans="2:4" x14ac:dyDescent="0.2">
      <c r="B7564" s="30">
        <v>7560</v>
      </c>
      <c r="C7564" s="36">
        <f t="shared" si="118"/>
        <v>53093</v>
      </c>
      <c r="D7564" s="61">
        <v>0.2800056635</v>
      </c>
    </row>
    <row r="7565" spans="2:4" x14ac:dyDescent="0.2">
      <c r="B7565" s="30">
        <v>7561</v>
      </c>
      <c r="C7565" s="36">
        <f t="shared" si="118"/>
        <v>53094</v>
      </c>
      <c r="D7565" s="61">
        <v>0.28004827830000001</v>
      </c>
    </row>
    <row r="7566" spans="2:4" x14ac:dyDescent="0.2">
      <c r="B7566" s="30">
        <v>7562</v>
      </c>
      <c r="C7566" s="36">
        <f t="shared" si="118"/>
        <v>53095</v>
      </c>
      <c r="D7566" s="61">
        <v>0.28009089999999998</v>
      </c>
    </row>
    <row r="7567" spans="2:4" x14ac:dyDescent="0.2">
      <c r="B7567" s="30">
        <v>7563</v>
      </c>
      <c r="C7567" s="36">
        <f t="shared" si="118"/>
        <v>53096</v>
      </c>
      <c r="D7567" s="61">
        <v>0.28013352879999998</v>
      </c>
    </row>
    <row r="7568" spans="2:4" x14ac:dyDescent="0.2">
      <c r="B7568" s="30">
        <v>7564</v>
      </c>
      <c r="C7568" s="36">
        <f t="shared" si="118"/>
        <v>53097</v>
      </c>
      <c r="D7568" s="61">
        <v>0.28017616470000001</v>
      </c>
    </row>
    <row r="7569" spans="2:4" x14ac:dyDescent="0.2">
      <c r="B7569" s="30">
        <v>7565</v>
      </c>
      <c r="C7569" s="36">
        <f t="shared" si="118"/>
        <v>53098</v>
      </c>
      <c r="D7569" s="61">
        <v>0.28021880760000001</v>
      </c>
    </row>
    <row r="7570" spans="2:4" x14ac:dyDescent="0.2">
      <c r="B7570" s="30">
        <v>7566</v>
      </c>
      <c r="C7570" s="36">
        <f t="shared" si="118"/>
        <v>53099</v>
      </c>
      <c r="D7570" s="61">
        <v>0.28026145759999999</v>
      </c>
    </row>
    <row r="7571" spans="2:4" x14ac:dyDescent="0.2">
      <c r="B7571" s="30">
        <v>7567</v>
      </c>
      <c r="C7571" s="36">
        <f t="shared" si="118"/>
        <v>53100</v>
      </c>
      <c r="D7571" s="61">
        <v>0.28030411459999999</v>
      </c>
    </row>
    <row r="7572" spans="2:4" x14ac:dyDescent="0.2">
      <c r="B7572" s="30">
        <v>7568</v>
      </c>
      <c r="C7572" s="36">
        <f t="shared" si="118"/>
        <v>53101</v>
      </c>
      <c r="D7572" s="61">
        <v>0.28034677870000002</v>
      </c>
    </row>
    <row r="7573" spans="2:4" x14ac:dyDescent="0.2">
      <c r="B7573" s="30">
        <v>7569</v>
      </c>
      <c r="C7573" s="36">
        <f t="shared" si="118"/>
        <v>53102</v>
      </c>
      <c r="D7573" s="61">
        <v>0.28038944980000002</v>
      </c>
    </row>
    <row r="7574" spans="2:4" x14ac:dyDescent="0.2">
      <c r="B7574" s="30">
        <v>7570</v>
      </c>
      <c r="C7574" s="36">
        <f t="shared" si="118"/>
        <v>53103</v>
      </c>
      <c r="D7574" s="61">
        <v>0.28043212810000001</v>
      </c>
    </row>
    <row r="7575" spans="2:4" x14ac:dyDescent="0.2">
      <c r="B7575" s="30">
        <v>7571</v>
      </c>
      <c r="C7575" s="36">
        <f t="shared" si="118"/>
        <v>53104</v>
      </c>
      <c r="D7575" s="61">
        <v>0.28047481330000001</v>
      </c>
    </row>
    <row r="7576" spans="2:4" x14ac:dyDescent="0.2">
      <c r="B7576" s="30">
        <v>7572</v>
      </c>
      <c r="C7576" s="36">
        <f t="shared" si="118"/>
        <v>53105</v>
      </c>
      <c r="D7576" s="61">
        <v>0.28051750559999999</v>
      </c>
    </row>
    <row r="7577" spans="2:4" x14ac:dyDescent="0.2">
      <c r="B7577" s="30">
        <v>7573</v>
      </c>
      <c r="C7577" s="36">
        <f t="shared" si="118"/>
        <v>53106</v>
      </c>
      <c r="D7577" s="61">
        <v>0.28056020500000001</v>
      </c>
    </row>
    <row r="7578" spans="2:4" x14ac:dyDescent="0.2">
      <c r="B7578" s="30">
        <v>7574</v>
      </c>
      <c r="C7578" s="36">
        <f t="shared" si="118"/>
        <v>53107</v>
      </c>
      <c r="D7578" s="61">
        <v>0.2806029115</v>
      </c>
    </row>
    <row r="7579" spans="2:4" x14ac:dyDescent="0.2">
      <c r="B7579" s="30">
        <v>7575</v>
      </c>
      <c r="C7579" s="36">
        <f t="shared" si="118"/>
        <v>53108</v>
      </c>
      <c r="D7579" s="61">
        <v>0.28064562500000001</v>
      </c>
    </row>
    <row r="7580" spans="2:4" x14ac:dyDescent="0.2">
      <c r="B7580" s="30">
        <v>7576</v>
      </c>
      <c r="C7580" s="36">
        <f t="shared" si="118"/>
        <v>53109</v>
      </c>
      <c r="D7580" s="61">
        <v>0.2806883456</v>
      </c>
    </row>
    <row r="7581" spans="2:4" x14ac:dyDescent="0.2">
      <c r="B7581" s="30">
        <v>7577</v>
      </c>
      <c r="C7581" s="36">
        <f t="shared" si="118"/>
        <v>53110</v>
      </c>
      <c r="D7581" s="61">
        <v>0.28073107320000001</v>
      </c>
    </row>
    <row r="7582" spans="2:4" x14ac:dyDescent="0.2">
      <c r="B7582" s="30">
        <v>7578</v>
      </c>
      <c r="C7582" s="36">
        <f t="shared" si="118"/>
        <v>53111</v>
      </c>
      <c r="D7582" s="61">
        <v>0.28077380790000001</v>
      </c>
    </row>
    <row r="7583" spans="2:4" x14ac:dyDescent="0.2">
      <c r="B7583" s="30">
        <v>7579</v>
      </c>
      <c r="C7583" s="36">
        <f t="shared" si="118"/>
        <v>53112</v>
      </c>
      <c r="D7583" s="61">
        <v>0.28081654969999997</v>
      </c>
    </row>
    <row r="7584" spans="2:4" x14ac:dyDescent="0.2">
      <c r="B7584" s="30">
        <v>7580</v>
      </c>
      <c r="C7584" s="36">
        <f t="shared" si="118"/>
        <v>53113</v>
      </c>
      <c r="D7584" s="61">
        <v>0.28085929850000002</v>
      </c>
    </row>
    <row r="7585" spans="2:4" x14ac:dyDescent="0.2">
      <c r="B7585" s="30">
        <v>7581</v>
      </c>
      <c r="C7585" s="36">
        <f t="shared" si="118"/>
        <v>53114</v>
      </c>
      <c r="D7585" s="61">
        <v>0.2809020545</v>
      </c>
    </row>
    <row r="7586" spans="2:4" x14ac:dyDescent="0.2">
      <c r="B7586" s="30">
        <v>7582</v>
      </c>
      <c r="C7586" s="36">
        <f t="shared" si="118"/>
        <v>53115</v>
      </c>
      <c r="D7586" s="61">
        <v>0.2809448175</v>
      </c>
    </row>
    <row r="7587" spans="2:4" x14ac:dyDescent="0.2">
      <c r="B7587" s="30">
        <v>7583</v>
      </c>
      <c r="C7587" s="36">
        <f t="shared" si="118"/>
        <v>53116</v>
      </c>
      <c r="D7587" s="61">
        <v>0.28098758750000002</v>
      </c>
    </row>
    <row r="7588" spans="2:4" x14ac:dyDescent="0.2">
      <c r="B7588" s="30">
        <v>7584</v>
      </c>
      <c r="C7588" s="36">
        <f t="shared" si="118"/>
        <v>53117</v>
      </c>
      <c r="D7588" s="61">
        <v>0.28103036469999998</v>
      </c>
    </row>
    <row r="7589" spans="2:4" x14ac:dyDescent="0.2">
      <c r="B7589" s="30">
        <v>7585</v>
      </c>
      <c r="C7589" s="36">
        <f t="shared" si="118"/>
        <v>53118</v>
      </c>
      <c r="D7589" s="61">
        <v>0.28107314890000001</v>
      </c>
    </row>
    <row r="7590" spans="2:4" x14ac:dyDescent="0.2">
      <c r="B7590" s="30">
        <v>7586</v>
      </c>
      <c r="C7590" s="36">
        <f t="shared" si="118"/>
        <v>53119</v>
      </c>
      <c r="D7590" s="61">
        <v>0.28111594020000003</v>
      </c>
    </row>
    <row r="7591" spans="2:4" x14ac:dyDescent="0.2">
      <c r="B7591" s="30">
        <v>7587</v>
      </c>
      <c r="C7591" s="36">
        <f t="shared" si="118"/>
        <v>53120</v>
      </c>
      <c r="D7591" s="61">
        <v>0.28115873860000001</v>
      </c>
    </row>
    <row r="7592" spans="2:4" x14ac:dyDescent="0.2">
      <c r="B7592" s="30">
        <v>7588</v>
      </c>
      <c r="C7592" s="36">
        <f t="shared" si="118"/>
        <v>53121</v>
      </c>
      <c r="D7592" s="61">
        <v>0.28120154400000003</v>
      </c>
    </row>
    <row r="7593" spans="2:4" x14ac:dyDescent="0.2">
      <c r="B7593" s="30">
        <v>7589</v>
      </c>
      <c r="C7593" s="36">
        <f t="shared" si="118"/>
        <v>53122</v>
      </c>
      <c r="D7593" s="61">
        <v>0.28124435660000002</v>
      </c>
    </row>
    <row r="7594" spans="2:4" x14ac:dyDescent="0.2">
      <c r="B7594" s="30">
        <v>7590</v>
      </c>
      <c r="C7594" s="36">
        <f t="shared" si="118"/>
        <v>53123</v>
      </c>
      <c r="D7594" s="61">
        <v>0.28128717619999999</v>
      </c>
    </row>
    <row r="7595" spans="2:4" x14ac:dyDescent="0.2">
      <c r="B7595" s="30">
        <v>7591</v>
      </c>
      <c r="C7595" s="36">
        <f t="shared" si="118"/>
        <v>53124</v>
      </c>
      <c r="D7595" s="61">
        <v>0.28133000289999999</v>
      </c>
    </row>
    <row r="7596" spans="2:4" x14ac:dyDescent="0.2">
      <c r="B7596" s="30">
        <v>7592</v>
      </c>
      <c r="C7596" s="36">
        <f t="shared" si="118"/>
        <v>53125</v>
      </c>
      <c r="D7596" s="61">
        <v>0.28137283670000002</v>
      </c>
    </row>
    <row r="7597" spans="2:4" x14ac:dyDescent="0.2">
      <c r="B7597" s="30">
        <v>7593</v>
      </c>
      <c r="C7597" s="36">
        <f t="shared" si="118"/>
        <v>53126</v>
      </c>
      <c r="D7597" s="61">
        <v>0.28141567750000002</v>
      </c>
    </row>
    <row r="7598" spans="2:4" x14ac:dyDescent="0.2">
      <c r="B7598" s="30">
        <v>7594</v>
      </c>
      <c r="C7598" s="36">
        <f t="shared" si="118"/>
        <v>53127</v>
      </c>
      <c r="D7598" s="61">
        <v>0.2814585255</v>
      </c>
    </row>
    <row r="7599" spans="2:4" x14ac:dyDescent="0.2">
      <c r="B7599" s="30">
        <v>7595</v>
      </c>
      <c r="C7599" s="36">
        <f t="shared" si="118"/>
        <v>53128</v>
      </c>
      <c r="D7599" s="61">
        <v>0.28150138050000001</v>
      </c>
    </row>
    <row r="7600" spans="2:4" x14ac:dyDescent="0.2">
      <c r="B7600" s="30">
        <v>7596</v>
      </c>
      <c r="C7600" s="36">
        <f t="shared" si="118"/>
        <v>53129</v>
      </c>
      <c r="D7600" s="61">
        <v>0.2815442427</v>
      </c>
    </row>
    <row r="7601" spans="2:4" x14ac:dyDescent="0.2">
      <c r="B7601" s="30">
        <v>7597</v>
      </c>
      <c r="C7601" s="36">
        <f t="shared" si="118"/>
        <v>53130</v>
      </c>
      <c r="D7601" s="61">
        <v>0.28158711190000002</v>
      </c>
    </row>
    <row r="7602" spans="2:4" x14ac:dyDescent="0.2">
      <c r="B7602" s="30">
        <v>7598</v>
      </c>
      <c r="C7602" s="36">
        <f t="shared" si="118"/>
        <v>53131</v>
      </c>
      <c r="D7602" s="61">
        <v>0.28162998820000001</v>
      </c>
    </row>
    <row r="7603" spans="2:4" x14ac:dyDescent="0.2">
      <c r="B7603" s="30">
        <v>7599</v>
      </c>
      <c r="C7603" s="36">
        <f t="shared" si="118"/>
        <v>53132</v>
      </c>
      <c r="D7603" s="61">
        <v>0.28167287159999999</v>
      </c>
    </row>
    <row r="7604" spans="2:4" x14ac:dyDescent="0.2">
      <c r="B7604" s="30">
        <v>7600</v>
      </c>
      <c r="C7604" s="36">
        <f t="shared" si="118"/>
        <v>53133</v>
      </c>
      <c r="D7604" s="61">
        <v>0.28171576209999999</v>
      </c>
    </row>
    <row r="7605" spans="2:4" x14ac:dyDescent="0.2">
      <c r="B7605" s="30">
        <v>7601</v>
      </c>
      <c r="C7605" s="36">
        <f t="shared" si="118"/>
        <v>53134</v>
      </c>
      <c r="D7605" s="61">
        <v>0.28175865970000002</v>
      </c>
    </row>
    <row r="7606" spans="2:4" x14ac:dyDescent="0.2">
      <c r="B7606" s="30">
        <v>7602</v>
      </c>
      <c r="C7606" s="36">
        <f t="shared" si="118"/>
        <v>53135</v>
      </c>
      <c r="D7606" s="61">
        <v>0.28180156439999998</v>
      </c>
    </row>
    <row r="7607" spans="2:4" x14ac:dyDescent="0.2">
      <c r="B7607" s="30">
        <v>7603</v>
      </c>
      <c r="C7607" s="36">
        <f t="shared" si="118"/>
        <v>53136</v>
      </c>
      <c r="D7607" s="61">
        <v>0.28184447620000003</v>
      </c>
    </row>
    <row r="7608" spans="2:4" x14ac:dyDescent="0.2">
      <c r="B7608" s="30">
        <v>7604</v>
      </c>
      <c r="C7608" s="36">
        <f t="shared" si="118"/>
        <v>53137</v>
      </c>
      <c r="D7608" s="61">
        <v>0.28188739509999999</v>
      </c>
    </row>
    <row r="7609" spans="2:4" x14ac:dyDescent="0.2">
      <c r="B7609" s="30">
        <v>7605</v>
      </c>
      <c r="C7609" s="36">
        <f t="shared" si="118"/>
        <v>53138</v>
      </c>
      <c r="D7609" s="61">
        <v>0.28193032099999998</v>
      </c>
    </row>
    <row r="7610" spans="2:4" x14ac:dyDescent="0.2">
      <c r="B7610" s="30">
        <v>7606</v>
      </c>
      <c r="C7610" s="36">
        <f t="shared" si="118"/>
        <v>53139</v>
      </c>
      <c r="D7610" s="61">
        <v>0.28197325410000001</v>
      </c>
    </row>
    <row r="7611" spans="2:4" x14ac:dyDescent="0.2">
      <c r="B7611" s="30">
        <v>7607</v>
      </c>
      <c r="C7611" s="36">
        <f t="shared" si="118"/>
        <v>53140</v>
      </c>
      <c r="D7611" s="61">
        <v>0.28201619430000002</v>
      </c>
    </row>
    <row r="7612" spans="2:4" x14ac:dyDescent="0.2">
      <c r="B7612" s="30">
        <v>7608</v>
      </c>
      <c r="C7612" s="36">
        <f t="shared" si="118"/>
        <v>53141</v>
      </c>
      <c r="D7612" s="61">
        <v>0.28205914160000001</v>
      </c>
    </row>
    <row r="7613" spans="2:4" x14ac:dyDescent="0.2">
      <c r="B7613" s="30">
        <v>7609</v>
      </c>
      <c r="C7613" s="36">
        <f t="shared" si="118"/>
        <v>53142</v>
      </c>
      <c r="D7613" s="61">
        <v>0.28210209600000002</v>
      </c>
    </row>
    <row r="7614" spans="2:4" x14ac:dyDescent="0.2">
      <c r="B7614" s="30">
        <v>7610</v>
      </c>
      <c r="C7614" s="36">
        <f t="shared" si="118"/>
        <v>53143</v>
      </c>
      <c r="D7614" s="61">
        <v>0.28214505750000002</v>
      </c>
    </row>
    <row r="7615" spans="2:4" x14ac:dyDescent="0.2">
      <c r="B7615" s="30">
        <v>7611</v>
      </c>
      <c r="C7615" s="36">
        <f t="shared" si="118"/>
        <v>53144</v>
      </c>
      <c r="D7615" s="61">
        <v>0.28218802609999999</v>
      </c>
    </row>
    <row r="7616" spans="2:4" x14ac:dyDescent="0.2">
      <c r="B7616" s="30">
        <v>7612</v>
      </c>
      <c r="C7616" s="36">
        <f t="shared" si="118"/>
        <v>53145</v>
      </c>
      <c r="D7616" s="61">
        <v>0.28223100179999999</v>
      </c>
    </row>
    <row r="7617" spans="2:4" x14ac:dyDescent="0.2">
      <c r="B7617" s="30">
        <v>7613</v>
      </c>
      <c r="C7617" s="36">
        <f t="shared" si="118"/>
        <v>53146</v>
      </c>
      <c r="D7617" s="61">
        <v>0.28227398460000003</v>
      </c>
    </row>
    <row r="7618" spans="2:4" x14ac:dyDescent="0.2">
      <c r="B7618" s="30">
        <v>7614</v>
      </c>
      <c r="C7618" s="36">
        <f t="shared" si="118"/>
        <v>53147</v>
      </c>
      <c r="D7618" s="61">
        <v>0.28231697449999998</v>
      </c>
    </row>
    <row r="7619" spans="2:4" x14ac:dyDescent="0.2">
      <c r="B7619" s="30">
        <v>7615</v>
      </c>
      <c r="C7619" s="36">
        <f t="shared" si="118"/>
        <v>53148</v>
      </c>
      <c r="D7619" s="61">
        <v>0.28235997159999998</v>
      </c>
    </row>
    <row r="7620" spans="2:4" x14ac:dyDescent="0.2">
      <c r="B7620" s="30">
        <v>7616</v>
      </c>
      <c r="C7620" s="36">
        <f t="shared" si="118"/>
        <v>53149</v>
      </c>
      <c r="D7620" s="61">
        <v>0.2824029757</v>
      </c>
    </row>
    <row r="7621" spans="2:4" x14ac:dyDescent="0.2">
      <c r="B7621" s="30">
        <v>7617</v>
      </c>
      <c r="C7621" s="36">
        <f t="shared" si="118"/>
        <v>53150</v>
      </c>
      <c r="D7621" s="61">
        <v>0.28244598700000001</v>
      </c>
    </row>
    <row r="7622" spans="2:4" x14ac:dyDescent="0.2">
      <c r="B7622" s="30">
        <v>7618</v>
      </c>
      <c r="C7622" s="36">
        <f t="shared" ref="C7622:C7685" si="119">C7621+1</f>
        <v>53151</v>
      </c>
      <c r="D7622" s="61">
        <v>0.28248900529999998</v>
      </c>
    </row>
    <row r="7623" spans="2:4" x14ac:dyDescent="0.2">
      <c r="B7623" s="30">
        <v>7619</v>
      </c>
      <c r="C7623" s="36">
        <f t="shared" si="119"/>
        <v>53152</v>
      </c>
      <c r="D7623" s="61">
        <v>0.2825320308</v>
      </c>
    </row>
    <row r="7624" spans="2:4" x14ac:dyDescent="0.2">
      <c r="B7624" s="30">
        <v>7620</v>
      </c>
      <c r="C7624" s="36">
        <f t="shared" si="119"/>
        <v>53153</v>
      </c>
      <c r="D7624" s="61">
        <v>0.28257506339999999</v>
      </c>
    </row>
    <row r="7625" spans="2:4" x14ac:dyDescent="0.2">
      <c r="B7625" s="30">
        <v>7621</v>
      </c>
      <c r="C7625" s="36">
        <f t="shared" si="119"/>
        <v>53154</v>
      </c>
      <c r="D7625" s="61">
        <v>0.28261810320000003</v>
      </c>
    </row>
    <row r="7626" spans="2:4" x14ac:dyDescent="0.2">
      <c r="B7626" s="30">
        <v>7622</v>
      </c>
      <c r="C7626" s="36">
        <f t="shared" si="119"/>
        <v>53155</v>
      </c>
      <c r="D7626" s="61">
        <v>0.28266115000000003</v>
      </c>
    </row>
    <row r="7627" spans="2:4" x14ac:dyDescent="0.2">
      <c r="B7627" s="30">
        <v>7623</v>
      </c>
      <c r="C7627" s="36">
        <f t="shared" si="119"/>
        <v>53156</v>
      </c>
      <c r="D7627" s="61">
        <v>0.28270420400000001</v>
      </c>
    </row>
    <row r="7628" spans="2:4" x14ac:dyDescent="0.2">
      <c r="B7628" s="30">
        <v>7624</v>
      </c>
      <c r="C7628" s="36">
        <f t="shared" si="119"/>
        <v>53157</v>
      </c>
      <c r="D7628" s="61">
        <v>0.28274726509999998</v>
      </c>
    </row>
    <row r="7629" spans="2:4" x14ac:dyDescent="0.2">
      <c r="B7629" s="30">
        <v>7625</v>
      </c>
      <c r="C7629" s="36">
        <f t="shared" si="119"/>
        <v>53158</v>
      </c>
      <c r="D7629" s="61">
        <v>0.28279033329999997</v>
      </c>
    </row>
    <row r="7630" spans="2:4" x14ac:dyDescent="0.2">
      <c r="B7630" s="30">
        <v>7626</v>
      </c>
      <c r="C7630" s="36">
        <f t="shared" si="119"/>
        <v>53159</v>
      </c>
      <c r="D7630" s="61">
        <v>0.2828334086</v>
      </c>
    </row>
    <row r="7631" spans="2:4" x14ac:dyDescent="0.2">
      <c r="B7631" s="30">
        <v>7627</v>
      </c>
      <c r="C7631" s="36">
        <f t="shared" si="119"/>
        <v>53160</v>
      </c>
      <c r="D7631" s="61">
        <v>0.28287649110000002</v>
      </c>
    </row>
    <row r="7632" spans="2:4" x14ac:dyDescent="0.2">
      <c r="B7632" s="30">
        <v>7628</v>
      </c>
      <c r="C7632" s="36">
        <f t="shared" si="119"/>
        <v>53161</v>
      </c>
      <c r="D7632" s="61">
        <v>0.2829195806</v>
      </c>
    </row>
    <row r="7633" spans="2:4" x14ac:dyDescent="0.2">
      <c r="B7633" s="30">
        <v>7629</v>
      </c>
      <c r="C7633" s="36">
        <f t="shared" si="119"/>
        <v>53162</v>
      </c>
      <c r="D7633" s="61">
        <v>0.28296267739999997</v>
      </c>
    </row>
    <row r="7634" spans="2:4" x14ac:dyDescent="0.2">
      <c r="B7634" s="30">
        <v>7630</v>
      </c>
      <c r="C7634" s="36">
        <f t="shared" si="119"/>
        <v>53163</v>
      </c>
      <c r="D7634" s="61">
        <v>0.28300578119999997</v>
      </c>
    </row>
    <row r="7635" spans="2:4" x14ac:dyDescent="0.2">
      <c r="B7635" s="30">
        <v>7631</v>
      </c>
      <c r="C7635" s="36">
        <f t="shared" si="119"/>
        <v>53164</v>
      </c>
      <c r="D7635" s="61">
        <v>0.28304889220000001</v>
      </c>
    </row>
    <row r="7636" spans="2:4" x14ac:dyDescent="0.2">
      <c r="B7636" s="30">
        <v>7632</v>
      </c>
      <c r="C7636" s="36">
        <f t="shared" si="119"/>
        <v>53165</v>
      </c>
      <c r="D7636" s="61">
        <v>0.28309201020000002</v>
      </c>
    </row>
    <row r="7637" spans="2:4" x14ac:dyDescent="0.2">
      <c r="B7637" s="30">
        <v>7633</v>
      </c>
      <c r="C7637" s="36">
        <f t="shared" si="119"/>
        <v>53166</v>
      </c>
      <c r="D7637" s="61">
        <v>0.28313513550000002</v>
      </c>
    </row>
    <row r="7638" spans="2:4" x14ac:dyDescent="0.2">
      <c r="B7638" s="30">
        <v>7634</v>
      </c>
      <c r="C7638" s="36">
        <f t="shared" si="119"/>
        <v>53167</v>
      </c>
      <c r="D7638" s="61">
        <v>0.28317826779999999</v>
      </c>
    </row>
    <row r="7639" spans="2:4" x14ac:dyDescent="0.2">
      <c r="B7639" s="30">
        <v>7635</v>
      </c>
      <c r="C7639" s="36">
        <f t="shared" si="119"/>
        <v>53168</v>
      </c>
      <c r="D7639" s="61">
        <v>0.28322140730000001</v>
      </c>
    </row>
    <row r="7640" spans="2:4" x14ac:dyDescent="0.2">
      <c r="B7640" s="30">
        <v>7636</v>
      </c>
      <c r="C7640" s="36">
        <f t="shared" si="119"/>
        <v>53169</v>
      </c>
      <c r="D7640" s="61">
        <v>0.283264554</v>
      </c>
    </row>
    <row r="7641" spans="2:4" x14ac:dyDescent="0.2">
      <c r="B7641" s="30">
        <v>7637</v>
      </c>
      <c r="C7641" s="36">
        <f t="shared" si="119"/>
        <v>53170</v>
      </c>
      <c r="D7641" s="61">
        <v>0.28330770770000002</v>
      </c>
    </row>
    <row r="7642" spans="2:4" x14ac:dyDescent="0.2">
      <c r="B7642" s="30">
        <v>7638</v>
      </c>
      <c r="C7642" s="36">
        <f t="shared" si="119"/>
        <v>53171</v>
      </c>
      <c r="D7642" s="61">
        <v>0.28335086860000003</v>
      </c>
    </row>
    <row r="7643" spans="2:4" x14ac:dyDescent="0.2">
      <c r="B7643" s="30">
        <v>7639</v>
      </c>
      <c r="C7643" s="36">
        <f t="shared" si="119"/>
        <v>53172</v>
      </c>
      <c r="D7643" s="61">
        <v>0.28339403670000002</v>
      </c>
    </row>
    <row r="7644" spans="2:4" x14ac:dyDescent="0.2">
      <c r="B7644" s="30">
        <v>7640</v>
      </c>
      <c r="C7644" s="36">
        <f t="shared" si="119"/>
        <v>53173</v>
      </c>
      <c r="D7644" s="61">
        <v>0.28343721189999999</v>
      </c>
    </row>
    <row r="7645" spans="2:4" x14ac:dyDescent="0.2">
      <c r="B7645" s="30">
        <v>7641</v>
      </c>
      <c r="C7645" s="36">
        <f t="shared" si="119"/>
        <v>53174</v>
      </c>
      <c r="D7645" s="61">
        <v>0.28348039419999999</v>
      </c>
    </row>
    <row r="7646" spans="2:4" x14ac:dyDescent="0.2">
      <c r="B7646" s="30">
        <v>7642</v>
      </c>
      <c r="C7646" s="36">
        <f t="shared" si="119"/>
        <v>53175</v>
      </c>
      <c r="D7646" s="61">
        <v>0.28352358360000002</v>
      </c>
    </row>
    <row r="7647" spans="2:4" x14ac:dyDescent="0.2">
      <c r="B7647" s="30">
        <v>7643</v>
      </c>
      <c r="C7647" s="36">
        <f t="shared" si="119"/>
        <v>53176</v>
      </c>
      <c r="D7647" s="61">
        <v>0.28356678019999998</v>
      </c>
    </row>
    <row r="7648" spans="2:4" x14ac:dyDescent="0.2">
      <c r="B7648" s="30">
        <v>7644</v>
      </c>
      <c r="C7648" s="36">
        <f t="shared" si="119"/>
        <v>53177</v>
      </c>
      <c r="D7648" s="61">
        <v>0.28360998399999998</v>
      </c>
    </row>
    <row r="7649" spans="2:4" x14ac:dyDescent="0.2">
      <c r="B7649" s="30">
        <v>7645</v>
      </c>
      <c r="C7649" s="36">
        <f t="shared" si="119"/>
        <v>53178</v>
      </c>
      <c r="D7649" s="61">
        <v>0.28365319490000002</v>
      </c>
    </row>
    <row r="7650" spans="2:4" x14ac:dyDescent="0.2">
      <c r="B7650" s="30">
        <v>7646</v>
      </c>
      <c r="C7650" s="36">
        <f t="shared" si="119"/>
        <v>53179</v>
      </c>
      <c r="D7650" s="61">
        <v>0.28369641289999997</v>
      </c>
    </row>
    <row r="7651" spans="2:4" x14ac:dyDescent="0.2">
      <c r="B7651" s="30">
        <v>7647</v>
      </c>
      <c r="C7651" s="36">
        <f t="shared" si="119"/>
        <v>53180</v>
      </c>
      <c r="D7651" s="61">
        <v>0.28373963810000002</v>
      </c>
    </row>
    <row r="7652" spans="2:4" x14ac:dyDescent="0.2">
      <c r="B7652" s="30">
        <v>7648</v>
      </c>
      <c r="C7652" s="36">
        <f t="shared" si="119"/>
        <v>53181</v>
      </c>
      <c r="D7652" s="61">
        <v>0.28378287050000001</v>
      </c>
    </row>
    <row r="7653" spans="2:4" x14ac:dyDescent="0.2">
      <c r="B7653" s="30">
        <v>7649</v>
      </c>
      <c r="C7653" s="36">
        <f t="shared" si="119"/>
        <v>53182</v>
      </c>
      <c r="D7653" s="61">
        <v>0.28382611000000002</v>
      </c>
    </row>
    <row r="7654" spans="2:4" x14ac:dyDescent="0.2">
      <c r="B7654" s="30">
        <v>7650</v>
      </c>
      <c r="C7654" s="36">
        <f t="shared" si="119"/>
        <v>53183</v>
      </c>
      <c r="D7654" s="61">
        <v>0.28386935660000001</v>
      </c>
    </row>
    <row r="7655" spans="2:4" x14ac:dyDescent="0.2">
      <c r="B7655" s="30">
        <v>7651</v>
      </c>
      <c r="C7655" s="36">
        <f t="shared" si="119"/>
        <v>53184</v>
      </c>
      <c r="D7655" s="61">
        <v>0.28391261039999999</v>
      </c>
    </row>
    <row r="7656" spans="2:4" x14ac:dyDescent="0.2">
      <c r="B7656" s="30">
        <v>7652</v>
      </c>
      <c r="C7656" s="36">
        <f t="shared" si="119"/>
        <v>53185</v>
      </c>
      <c r="D7656" s="61">
        <v>0.2839558713</v>
      </c>
    </row>
    <row r="7657" spans="2:4" x14ac:dyDescent="0.2">
      <c r="B7657" s="30">
        <v>7653</v>
      </c>
      <c r="C7657" s="36">
        <f t="shared" si="119"/>
        <v>53186</v>
      </c>
      <c r="D7657" s="61">
        <v>0.28399913939999999</v>
      </c>
    </row>
    <row r="7658" spans="2:4" x14ac:dyDescent="0.2">
      <c r="B7658" s="30">
        <v>7654</v>
      </c>
      <c r="C7658" s="36">
        <f t="shared" si="119"/>
        <v>53187</v>
      </c>
      <c r="D7658" s="61">
        <v>0.28404241470000002</v>
      </c>
    </row>
    <row r="7659" spans="2:4" x14ac:dyDescent="0.2">
      <c r="B7659" s="30">
        <v>7655</v>
      </c>
      <c r="C7659" s="36">
        <f t="shared" si="119"/>
        <v>53188</v>
      </c>
      <c r="D7659" s="61">
        <v>0.28408569709999998</v>
      </c>
    </row>
    <row r="7660" spans="2:4" x14ac:dyDescent="0.2">
      <c r="B7660" s="30">
        <v>7656</v>
      </c>
      <c r="C7660" s="36">
        <f t="shared" si="119"/>
        <v>53189</v>
      </c>
      <c r="D7660" s="61">
        <v>0.28412898669999997</v>
      </c>
    </row>
    <row r="7661" spans="2:4" x14ac:dyDescent="0.2">
      <c r="B7661" s="30">
        <v>7657</v>
      </c>
      <c r="C7661" s="36">
        <f t="shared" si="119"/>
        <v>53190</v>
      </c>
      <c r="D7661" s="61">
        <v>0.2841722834</v>
      </c>
    </row>
    <row r="7662" spans="2:4" x14ac:dyDescent="0.2">
      <c r="B7662" s="30">
        <v>7658</v>
      </c>
      <c r="C7662" s="36">
        <f t="shared" si="119"/>
        <v>53191</v>
      </c>
      <c r="D7662" s="61">
        <v>0.28421558730000002</v>
      </c>
    </row>
    <row r="7663" spans="2:4" x14ac:dyDescent="0.2">
      <c r="B7663" s="30">
        <v>7659</v>
      </c>
      <c r="C7663" s="36">
        <f t="shared" si="119"/>
        <v>53192</v>
      </c>
      <c r="D7663" s="61">
        <v>0.28425889840000002</v>
      </c>
    </row>
    <row r="7664" spans="2:4" x14ac:dyDescent="0.2">
      <c r="B7664" s="30">
        <v>7660</v>
      </c>
      <c r="C7664" s="36">
        <f t="shared" si="119"/>
        <v>53193</v>
      </c>
      <c r="D7664" s="61">
        <v>0.28430221659999999</v>
      </c>
    </row>
    <row r="7665" spans="2:4" x14ac:dyDescent="0.2">
      <c r="B7665" s="30">
        <v>7661</v>
      </c>
      <c r="C7665" s="36">
        <f t="shared" si="119"/>
        <v>53194</v>
      </c>
      <c r="D7665" s="61">
        <v>0.28434554200000001</v>
      </c>
    </row>
    <row r="7666" spans="2:4" x14ac:dyDescent="0.2">
      <c r="B7666" s="30">
        <v>7662</v>
      </c>
      <c r="C7666" s="36">
        <f t="shared" si="119"/>
        <v>53195</v>
      </c>
      <c r="D7666" s="61">
        <v>0.2843888745</v>
      </c>
    </row>
    <row r="7667" spans="2:4" x14ac:dyDescent="0.2">
      <c r="B7667" s="30">
        <v>7663</v>
      </c>
      <c r="C7667" s="36">
        <f t="shared" si="119"/>
        <v>53196</v>
      </c>
      <c r="D7667" s="61">
        <v>0.28443221429999999</v>
      </c>
    </row>
    <row r="7668" spans="2:4" x14ac:dyDescent="0.2">
      <c r="B7668" s="30">
        <v>7664</v>
      </c>
      <c r="C7668" s="36">
        <f t="shared" si="119"/>
        <v>53197</v>
      </c>
      <c r="D7668" s="61">
        <v>0.2844755611</v>
      </c>
    </row>
    <row r="7669" spans="2:4" x14ac:dyDescent="0.2">
      <c r="B7669" s="30">
        <v>7665</v>
      </c>
      <c r="C7669" s="36">
        <f t="shared" si="119"/>
        <v>53198</v>
      </c>
      <c r="D7669" s="61">
        <v>0.2845189152</v>
      </c>
    </row>
    <row r="7670" spans="2:4" x14ac:dyDescent="0.2">
      <c r="B7670" s="30">
        <v>7666</v>
      </c>
      <c r="C7670" s="36">
        <f t="shared" si="119"/>
        <v>53199</v>
      </c>
      <c r="D7670" s="61">
        <v>0.28456227639999998</v>
      </c>
    </row>
    <row r="7671" spans="2:4" x14ac:dyDescent="0.2">
      <c r="B7671" s="30">
        <v>7667</v>
      </c>
      <c r="C7671" s="36">
        <f t="shared" si="119"/>
        <v>53200</v>
      </c>
      <c r="D7671" s="61">
        <v>0.2846056448</v>
      </c>
    </row>
    <row r="7672" spans="2:4" x14ac:dyDescent="0.2">
      <c r="B7672" s="30">
        <v>7668</v>
      </c>
      <c r="C7672" s="36">
        <f t="shared" si="119"/>
        <v>53201</v>
      </c>
      <c r="D7672" s="61">
        <v>0.28464902040000001</v>
      </c>
    </row>
    <row r="7673" spans="2:4" x14ac:dyDescent="0.2">
      <c r="B7673" s="30">
        <v>7669</v>
      </c>
      <c r="C7673" s="36">
        <f t="shared" si="119"/>
        <v>53202</v>
      </c>
      <c r="D7673" s="61">
        <v>0.28469240309999999</v>
      </c>
    </row>
    <row r="7674" spans="2:4" x14ac:dyDescent="0.2">
      <c r="B7674" s="30">
        <v>7670</v>
      </c>
      <c r="C7674" s="36">
        <f t="shared" si="119"/>
        <v>53203</v>
      </c>
      <c r="D7674" s="61">
        <v>0.28473579300000001</v>
      </c>
    </row>
    <row r="7675" spans="2:4" x14ac:dyDescent="0.2">
      <c r="B7675" s="30">
        <v>7671</v>
      </c>
      <c r="C7675" s="36">
        <f t="shared" si="119"/>
        <v>53204</v>
      </c>
      <c r="D7675" s="61">
        <v>0.28477919010000002</v>
      </c>
    </row>
    <row r="7676" spans="2:4" x14ac:dyDescent="0.2">
      <c r="B7676" s="30">
        <v>7672</v>
      </c>
      <c r="C7676" s="36">
        <f t="shared" si="119"/>
        <v>53205</v>
      </c>
      <c r="D7676" s="61">
        <v>0.28482259440000002</v>
      </c>
    </row>
    <row r="7677" spans="2:4" x14ac:dyDescent="0.2">
      <c r="B7677" s="30">
        <v>7673</v>
      </c>
      <c r="C7677" s="36">
        <f t="shared" si="119"/>
        <v>53206</v>
      </c>
      <c r="D7677" s="61">
        <v>0.28486600579999999</v>
      </c>
    </row>
    <row r="7678" spans="2:4" x14ac:dyDescent="0.2">
      <c r="B7678" s="30">
        <v>7674</v>
      </c>
      <c r="C7678" s="36">
        <f t="shared" si="119"/>
        <v>53207</v>
      </c>
      <c r="D7678" s="61">
        <v>0.2849094244</v>
      </c>
    </row>
    <row r="7679" spans="2:4" x14ac:dyDescent="0.2">
      <c r="B7679" s="30">
        <v>7675</v>
      </c>
      <c r="C7679" s="36">
        <f t="shared" si="119"/>
        <v>53208</v>
      </c>
      <c r="D7679" s="61">
        <v>0.2849528503</v>
      </c>
    </row>
    <row r="7680" spans="2:4" x14ac:dyDescent="0.2">
      <c r="B7680" s="30">
        <v>7676</v>
      </c>
      <c r="C7680" s="36">
        <f t="shared" si="119"/>
        <v>53209</v>
      </c>
      <c r="D7680" s="61">
        <v>0.28499628319999998</v>
      </c>
    </row>
    <row r="7681" spans="2:4" x14ac:dyDescent="0.2">
      <c r="B7681" s="30">
        <v>7677</v>
      </c>
      <c r="C7681" s="36">
        <f t="shared" si="119"/>
        <v>53210</v>
      </c>
      <c r="D7681" s="61">
        <v>0.2850397234</v>
      </c>
    </row>
    <row r="7682" spans="2:4" x14ac:dyDescent="0.2">
      <c r="B7682" s="30">
        <v>7678</v>
      </c>
      <c r="C7682" s="36">
        <f t="shared" si="119"/>
        <v>53211</v>
      </c>
      <c r="D7682" s="61">
        <v>0.28508317080000001</v>
      </c>
    </row>
    <row r="7683" spans="2:4" x14ac:dyDescent="0.2">
      <c r="B7683" s="30">
        <v>7679</v>
      </c>
      <c r="C7683" s="36">
        <f t="shared" si="119"/>
        <v>53212</v>
      </c>
      <c r="D7683" s="61">
        <v>0.28512662529999999</v>
      </c>
    </row>
    <row r="7684" spans="2:4" x14ac:dyDescent="0.2">
      <c r="B7684" s="30">
        <v>7680</v>
      </c>
      <c r="C7684" s="36">
        <f t="shared" si="119"/>
        <v>53213</v>
      </c>
      <c r="D7684" s="61">
        <v>0.28517008700000002</v>
      </c>
    </row>
    <row r="7685" spans="2:4" x14ac:dyDescent="0.2">
      <c r="B7685" s="30">
        <v>7681</v>
      </c>
      <c r="C7685" s="36">
        <f t="shared" si="119"/>
        <v>53214</v>
      </c>
      <c r="D7685" s="61">
        <v>0.28521355590000003</v>
      </c>
    </row>
    <row r="7686" spans="2:4" x14ac:dyDescent="0.2">
      <c r="B7686" s="30">
        <v>7682</v>
      </c>
      <c r="C7686" s="36">
        <f t="shared" ref="C7686:C7749" si="120">C7685+1</f>
        <v>53215</v>
      </c>
      <c r="D7686" s="61">
        <v>0.28525703200000002</v>
      </c>
    </row>
    <row r="7687" spans="2:4" x14ac:dyDescent="0.2">
      <c r="B7687" s="30">
        <v>7683</v>
      </c>
      <c r="C7687" s="36">
        <f t="shared" si="120"/>
        <v>53216</v>
      </c>
      <c r="D7687" s="61">
        <v>0.2853005153</v>
      </c>
    </row>
    <row r="7688" spans="2:4" x14ac:dyDescent="0.2">
      <c r="B7688" s="30">
        <v>7684</v>
      </c>
      <c r="C7688" s="36">
        <f t="shared" si="120"/>
        <v>53217</v>
      </c>
      <c r="D7688" s="61">
        <v>0.28534400580000002</v>
      </c>
    </row>
    <row r="7689" spans="2:4" x14ac:dyDescent="0.2">
      <c r="B7689" s="30">
        <v>7685</v>
      </c>
      <c r="C7689" s="36">
        <f t="shared" si="120"/>
        <v>53218</v>
      </c>
      <c r="D7689" s="61">
        <v>0.28538750349999997</v>
      </c>
    </row>
    <row r="7690" spans="2:4" x14ac:dyDescent="0.2">
      <c r="B7690" s="30">
        <v>7686</v>
      </c>
      <c r="C7690" s="36">
        <f t="shared" si="120"/>
        <v>53219</v>
      </c>
      <c r="D7690" s="61">
        <v>0.28543100840000002</v>
      </c>
    </row>
    <row r="7691" spans="2:4" x14ac:dyDescent="0.2">
      <c r="B7691" s="30">
        <v>7687</v>
      </c>
      <c r="C7691" s="36">
        <f t="shared" si="120"/>
        <v>53220</v>
      </c>
      <c r="D7691" s="61">
        <v>0.28547452039999999</v>
      </c>
    </row>
    <row r="7692" spans="2:4" x14ac:dyDescent="0.2">
      <c r="B7692" s="30">
        <v>7688</v>
      </c>
      <c r="C7692" s="36">
        <f t="shared" si="120"/>
        <v>53221</v>
      </c>
      <c r="D7692" s="61">
        <v>0.2855180397</v>
      </c>
    </row>
    <row r="7693" spans="2:4" x14ac:dyDescent="0.2">
      <c r="B7693" s="30">
        <v>7689</v>
      </c>
      <c r="C7693" s="36">
        <f t="shared" si="120"/>
        <v>53222</v>
      </c>
      <c r="D7693" s="61">
        <v>0.2855615661</v>
      </c>
    </row>
    <row r="7694" spans="2:4" x14ac:dyDescent="0.2">
      <c r="B7694" s="30">
        <v>7690</v>
      </c>
      <c r="C7694" s="36">
        <f t="shared" si="120"/>
        <v>53223</v>
      </c>
      <c r="D7694" s="61">
        <v>0.28560509979999998</v>
      </c>
    </row>
    <row r="7695" spans="2:4" x14ac:dyDescent="0.2">
      <c r="B7695" s="30">
        <v>7691</v>
      </c>
      <c r="C7695" s="36">
        <f t="shared" si="120"/>
        <v>53224</v>
      </c>
      <c r="D7695" s="61">
        <v>0.2856486406</v>
      </c>
    </row>
    <row r="7696" spans="2:4" x14ac:dyDescent="0.2">
      <c r="B7696" s="30">
        <v>7692</v>
      </c>
      <c r="C7696" s="36">
        <f t="shared" si="120"/>
        <v>53225</v>
      </c>
      <c r="D7696" s="61">
        <v>0.28569218870000002</v>
      </c>
    </row>
    <row r="7697" spans="2:4" x14ac:dyDescent="0.2">
      <c r="B7697" s="30">
        <v>7693</v>
      </c>
      <c r="C7697" s="36">
        <f t="shared" si="120"/>
        <v>53226</v>
      </c>
      <c r="D7697" s="61">
        <v>0.28573574390000001</v>
      </c>
    </row>
    <row r="7698" spans="2:4" x14ac:dyDescent="0.2">
      <c r="B7698" s="30">
        <v>7694</v>
      </c>
      <c r="C7698" s="36">
        <f t="shared" si="120"/>
        <v>53227</v>
      </c>
      <c r="D7698" s="61">
        <v>0.28577930639999999</v>
      </c>
    </row>
    <row r="7699" spans="2:4" x14ac:dyDescent="0.2">
      <c r="B7699" s="30">
        <v>7695</v>
      </c>
      <c r="C7699" s="36">
        <f t="shared" si="120"/>
        <v>53228</v>
      </c>
      <c r="D7699" s="61">
        <v>0.28582287610000001</v>
      </c>
    </row>
    <row r="7700" spans="2:4" x14ac:dyDescent="0.2">
      <c r="B7700" s="30">
        <v>7696</v>
      </c>
      <c r="C7700" s="36">
        <f t="shared" si="120"/>
        <v>53229</v>
      </c>
      <c r="D7700" s="61">
        <v>0.28586645290000001</v>
      </c>
    </row>
    <row r="7701" spans="2:4" x14ac:dyDescent="0.2">
      <c r="B7701" s="30">
        <v>7697</v>
      </c>
      <c r="C7701" s="36">
        <f t="shared" si="120"/>
        <v>53230</v>
      </c>
      <c r="D7701" s="61">
        <v>0.28591003700000001</v>
      </c>
    </row>
    <row r="7702" spans="2:4" x14ac:dyDescent="0.2">
      <c r="B7702" s="30">
        <v>7698</v>
      </c>
      <c r="C7702" s="36">
        <f t="shared" si="120"/>
        <v>53231</v>
      </c>
      <c r="D7702" s="61">
        <v>0.28595362829999998</v>
      </c>
    </row>
    <row r="7703" spans="2:4" x14ac:dyDescent="0.2">
      <c r="B7703" s="30">
        <v>7699</v>
      </c>
      <c r="C7703" s="36">
        <f t="shared" si="120"/>
        <v>53232</v>
      </c>
      <c r="D7703" s="61">
        <v>0.2859972268</v>
      </c>
    </row>
    <row r="7704" spans="2:4" x14ac:dyDescent="0.2">
      <c r="B7704" s="30">
        <v>7700</v>
      </c>
      <c r="C7704" s="36">
        <f t="shared" si="120"/>
        <v>53233</v>
      </c>
      <c r="D7704" s="61">
        <v>0.28604083250000001</v>
      </c>
    </row>
    <row r="7705" spans="2:4" x14ac:dyDescent="0.2">
      <c r="B7705" s="30">
        <v>7701</v>
      </c>
      <c r="C7705" s="36">
        <f t="shared" si="120"/>
        <v>53234</v>
      </c>
      <c r="D7705" s="61">
        <v>0.2860844454</v>
      </c>
    </row>
    <row r="7706" spans="2:4" x14ac:dyDescent="0.2">
      <c r="B7706" s="30">
        <v>7702</v>
      </c>
      <c r="C7706" s="36">
        <f t="shared" si="120"/>
        <v>53235</v>
      </c>
      <c r="D7706" s="61">
        <v>0.28612806549999997</v>
      </c>
    </row>
    <row r="7707" spans="2:4" x14ac:dyDescent="0.2">
      <c r="B7707" s="30">
        <v>7703</v>
      </c>
      <c r="C7707" s="36">
        <f t="shared" si="120"/>
        <v>53236</v>
      </c>
      <c r="D7707" s="61">
        <v>0.28617169279999999</v>
      </c>
    </row>
    <row r="7708" spans="2:4" x14ac:dyDescent="0.2">
      <c r="B7708" s="30">
        <v>7704</v>
      </c>
      <c r="C7708" s="36">
        <f t="shared" si="120"/>
        <v>53237</v>
      </c>
      <c r="D7708" s="61">
        <v>0.2862153274</v>
      </c>
    </row>
    <row r="7709" spans="2:4" x14ac:dyDescent="0.2">
      <c r="B7709" s="30">
        <v>7705</v>
      </c>
      <c r="C7709" s="36">
        <f t="shared" si="120"/>
        <v>53238</v>
      </c>
      <c r="D7709" s="61">
        <v>0.28625896919999999</v>
      </c>
    </row>
    <row r="7710" spans="2:4" x14ac:dyDescent="0.2">
      <c r="B7710" s="30">
        <v>7706</v>
      </c>
      <c r="C7710" s="36">
        <f t="shared" si="120"/>
        <v>53239</v>
      </c>
      <c r="D7710" s="61">
        <v>0.28630261810000002</v>
      </c>
    </row>
    <row r="7711" spans="2:4" x14ac:dyDescent="0.2">
      <c r="B7711" s="30">
        <v>7707</v>
      </c>
      <c r="C7711" s="36">
        <f t="shared" si="120"/>
        <v>53240</v>
      </c>
      <c r="D7711" s="61">
        <v>0.28634627429999998</v>
      </c>
    </row>
    <row r="7712" spans="2:4" x14ac:dyDescent="0.2">
      <c r="B7712" s="30">
        <v>7708</v>
      </c>
      <c r="C7712" s="36">
        <f t="shared" si="120"/>
        <v>53241</v>
      </c>
      <c r="D7712" s="61">
        <v>0.28638993779999999</v>
      </c>
    </row>
    <row r="7713" spans="2:4" x14ac:dyDescent="0.2">
      <c r="B7713" s="30">
        <v>7709</v>
      </c>
      <c r="C7713" s="36">
        <f t="shared" si="120"/>
        <v>53242</v>
      </c>
      <c r="D7713" s="61">
        <v>0.28643360839999998</v>
      </c>
    </row>
    <row r="7714" spans="2:4" x14ac:dyDescent="0.2">
      <c r="B7714" s="30">
        <v>7710</v>
      </c>
      <c r="C7714" s="36">
        <f t="shared" si="120"/>
        <v>53243</v>
      </c>
      <c r="D7714" s="61">
        <v>0.28647728630000002</v>
      </c>
    </row>
    <row r="7715" spans="2:4" x14ac:dyDescent="0.2">
      <c r="B7715" s="30">
        <v>7711</v>
      </c>
      <c r="C7715" s="36">
        <f t="shared" si="120"/>
        <v>53244</v>
      </c>
      <c r="D7715" s="61">
        <v>0.28652097139999999</v>
      </c>
    </row>
    <row r="7716" spans="2:4" x14ac:dyDescent="0.2">
      <c r="B7716" s="30">
        <v>7712</v>
      </c>
      <c r="C7716" s="36">
        <f t="shared" si="120"/>
        <v>53245</v>
      </c>
      <c r="D7716" s="61">
        <v>0.2865646637</v>
      </c>
    </row>
    <row r="7717" spans="2:4" x14ac:dyDescent="0.2">
      <c r="B7717" s="30">
        <v>7713</v>
      </c>
      <c r="C7717" s="36">
        <f t="shared" si="120"/>
        <v>53246</v>
      </c>
      <c r="D7717" s="61">
        <v>0.28660836319999999</v>
      </c>
    </row>
    <row r="7718" spans="2:4" x14ac:dyDescent="0.2">
      <c r="B7718" s="30">
        <v>7714</v>
      </c>
      <c r="C7718" s="36">
        <f t="shared" si="120"/>
        <v>53247</v>
      </c>
      <c r="D7718" s="61">
        <v>0.28665206999999998</v>
      </c>
    </row>
    <row r="7719" spans="2:4" x14ac:dyDescent="0.2">
      <c r="B7719" s="30">
        <v>7715</v>
      </c>
      <c r="C7719" s="36">
        <f t="shared" si="120"/>
        <v>53248</v>
      </c>
      <c r="D7719" s="61">
        <v>0.2866957839</v>
      </c>
    </row>
    <row r="7720" spans="2:4" x14ac:dyDescent="0.2">
      <c r="B7720" s="30">
        <v>7716</v>
      </c>
      <c r="C7720" s="36">
        <f t="shared" si="120"/>
        <v>53249</v>
      </c>
      <c r="D7720" s="61">
        <v>0.28673950520000002</v>
      </c>
    </row>
    <row r="7721" spans="2:4" x14ac:dyDescent="0.2">
      <c r="B7721" s="30">
        <v>7717</v>
      </c>
      <c r="C7721" s="36">
        <f t="shared" si="120"/>
        <v>53250</v>
      </c>
      <c r="D7721" s="61">
        <v>0.28678323360000002</v>
      </c>
    </row>
    <row r="7722" spans="2:4" x14ac:dyDescent="0.2">
      <c r="B7722" s="30">
        <v>7718</v>
      </c>
      <c r="C7722" s="36">
        <f t="shared" si="120"/>
        <v>53251</v>
      </c>
      <c r="D7722" s="61">
        <v>0.28682696930000001</v>
      </c>
    </row>
    <row r="7723" spans="2:4" x14ac:dyDescent="0.2">
      <c r="B7723" s="30">
        <v>7719</v>
      </c>
      <c r="C7723" s="36">
        <f t="shared" si="120"/>
        <v>53252</v>
      </c>
      <c r="D7723" s="61">
        <v>0.28687071219999999</v>
      </c>
    </row>
    <row r="7724" spans="2:4" x14ac:dyDescent="0.2">
      <c r="B7724" s="30">
        <v>7720</v>
      </c>
      <c r="C7724" s="36">
        <f t="shared" si="120"/>
        <v>53253</v>
      </c>
      <c r="D7724" s="61">
        <v>0.28691446230000001</v>
      </c>
    </row>
    <row r="7725" spans="2:4" x14ac:dyDescent="0.2">
      <c r="B7725" s="30">
        <v>7721</v>
      </c>
      <c r="C7725" s="36">
        <f t="shared" si="120"/>
        <v>53254</v>
      </c>
      <c r="D7725" s="61">
        <v>0.28695821970000002</v>
      </c>
    </row>
    <row r="7726" spans="2:4" x14ac:dyDescent="0.2">
      <c r="B7726" s="30">
        <v>7722</v>
      </c>
      <c r="C7726" s="36">
        <f t="shared" si="120"/>
        <v>53255</v>
      </c>
      <c r="D7726" s="61">
        <v>0.28700198430000001</v>
      </c>
    </row>
    <row r="7727" spans="2:4" x14ac:dyDescent="0.2">
      <c r="B7727" s="30">
        <v>7723</v>
      </c>
      <c r="C7727" s="36">
        <f t="shared" si="120"/>
        <v>53256</v>
      </c>
      <c r="D7727" s="61">
        <v>0.2870457562</v>
      </c>
    </row>
    <row r="7728" spans="2:4" x14ac:dyDescent="0.2">
      <c r="B7728" s="30">
        <v>7724</v>
      </c>
      <c r="C7728" s="36">
        <f t="shared" si="120"/>
        <v>53257</v>
      </c>
      <c r="D7728" s="61">
        <v>0.28708953529999998</v>
      </c>
    </row>
    <row r="7729" spans="2:4" x14ac:dyDescent="0.2">
      <c r="B7729" s="30">
        <v>7725</v>
      </c>
      <c r="C7729" s="36">
        <f t="shared" si="120"/>
        <v>53258</v>
      </c>
      <c r="D7729" s="61">
        <v>0.28713332159999999</v>
      </c>
    </row>
    <row r="7730" spans="2:4" x14ac:dyDescent="0.2">
      <c r="B7730" s="30">
        <v>7726</v>
      </c>
      <c r="C7730" s="36">
        <f t="shared" si="120"/>
        <v>53259</v>
      </c>
      <c r="D7730" s="61">
        <v>0.28717711509999999</v>
      </c>
    </row>
    <row r="7731" spans="2:4" x14ac:dyDescent="0.2">
      <c r="B7731" s="30">
        <v>7727</v>
      </c>
      <c r="C7731" s="36">
        <f t="shared" si="120"/>
        <v>53260</v>
      </c>
      <c r="D7731" s="61">
        <v>0.28722091599999999</v>
      </c>
    </row>
    <row r="7732" spans="2:4" x14ac:dyDescent="0.2">
      <c r="B7732" s="30">
        <v>7728</v>
      </c>
      <c r="C7732" s="36">
        <f t="shared" si="120"/>
        <v>53261</v>
      </c>
      <c r="D7732" s="61">
        <v>0.28726472400000003</v>
      </c>
    </row>
    <row r="7733" spans="2:4" x14ac:dyDescent="0.2">
      <c r="B7733" s="30">
        <v>7729</v>
      </c>
      <c r="C7733" s="36">
        <f t="shared" si="120"/>
        <v>53262</v>
      </c>
      <c r="D7733" s="61">
        <v>0.2873085393</v>
      </c>
    </row>
    <row r="7734" spans="2:4" x14ac:dyDescent="0.2">
      <c r="B7734" s="30">
        <v>7730</v>
      </c>
      <c r="C7734" s="36">
        <f t="shared" si="120"/>
        <v>53263</v>
      </c>
      <c r="D7734" s="61">
        <v>0.28735236180000001</v>
      </c>
    </row>
    <row r="7735" spans="2:4" x14ac:dyDescent="0.2">
      <c r="B7735" s="30">
        <v>7731</v>
      </c>
      <c r="C7735" s="36">
        <f t="shared" si="120"/>
        <v>53264</v>
      </c>
      <c r="D7735" s="61">
        <v>0.28739619160000002</v>
      </c>
    </row>
    <row r="7736" spans="2:4" x14ac:dyDescent="0.2">
      <c r="B7736" s="30">
        <v>7732</v>
      </c>
      <c r="C7736" s="36">
        <f t="shared" si="120"/>
        <v>53265</v>
      </c>
      <c r="D7736" s="61">
        <v>0.28744002870000002</v>
      </c>
    </row>
    <row r="7737" spans="2:4" x14ac:dyDescent="0.2">
      <c r="B7737" s="30">
        <v>7733</v>
      </c>
      <c r="C7737" s="36">
        <f t="shared" si="120"/>
        <v>53266</v>
      </c>
      <c r="D7737" s="61">
        <v>0.287483873</v>
      </c>
    </row>
    <row r="7738" spans="2:4" x14ac:dyDescent="0.2">
      <c r="B7738" s="30">
        <v>7734</v>
      </c>
      <c r="C7738" s="36">
        <f t="shared" si="120"/>
        <v>53267</v>
      </c>
      <c r="D7738" s="61">
        <v>0.28752772450000003</v>
      </c>
    </row>
    <row r="7739" spans="2:4" x14ac:dyDescent="0.2">
      <c r="B7739" s="30">
        <v>7735</v>
      </c>
      <c r="C7739" s="36">
        <f t="shared" si="120"/>
        <v>53268</v>
      </c>
      <c r="D7739" s="61">
        <v>0.28757158329999999</v>
      </c>
    </row>
    <row r="7740" spans="2:4" x14ac:dyDescent="0.2">
      <c r="B7740" s="30">
        <v>7736</v>
      </c>
      <c r="C7740" s="36">
        <f t="shared" si="120"/>
        <v>53269</v>
      </c>
      <c r="D7740" s="61">
        <v>0.28761544929999999</v>
      </c>
    </row>
    <row r="7741" spans="2:4" x14ac:dyDescent="0.2">
      <c r="B7741" s="30">
        <v>7737</v>
      </c>
      <c r="C7741" s="36">
        <f t="shared" si="120"/>
        <v>53270</v>
      </c>
      <c r="D7741" s="61">
        <v>0.28765932259999999</v>
      </c>
    </row>
    <row r="7742" spans="2:4" x14ac:dyDescent="0.2">
      <c r="B7742" s="30">
        <v>7738</v>
      </c>
      <c r="C7742" s="36">
        <f t="shared" si="120"/>
        <v>53271</v>
      </c>
      <c r="D7742" s="61">
        <v>0.28770320310000003</v>
      </c>
    </row>
    <row r="7743" spans="2:4" x14ac:dyDescent="0.2">
      <c r="B7743" s="30">
        <v>7739</v>
      </c>
      <c r="C7743" s="36">
        <f t="shared" si="120"/>
        <v>53272</v>
      </c>
      <c r="D7743" s="61">
        <v>0.2877470909</v>
      </c>
    </row>
    <row r="7744" spans="2:4" x14ac:dyDescent="0.2">
      <c r="B7744" s="30">
        <v>7740</v>
      </c>
      <c r="C7744" s="36">
        <f t="shared" si="120"/>
        <v>53273</v>
      </c>
      <c r="D7744" s="61">
        <v>0.28779098600000003</v>
      </c>
    </row>
    <row r="7745" spans="2:4" x14ac:dyDescent="0.2">
      <c r="B7745" s="30">
        <v>7741</v>
      </c>
      <c r="C7745" s="36">
        <f t="shared" si="120"/>
        <v>53274</v>
      </c>
      <c r="D7745" s="61">
        <v>0.28783488829999998</v>
      </c>
    </row>
    <row r="7746" spans="2:4" x14ac:dyDescent="0.2">
      <c r="B7746" s="30">
        <v>7742</v>
      </c>
      <c r="C7746" s="36">
        <f t="shared" si="120"/>
        <v>53275</v>
      </c>
      <c r="D7746" s="61">
        <v>0.28787879789999998</v>
      </c>
    </row>
    <row r="7747" spans="2:4" x14ac:dyDescent="0.2">
      <c r="B7747" s="30">
        <v>7743</v>
      </c>
      <c r="C7747" s="36">
        <f t="shared" si="120"/>
        <v>53276</v>
      </c>
      <c r="D7747" s="61">
        <v>0.28792271470000003</v>
      </c>
    </row>
    <row r="7748" spans="2:4" x14ac:dyDescent="0.2">
      <c r="B7748" s="30">
        <v>7744</v>
      </c>
      <c r="C7748" s="36">
        <f t="shared" si="120"/>
        <v>53277</v>
      </c>
      <c r="D7748" s="61">
        <v>0.28796663880000001</v>
      </c>
    </row>
    <row r="7749" spans="2:4" x14ac:dyDescent="0.2">
      <c r="B7749" s="30">
        <v>7745</v>
      </c>
      <c r="C7749" s="36">
        <f t="shared" si="120"/>
        <v>53278</v>
      </c>
      <c r="D7749" s="61">
        <v>0.28801057019999998</v>
      </c>
    </row>
    <row r="7750" spans="2:4" x14ac:dyDescent="0.2">
      <c r="B7750" s="30">
        <v>7746</v>
      </c>
      <c r="C7750" s="36">
        <f t="shared" ref="C7750:C7813" si="121">C7749+1</f>
        <v>53279</v>
      </c>
      <c r="D7750" s="61">
        <v>0.2880545088</v>
      </c>
    </row>
    <row r="7751" spans="2:4" x14ac:dyDescent="0.2">
      <c r="B7751" s="30">
        <v>7747</v>
      </c>
      <c r="C7751" s="36">
        <f t="shared" si="121"/>
        <v>53280</v>
      </c>
      <c r="D7751" s="61">
        <v>0.28809845470000001</v>
      </c>
    </row>
    <row r="7752" spans="2:4" x14ac:dyDescent="0.2">
      <c r="B7752" s="30">
        <v>7748</v>
      </c>
      <c r="C7752" s="36">
        <f t="shared" si="121"/>
        <v>53281</v>
      </c>
      <c r="D7752" s="61">
        <v>0.2881424078</v>
      </c>
    </row>
    <row r="7753" spans="2:4" x14ac:dyDescent="0.2">
      <c r="B7753" s="30">
        <v>7749</v>
      </c>
      <c r="C7753" s="36">
        <f t="shared" si="121"/>
        <v>53282</v>
      </c>
      <c r="D7753" s="61">
        <v>0.2881863683</v>
      </c>
    </row>
    <row r="7754" spans="2:4" x14ac:dyDescent="0.2">
      <c r="B7754" s="30">
        <v>7750</v>
      </c>
      <c r="C7754" s="36">
        <f t="shared" si="121"/>
        <v>53283</v>
      </c>
      <c r="D7754" s="61">
        <v>0.28823033599999998</v>
      </c>
    </row>
    <row r="7755" spans="2:4" x14ac:dyDescent="0.2">
      <c r="B7755" s="30">
        <v>7751</v>
      </c>
      <c r="C7755" s="36">
        <f t="shared" si="121"/>
        <v>53284</v>
      </c>
      <c r="D7755" s="61">
        <v>0.2882743109</v>
      </c>
    </row>
    <row r="7756" spans="2:4" x14ac:dyDescent="0.2">
      <c r="B7756" s="30">
        <v>7752</v>
      </c>
      <c r="C7756" s="36">
        <f t="shared" si="121"/>
        <v>53285</v>
      </c>
      <c r="D7756" s="61">
        <v>0.28831829310000001</v>
      </c>
    </row>
    <row r="7757" spans="2:4" x14ac:dyDescent="0.2">
      <c r="B7757" s="30">
        <v>7753</v>
      </c>
      <c r="C7757" s="36">
        <f t="shared" si="121"/>
        <v>53286</v>
      </c>
      <c r="D7757" s="61">
        <v>0.28836228270000003</v>
      </c>
    </row>
    <row r="7758" spans="2:4" x14ac:dyDescent="0.2">
      <c r="B7758" s="30">
        <v>7754</v>
      </c>
      <c r="C7758" s="36">
        <f t="shared" si="121"/>
        <v>53287</v>
      </c>
      <c r="D7758" s="61">
        <v>0.28840627940000002</v>
      </c>
    </row>
    <row r="7759" spans="2:4" x14ac:dyDescent="0.2">
      <c r="B7759" s="30">
        <v>7755</v>
      </c>
      <c r="C7759" s="36">
        <f t="shared" si="121"/>
        <v>53288</v>
      </c>
      <c r="D7759" s="61">
        <v>0.28845028350000002</v>
      </c>
    </row>
    <row r="7760" spans="2:4" x14ac:dyDescent="0.2">
      <c r="B7760" s="30">
        <v>7756</v>
      </c>
      <c r="C7760" s="36">
        <f t="shared" si="121"/>
        <v>53289</v>
      </c>
      <c r="D7760" s="61">
        <v>0.2884942948</v>
      </c>
    </row>
    <row r="7761" spans="2:4" x14ac:dyDescent="0.2">
      <c r="B7761" s="30">
        <v>7757</v>
      </c>
      <c r="C7761" s="36">
        <f t="shared" si="121"/>
        <v>53290</v>
      </c>
      <c r="D7761" s="61">
        <v>0.28853831340000002</v>
      </c>
    </row>
    <row r="7762" spans="2:4" x14ac:dyDescent="0.2">
      <c r="B7762" s="30">
        <v>7758</v>
      </c>
      <c r="C7762" s="36">
        <f t="shared" si="121"/>
        <v>53291</v>
      </c>
      <c r="D7762" s="61">
        <v>0.28858233929999999</v>
      </c>
    </row>
    <row r="7763" spans="2:4" x14ac:dyDescent="0.2">
      <c r="B7763" s="30">
        <v>7759</v>
      </c>
      <c r="C7763" s="36">
        <f t="shared" si="121"/>
        <v>53292</v>
      </c>
      <c r="D7763" s="61">
        <v>0.28862637250000001</v>
      </c>
    </row>
    <row r="7764" spans="2:4" x14ac:dyDescent="0.2">
      <c r="B7764" s="30">
        <v>7760</v>
      </c>
      <c r="C7764" s="36">
        <f t="shared" si="121"/>
        <v>53293</v>
      </c>
      <c r="D7764" s="61">
        <v>0.28867041290000001</v>
      </c>
    </row>
    <row r="7765" spans="2:4" x14ac:dyDescent="0.2">
      <c r="B7765" s="30">
        <v>7761</v>
      </c>
      <c r="C7765" s="36">
        <f t="shared" si="121"/>
        <v>53294</v>
      </c>
      <c r="D7765" s="61">
        <v>0.2887144606</v>
      </c>
    </row>
    <row r="7766" spans="2:4" x14ac:dyDescent="0.2">
      <c r="B7766" s="30">
        <v>7762</v>
      </c>
      <c r="C7766" s="36">
        <f t="shared" si="121"/>
        <v>53295</v>
      </c>
      <c r="D7766" s="61">
        <v>0.28875851559999999</v>
      </c>
    </row>
    <row r="7767" spans="2:4" x14ac:dyDescent="0.2">
      <c r="B7767" s="30">
        <v>7763</v>
      </c>
      <c r="C7767" s="36">
        <f t="shared" si="121"/>
        <v>53296</v>
      </c>
      <c r="D7767" s="61">
        <v>0.28880257790000002</v>
      </c>
    </row>
    <row r="7768" spans="2:4" x14ac:dyDescent="0.2">
      <c r="B7768" s="30">
        <v>7764</v>
      </c>
      <c r="C7768" s="36">
        <f t="shared" si="121"/>
        <v>53297</v>
      </c>
      <c r="D7768" s="61">
        <v>0.2888466475</v>
      </c>
    </row>
    <row r="7769" spans="2:4" x14ac:dyDescent="0.2">
      <c r="B7769" s="30">
        <v>7765</v>
      </c>
      <c r="C7769" s="36">
        <f t="shared" si="121"/>
        <v>53298</v>
      </c>
      <c r="D7769" s="61">
        <v>0.28889072440000002</v>
      </c>
    </row>
    <row r="7770" spans="2:4" x14ac:dyDescent="0.2">
      <c r="B7770" s="30">
        <v>7766</v>
      </c>
      <c r="C7770" s="36">
        <f t="shared" si="121"/>
        <v>53299</v>
      </c>
      <c r="D7770" s="61">
        <v>0.28893480849999997</v>
      </c>
    </row>
    <row r="7771" spans="2:4" x14ac:dyDescent="0.2">
      <c r="B7771" s="30">
        <v>7767</v>
      </c>
      <c r="C7771" s="36">
        <f t="shared" si="121"/>
        <v>53300</v>
      </c>
      <c r="D7771" s="61">
        <v>0.28897889999999998</v>
      </c>
    </row>
    <row r="7772" spans="2:4" x14ac:dyDescent="0.2">
      <c r="B7772" s="30">
        <v>7768</v>
      </c>
      <c r="C7772" s="36">
        <f t="shared" si="121"/>
        <v>53301</v>
      </c>
      <c r="D7772" s="61">
        <v>0.28902299869999998</v>
      </c>
    </row>
    <row r="7773" spans="2:4" x14ac:dyDescent="0.2">
      <c r="B7773" s="30">
        <v>7769</v>
      </c>
      <c r="C7773" s="36">
        <f t="shared" si="121"/>
        <v>53302</v>
      </c>
      <c r="D7773" s="61">
        <v>0.28906710470000002</v>
      </c>
    </row>
    <row r="7774" spans="2:4" x14ac:dyDescent="0.2">
      <c r="B7774" s="30">
        <v>7770</v>
      </c>
      <c r="C7774" s="36">
        <f t="shared" si="121"/>
        <v>53303</v>
      </c>
      <c r="D7774" s="61">
        <v>0.289111218</v>
      </c>
    </row>
    <row r="7775" spans="2:4" x14ac:dyDescent="0.2">
      <c r="B7775" s="30">
        <v>7771</v>
      </c>
      <c r="C7775" s="36">
        <f t="shared" si="121"/>
        <v>53304</v>
      </c>
      <c r="D7775" s="61">
        <v>0.28915533859999998</v>
      </c>
    </row>
    <row r="7776" spans="2:4" x14ac:dyDescent="0.2">
      <c r="B7776" s="30">
        <v>7772</v>
      </c>
      <c r="C7776" s="36">
        <f t="shared" si="121"/>
        <v>53305</v>
      </c>
      <c r="D7776" s="61">
        <v>0.2891994665</v>
      </c>
    </row>
    <row r="7777" spans="2:4" x14ac:dyDescent="0.2">
      <c r="B7777" s="30">
        <v>7773</v>
      </c>
      <c r="C7777" s="36">
        <f t="shared" si="121"/>
        <v>53306</v>
      </c>
      <c r="D7777" s="61">
        <v>0.28924360170000002</v>
      </c>
    </row>
    <row r="7778" spans="2:4" x14ac:dyDescent="0.2">
      <c r="B7778" s="30">
        <v>7774</v>
      </c>
      <c r="C7778" s="36">
        <f t="shared" si="121"/>
        <v>53307</v>
      </c>
      <c r="D7778" s="61">
        <v>0.28928774419999997</v>
      </c>
    </row>
    <row r="7779" spans="2:4" x14ac:dyDescent="0.2">
      <c r="B7779" s="30">
        <v>7775</v>
      </c>
      <c r="C7779" s="36">
        <f t="shared" si="121"/>
        <v>53308</v>
      </c>
      <c r="D7779" s="61">
        <v>0.28933189399999998</v>
      </c>
    </row>
    <row r="7780" spans="2:4" x14ac:dyDescent="0.2">
      <c r="B7780" s="30">
        <v>7776</v>
      </c>
      <c r="C7780" s="36">
        <f t="shared" si="121"/>
        <v>53309</v>
      </c>
      <c r="D7780" s="61">
        <v>0.28937605109999998</v>
      </c>
    </row>
    <row r="7781" spans="2:4" x14ac:dyDescent="0.2">
      <c r="B7781" s="30">
        <v>7777</v>
      </c>
      <c r="C7781" s="36">
        <f t="shared" si="121"/>
        <v>53310</v>
      </c>
      <c r="D7781" s="61">
        <v>0.28942021550000002</v>
      </c>
    </row>
    <row r="7782" spans="2:4" x14ac:dyDescent="0.2">
      <c r="B7782" s="30">
        <v>7778</v>
      </c>
      <c r="C7782" s="36">
        <f t="shared" si="121"/>
        <v>53311</v>
      </c>
      <c r="D7782" s="61">
        <v>0.28946438720000001</v>
      </c>
    </row>
    <row r="7783" spans="2:4" x14ac:dyDescent="0.2">
      <c r="B7783" s="30">
        <v>7779</v>
      </c>
      <c r="C7783" s="36">
        <f t="shared" si="121"/>
        <v>53312</v>
      </c>
      <c r="D7783" s="61">
        <v>0.28950856619999998</v>
      </c>
    </row>
    <row r="7784" spans="2:4" x14ac:dyDescent="0.2">
      <c r="B7784" s="30">
        <v>7780</v>
      </c>
      <c r="C7784" s="36">
        <f t="shared" si="121"/>
        <v>53313</v>
      </c>
      <c r="D7784" s="61">
        <v>0.28955275250000001</v>
      </c>
    </row>
    <row r="7785" spans="2:4" x14ac:dyDescent="0.2">
      <c r="B7785" s="30">
        <v>7781</v>
      </c>
      <c r="C7785" s="36">
        <f t="shared" si="121"/>
        <v>53314</v>
      </c>
      <c r="D7785" s="61">
        <v>0.28959694609999997</v>
      </c>
    </row>
    <row r="7786" spans="2:4" x14ac:dyDescent="0.2">
      <c r="B7786" s="30">
        <v>7782</v>
      </c>
      <c r="C7786" s="36">
        <f t="shared" si="121"/>
        <v>53315</v>
      </c>
      <c r="D7786" s="61">
        <v>0.2896411471</v>
      </c>
    </row>
    <row r="7787" spans="2:4" x14ac:dyDescent="0.2">
      <c r="B7787" s="30">
        <v>7783</v>
      </c>
      <c r="C7787" s="36">
        <f t="shared" si="121"/>
        <v>53316</v>
      </c>
      <c r="D7787" s="61">
        <v>0.2896853553</v>
      </c>
    </row>
    <row r="7788" spans="2:4" x14ac:dyDescent="0.2">
      <c r="B7788" s="30">
        <v>7784</v>
      </c>
      <c r="C7788" s="36">
        <f t="shared" si="121"/>
        <v>53317</v>
      </c>
      <c r="D7788" s="61">
        <v>0.2897295708</v>
      </c>
    </row>
    <row r="7789" spans="2:4" x14ac:dyDescent="0.2">
      <c r="B7789" s="30">
        <v>7785</v>
      </c>
      <c r="C7789" s="36">
        <f t="shared" si="121"/>
        <v>53318</v>
      </c>
      <c r="D7789" s="61">
        <v>0.2897737937</v>
      </c>
    </row>
    <row r="7790" spans="2:4" x14ac:dyDescent="0.2">
      <c r="B7790" s="30">
        <v>7786</v>
      </c>
      <c r="C7790" s="36">
        <f t="shared" si="121"/>
        <v>53319</v>
      </c>
      <c r="D7790" s="61">
        <v>0.28981802379999999</v>
      </c>
    </row>
    <row r="7791" spans="2:4" x14ac:dyDescent="0.2">
      <c r="B7791" s="30">
        <v>7787</v>
      </c>
      <c r="C7791" s="36">
        <f t="shared" si="121"/>
        <v>53320</v>
      </c>
      <c r="D7791" s="61">
        <v>0.28986226129999998</v>
      </c>
    </row>
    <row r="7792" spans="2:4" x14ac:dyDescent="0.2">
      <c r="B7792" s="30">
        <v>7788</v>
      </c>
      <c r="C7792" s="36">
        <f t="shared" si="121"/>
        <v>53321</v>
      </c>
      <c r="D7792" s="61">
        <v>0.28990650610000002</v>
      </c>
    </row>
    <row r="7793" spans="2:4" x14ac:dyDescent="0.2">
      <c r="B7793" s="30">
        <v>7789</v>
      </c>
      <c r="C7793" s="36">
        <f t="shared" si="121"/>
        <v>53322</v>
      </c>
      <c r="D7793" s="61">
        <v>0.28995075819999999</v>
      </c>
    </row>
    <row r="7794" spans="2:4" x14ac:dyDescent="0.2">
      <c r="B7794" s="30">
        <v>7790</v>
      </c>
      <c r="C7794" s="36">
        <f t="shared" si="121"/>
        <v>53323</v>
      </c>
      <c r="D7794" s="61">
        <v>0.28999501760000002</v>
      </c>
    </row>
    <row r="7795" spans="2:4" x14ac:dyDescent="0.2">
      <c r="B7795" s="30">
        <v>7791</v>
      </c>
      <c r="C7795" s="36">
        <f t="shared" si="121"/>
        <v>53324</v>
      </c>
      <c r="D7795" s="61">
        <v>0.29003928429999998</v>
      </c>
    </row>
    <row r="7796" spans="2:4" x14ac:dyDescent="0.2">
      <c r="B7796" s="30">
        <v>7792</v>
      </c>
      <c r="C7796" s="36">
        <f t="shared" si="121"/>
        <v>53325</v>
      </c>
      <c r="D7796" s="61">
        <v>0.2900835584</v>
      </c>
    </row>
    <row r="7797" spans="2:4" x14ac:dyDescent="0.2">
      <c r="B7797" s="30">
        <v>7793</v>
      </c>
      <c r="C7797" s="36">
        <f t="shared" si="121"/>
        <v>53326</v>
      </c>
      <c r="D7797" s="61">
        <v>0.2901278397</v>
      </c>
    </row>
    <row r="7798" spans="2:4" x14ac:dyDescent="0.2">
      <c r="B7798" s="30">
        <v>7794</v>
      </c>
      <c r="C7798" s="36">
        <f t="shared" si="121"/>
        <v>53327</v>
      </c>
      <c r="D7798" s="61">
        <v>0.29017212840000001</v>
      </c>
    </row>
    <row r="7799" spans="2:4" x14ac:dyDescent="0.2">
      <c r="B7799" s="30">
        <v>7795</v>
      </c>
      <c r="C7799" s="36">
        <f t="shared" si="121"/>
        <v>53328</v>
      </c>
      <c r="D7799" s="61">
        <v>0.29021642440000001</v>
      </c>
    </row>
    <row r="7800" spans="2:4" x14ac:dyDescent="0.2">
      <c r="B7800" s="30">
        <v>7796</v>
      </c>
      <c r="C7800" s="36">
        <f t="shared" si="121"/>
        <v>53329</v>
      </c>
      <c r="D7800" s="61">
        <v>0.29026072780000001</v>
      </c>
    </row>
    <row r="7801" spans="2:4" x14ac:dyDescent="0.2">
      <c r="B7801" s="30">
        <v>7797</v>
      </c>
      <c r="C7801" s="36">
        <f t="shared" si="121"/>
        <v>53330</v>
      </c>
      <c r="D7801" s="61">
        <v>0.29030503839999999</v>
      </c>
    </row>
    <row r="7802" spans="2:4" x14ac:dyDescent="0.2">
      <c r="B7802" s="30">
        <v>7798</v>
      </c>
      <c r="C7802" s="36">
        <f t="shared" si="121"/>
        <v>53331</v>
      </c>
      <c r="D7802" s="61">
        <v>0.29034935639999998</v>
      </c>
    </row>
    <row r="7803" spans="2:4" x14ac:dyDescent="0.2">
      <c r="B7803" s="30">
        <v>7799</v>
      </c>
      <c r="C7803" s="36">
        <f t="shared" si="121"/>
        <v>53332</v>
      </c>
      <c r="D7803" s="61">
        <v>0.29039368170000002</v>
      </c>
    </row>
    <row r="7804" spans="2:4" x14ac:dyDescent="0.2">
      <c r="B7804" s="30">
        <v>7800</v>
      </c>
      <c r="C7804" s="36">
        <f t="shared" si="121"/>
        <v>53333</v>
      </c>
      <c r="D7804" s="61">
        <v>0.2904380144</v>
      </c>
    </row>
    <row r="7805" spans="2:4" x14ac:dyDescent="0.2">
      <c r="B7805" s="30">
        <v>7801</v>
      </c>
      <c r="C7805" s="36">
        <f t="shared" si="121"/>
        <v>53334</v>
      </c>
      <c r="D7805" s="61">
        <v>0.29048235430000002</v>
      </c>
    </row>
    <row r="7806" spans="2:4" x14ac:dyDescent="0.2">
      <c r="B7806" s="30">
        <v>7802</v>
      </c>
      <c r="C7806" s="36">
        <f t="shared" si="121"/>
        <v>53335</v>
      </c>
      <c r="D7806" s="61">
        <v>0.29052670159999999</v>
      </c>
    </row>
    <row r="7807" spans="2:4" x14ac:dyDescent="0.2">
      <c r="B7807" s="30">
        <v>7803</v>
      </c>
      <c r="C7807" s="36">
        <f t="shared" si="121"/>
        <v>53336</v>
      </c>
      <c r="D7807" s="61">
        <v>0.29057105630000002</v>
      </c>
    </row>
    <row r="7808" spans="2:4" x14ac:dyDescent="0.2">
      <c r="B7808" s="30">
        <v>7804</v>
      </c>
      <c r="C7808" s="36">
        <f t="shared" si="121"/>
        <v>53337</v>
      </c>
      <c r="D7808" s="61">
        <v>0.29061541819999998</v>
      </c>
    </row>
    <row r="7809" spans="2:4" x14ac:dyDescent="0.2">
      <c r="B7809" s="30">
        <v>7805</v>
      </c>
      <c r="C7809" s="36">
        <f t="shared" si="121"/>
        <v>53338</v>
      </c>
      <c r="D7809" s="61">
        <v>0.29065978749999999</v>
      </c>
    </row>
    <row r="7810" spans="2:4" x14ac:dyDescent="0.2">
      <c r="B7810" s="30">
        <v>7806</v>
      </c>
      <c r="C7810" s="36">
        <f t="shared" si="121"/>
        <v>53339</v>
      </c>
      <c r="D7810" s="61">
        <v>0.2907041642</v>
      </c>
    </row>
    <row r="7811" spans="2:4" x14ac:dyDescent="0.2">
      <c r="B7811" s="30">
        <v>7807</v>
      </c>
      <c r="C7811" s="36">
        <f t="shared" si="121"/>
        <v>53340</v>
      </c>
      <c r="D7811" s="61">
        <v>0.2907485481</v>
      </c>
    </row>
    <row r="7812" spans="2:4" x14ac:dyDescent="0.2">
      <c r="B7812" s="30">
        <v>7808</v>
      </c>
      <c r="C7812" s="36">
        <f t="shared" si="121"/>
        <v>53341</v>
      </c>
      <c r="D7812" s="61">
        <v>0.29079293950000001</v>
      </c>
    </row>
    <row r="7813" spans="2:4" x14ac:dyDescent="0.2">
      <c r="B7813" s="30">
        <v>7809</v>
      </c>
      <c r="C7813" s="36">
        <f t="shared" si="121"/>
        <v>53342</v>
      </c>
      <c r="D7813" s="61">
        <v>0.29083733810000001</v>
      </c>
    </row>
    <row r="7814" spans="2:4" x14ac:dyDescent="0.2">
      <c r="B7814" s="30">
        <v>7810</v>
      </c>
      <c r="C7814" s="36">
        <f t="shared" ref="C7814:C7877" si="122">C7813+1</f>
        <v>53343</v>
      </c>
      <c r="D7814" s="61">
        <v>0.29088174410000001</v>
      </c>
    </row>
    <row r="7815" spans="2:4" x14ac:dyDescent="0.2">
      <c r="B7815" s="30">
        <v>7811</v>
      </c>
      <c r="C7815" s="36">
        <f t="shared" si="122"/>
        <v>53344</v>
      </c>
      <c r="D7815" s="61">
        <v>0.2909261574</v>
      </c>
    </row>
    <row r="7816" spans="2:4" x14ac:dyDescent="0.2">
      <c r="B7816" s="30">
        <v>7812</v>
      </c>
      <c r="C7816" s="36">
        <f t="shared" si="122"/>
        <v>53345</v>
      </c>
      <c r="D7816" s="61">
        <v>0.29097057809999999</v>
      </c>
    </row>
    <row r="7817" spans="2:4" x14ac:dyDescent="0.2">
      <c r="B7817" s="30">
        <v>7813</v>
      </c>
      <c r="C7817" s="36">
        <f t="shared" si="122"/>
        <v>53346</v>
      </c>
      <c r="D7817" s="61">
        <v>0.29101500609999997</v>
      </c>
    </row>
    <row r="7818" spans="2:4" x14ac:dyDescent="0.2">
      <c r="B7818" s="30">
        <v>7814</v>
      </c>
      <c r="C7818" s="36">
        <f t="shared" si="122"/>
        <v>53347</v>
      </c>
      <c r="D7818" s="61">
        <v>0.29105944150000002</v>
      </c>
    </row>
    <row r="7819" spans="2:4" x14ac:dyDescent="0.2">
      <c r="B7819" s="30">
        <v>7815</v>
      </c>
      <c r="C7819" s="36">
        <f t="shared" si="122"/>
        <v>53348</v>
      </c>
      <c r="D7819" s="61">
        <v>0.2911038842</v>
      </c>
    </row>
    <row r="7820" spans="2:4" x14ac:dyDescent="0.2">
      <c r="B7820" s="30">
        <v>7816</v>
      </c>
      <c r="C7820" s="36">
        <f t="shared" si="122"/>
        <v>53349</v>
      </c>
      <c r="D7820" s="61">
        <v>0.29114833420000003</v>
      </c>
    </row>
    <row r="7821" spans="2:4" x14ac:dyDescent="0.2">
      <c r="B7821" s="30">
        <v>7817</v>
      </c>
      <c r="C7821" s="36">
        <f t="shared" si="122"/>
        <v>53350</v>
      </c>
      <c r="D7821" s="61">
        <v>0.2911927916</v>
      </c>
    </row>
    <row r="7822" spans="2:4" x14ac:dyDescent="0.2">
      <c r="B7822" s="30">
        <v>7818</v>
      </c>
      <c r="C7822" s="36">
        <f t="shared" si="122"/>
        <v>53351</v>
      </c>
      <c r="D7822" s="61">
        <v>0.29123725639999998</v>
      </c>
    </row>
    <row r="7823" spans="2:4" x14ac:dyDescent="0.2">
      <c r="B7823" s="30">
        <v>7819</v>
      </c>
      <c r="C7823" s="36">
        <f t="shared" si="122"/>
        <v>53352</v>
      </c>
      <c r="D7823" s="61">
        <v>0.2912817285</v>
      </c>
    </row>
    <row r="7824" spans="2:4" x14ac:dyDescent="0.2">
      <c r="B7824" s="30">
        <v>7820</v>
      </c>
      <c r="C7824" s="36">
        <f t="shared" si="122"/>
        <v>53353</v>
      </c>
      <c r="D7824" s="61">
        <v>0.29132620790000002</v>
      </c>
    </row>
    <row r="7825" spans="2:4" x14ac:dyDescent="0.2">
      <c r="B7825" s="30">
        <v>7821</v>
      </c>
      <c r="C7825" s="36">
        <f t="shared" si="122"/>
        <v>53354</v>
      </c>
      <c r="D7825" s="61">
        <v>0.29137069469999999</v>
      </c>
    </row>
    <row r="7826" spans="2:4" x14ac:dyDescent="0.2">
      <c r="B7826" s="30">
        <v>7822</v>
      </c>
      <c r="C7826" s="36">
        <f t="shared" si="122"/>
        <v>53355</v>
      </c>
      <c r="D7826" s="61">
        <v>0.29141518890000001</v>
      </c>
    </row>
    <row r="7827" spans="2:4" x14ac:dyDescent="0.2">
      <c r="B7827" s="30">
        <v>7823</v>
      </c>
      <c r="C7827" s="36">
        <f t="shared" si="122"/>
        <v>53356</v>
      </c>
      <c r="D7827" s="61">
        <v>0.29145969040000003</v>
      </c>
    </row>
    <row r="7828" spans="2:4" x14ac:dyDescent="0.2">
      <c r="B7828" s="30">
        <v>7824</v>
      </c>
      <c r="C7828" s="36">
        <f t="shared" si="122"/>
        <v>53357</v>
      </c>
      <c r="D7828" s="61">
        <v>0.29150419929999999</v>
      </c>
    </row>
    <row r="7829" spans="2:4" x14ac:dyDescent="0.2">
      <c r="B7829" s="30">
        <v>7825</v>
      </c>
      <c r="C7829" s="36">
        <f t="shared" si="122"/>
        <v>53358</v>
      </c>
      <c r="D7829" s="61">
        <v>0.2915487155</v>
      </c>
    </row>
    <row r="7830" spans="2:4" x14ac:dyDescent="0.2">
      <c r="B7830" s="30">
        <v>7826</v>
      </c>
      <c r="C7830" s="36">
        <f t="shared" si="122"/>
        <v>53359</v>
      </c>
      <c r="D7830" s="61">
        <v>0.29159323910000001</v>
      </c>
    </row>
    <row r="7831" spans="2:4" x14ac:dyDescent="0.2">
      <c r="B7831" s="30">
        <v>7827</v>
      </c>
      <c r="C7831" s="36">
        <f t="shared" si="122"/>
        <v>53360</v>
      </c>
      <c r="D7831" s="61">
        <v>0.29163777010000003</v>
      </c>
    </row>
    <row r="7832" spans="2:4" x14ac:dyDescent="0.2">
      <c r="B7832" s="30">
        <v>7828</v>
      </c>
      <c r="C7832" s="36">
        <f t="shared" si="122"/>
        <v>53361</v>
      </c>
      <c r="D7832" s="61">
        <v>0.29168230839999998</v>
      </c>
    </row>
    <row r="7833" spans="2:4" x14ac:dyDescent="0.2">
      <c r="B7833" s="30">
        <v>7829</v>
      </c>
      <c r="C7833" s="36">
        <f t="shared" si="122"/>
        <v>53362</v>
      </c>
      <c r="D7833" s="61">
        <v>0.29172685409999999</v>
      </c>
    </row>
    <row r="7834" spans="2:4" x14ac:dyDescent="0.2">
      <c r="B7834" s="30">
        <v>7830</v>
      </c>
      <c r="C7834" s="36">
        <f t="shared" si="122"/>
        <v>53363</v>
      </c>
      <c r="D7834" s="61">
        <v>0.29177140709999999</v>
      </c>
    </row>
    <row r="7835" spans="2:4" x14ac:dyDescent="0.2">
      <c r="B7835" s="30">
        <v>7831</v>
      </c>
      <c r="C7835" s="36">
        <f t="shared" si="122"/>
        <v>53364</v>
      </c>
      <c r="D7835" s="61">
        <v>0.2918159675</v>
      </c>
    </row>
    <row r="7836" spans="2:4" x14ac:dyDescent="0.2">
      <c r="B7836" s="30">
        <v>7832</v>
      </c>
      <c r="C7836" s="36">
        <f t="shared" si="122"/>
        <v>53365</v>
      </c>
      <c r="D7836" s="61">
        <v>0.2918605353</v>
      </c>
    </row>
    <row r="7837" spans="2:4" x14ac:dyDescent="0.2">
      <c r="B7837" s="30">
        <v>7833</v>
      </c>
      <c r="C7837" s="36">
        <f t="shared" si="122"/>
        <v>53366</v>
      </c>
      <c r="D7837" s="61">
        <v>0.2919051104</v>
      </c>
    </row>
    <row r="7838" spans="2:4" x14ac:dyDescent="0.2">
      <c r="B7838" s="30">
        <v>7834</v>
      </c>
      <c r="C7838" s="36">
        <f t="shared" si="122"/>
        <v>53367</v>
      </c>
      <c r="D7838" s="61">
        <v>0.2919496929</v>
      </c>
    </row>
    <row r="7839" spans="2:4" x14ac:dyDescent="0.2">
      <c r="B7839" s="30">
        <v>7835</v>
      </c>
      <c r="C7839" s="36">
        <f t="shared" si="122"/>
        <v>53368</v>
      </c>
      <c r="D7839" s="61">
        <v>0.2919942828</v>
      </c>
    </row>
    <row r="7840" spans="2:4" x14ac:dyDescent="0.2">
      <c r="B7840" s="30">
        <v>7836</v>
      </c>
      <c r="C7840" s="36">
        <f t="shared" si="122"/>
        <v>53369</v>
      </c>
      <c r="D7840" s="61">
        <v>0.29203888010000001</v>
      </c>
    </row>
    <row r="7841" spans="2:4" x14ac:dyDescent="0.2">
      <c r="B7841" s="30">
        <v>7837</v>
      </c>
      <c r="C7841" s="36">
        <f t="shared" si="122"/>
        <v>53370</v>
      </c>
      <c r="D7841" s="61">
        <v>0.29208348470000001</v>
      </c>
    </row>
    <row r="7842" spans="2:4" x14ac:dyDescent="0.2">
      <c r="B7842" s="30">
        <v>7838</v>
      </c>
      <c r="C7842" s="36">
        <f t="shared" si="122"/>
        <v>53371</v>
      </c>
      <c r="D7842" s="61">
        <v>0.29212809670000001</v>
      </c>
    </row>
    <row r="7843" spans="2:4" x14ac:dyDescent="0.2">
      <c r="B7843" s="30">
        <v>7839</v>
      </c>
      <c r="C7843" s="36">
        <f t="shared" si="122"/>
        <v>53372</v>
      </c>
      <c r="D7843" s="61">
        <v>0.292172716</v>
      </c>
    </row>
    <row r="7844" spans="2:4" x14ac:dyDescent="0.2">
      <c r="B7844" s="30">
        <v>7840</v>
      </c>
      <c r="C7844" s="36">
        <f t="shared" si="122"/>
        <v>53373</v>
      </c>
      <c r="D7844" s="61">
        <v>0.2922173428</v>
      </c>
    </row>
    <row r="7845" spans="2:4" x14ac:dyDescent="0.2">
      <c r="B7845" s="30">
        <v>7841</v>
      </c>
      <c r="C7845" s="36">
        <f t="shared" si="122"/>
        <v>53374</v>
      </c>
      <c r="D7845" s="61">
        <v>0.2922619769</v>
      </c>
    </row>
    <row r="7846" spans="2:4" x14ac:dyDescent="0.2">
      <c r="B7846" s="30">
        <v>7842</v>
      </c>
      <c r="C7846" s="36">
        <f t="shared" si="122"/>
        <v>53375</v>
      </c>
      <c r="D7846" s="61">
        <v>0.2923066184</v>
      </c>
    </row>
    <row r="7847" spans="2:4" x14ac:dyDescent="0.2">
      <c r="B7847" s="30">
        <v>7843</v>
      </c>
      <c r="C7847" s="36">
        <f t="shared" si="122"/>
        <v>53376</v>
      </c>
      <c r="D7847" s="61">
        <v>0.2923512673</v>
      </c>
    </row>
    <row r="7848" spans="2:4" x14ac:dyDescent="0.2">
      <c r="B7848" s="30">
        <v>7844</v>
      </c>
      <c r="C7848" s="36">
        <f t="shared" si="122"/>
        <v>53377</v>
      </c>
      <c r="D7848" s="61">
        <v>0.2923959236</v>
      </c>
    </row>
    <row r="7849" spans="2:4" x14ac:dyDescent="0.2">
      <c r="B7849" s="30">
        <v>7845</v>
      </c>
      <c r="C7849" s="36">
        <f t="shared" si="122"/>
        <v>53378</v>
      </c>
      <c r="D7849" s="61">
        <v>0.29244058719999999</v>
      </c>
    </row>
    <row r="7850" spans="2:4" x14ac:dyDescent="0.2">
      <c r="B7850" s="30">
        <v>7846</v>
      </c>
      <c r="C7850" s="36">
        <f t="shared" si="122"/>
        <v>53379</v>
      </c>
      <c r="D7850" s="61">
        <v>0.29248525819999999</v>
      </c>
    </row>
    <row r="7851" spans="2:4" x14ac:dyDescent="0.2">
      <c r="B7851" s="30">
        <v>7847</v>
      </c>
      <c r="C7851" s="36">
        <f t="shared" si="122"/>
        <v>53380</v>
      </c>
      <c r="D7851" s="61">
        <v>0.29252993659999998</v>
      </c>
    </row>
    <row r="7852" spans="2:4" x14ac:dyDescent="0.2">
      <c r="B7852" s="30">
        <v>7848</v>
      </c>
      <c r="C7852" s="36">
        <f t="shared" si="122"/>
        <v>53381</v>
      </c>
      <c r="D7852" s="61">
        <v>0.29257462239999998</v>
      </c>
    </row>
    <row r="7853" spans="2:4" x14ac:dyDescent="0.2">
      <c r="B7853" s="30">
        <v>7849</v>
      </c>
      <c r="C7853" s="36">
        <f t="shared" si="122"/>
        <v>53382</v>
      </c>
      <c r="D7853" s="61">
        <v>0.29261931559999999</v>
      </c>
    </row>
    <row r="7854" spans="2:4" x14ac:dyDescent="0.2">
      <c r="B7854" s="30">
        <v>7850</v>
      </c>
      <c r="C7854" s="36">
        <f t="shared" si="122"/>
        <v>53383</v>
      </c>
      <c r="D7854" s="61">
        <v>0.29266401619999999</v>
      </c>
    </row>
    <row r="7855" spans="2:4" x14ac:dyDescent="0.2">
      <c r="B7855" s="30">
        <v>7851</v>
      </c>
      <c r="C7855" s="36">
        <f t="shared" si="122"/>
        <v>53384</v>
      </c>
      <c r="D7855" s="61">
        <v>0.29270872409999998</v>
      </c>
    </row>
    <row r="7856" spans="2:4" x14ac:dyDescent="0.2">
      <c r="B7856" s="30">
        <v>7852</v>
      </c>
      <c r="C7856" s="36">
        <f t="shared" si="122"/>
        <v>53385</v>
      </c>
      <c r="D7856" s="61">
        <v>0.29275343949999999</v>
      </c>
    </row>
    <row r="7857" spans="2:4" x14ac:dyDescent="0.2">
      <c r="B7857" s="30">
        <v>7853</v>
      </c>
      <c r="C7857" s="36">
        <f t="shared" si="122"/>
        <v>53386</v>
      </c>
      <c r="D7857" s="61">
        <v>0.29279816219999999</v>
      </c>
    </row>
    <row r="7858" spans="2:4" x14ac:dyDescent="0.2">
      <c r="B7858" s="30">
        <v>7854</v>
      </c>
      <c r="C7858" s="36">
        <f t="shared" si="122"/>
        <v>53387</v>
      </c>
      <c r="D7858" s="61">
        <v>0.2928428924</v>
      </c>
    </row>
    <row r="7859" spans="2:4" x14ac:dyDescent="0.2">
      <c r="B7859" s="30">
        <v>7855</v>
      </c>
      <c r="C7859" s="36">
        <f t="shared" si="122"/>
        <v>53388</v>
      </c>
      <c r="D7859" s="61">
        <v>0.2928876299</v>
      </c>
    </row>
    <row r="7860" spans="2:4" x14ac:dyDescent="0.2">
      <c r="B7860" s="30">
        <v>7856</v>
      </c>
      <c r="C7860" s="36">
        <f t="shared" si="122"/>
        <v>53389</v>
      </c>
      <c r="D7860" s="61">
        <v>0.29293237480000001</v>
      </c>
    </row>
    <row r="7861" spans="2:4" x14ac:dyDescent="0.2">
      <c r="B7861" s="30">
        <v>7857</v>
      </c>
      <c r="C7861" s="36">
        <f t="shared" si="122"/>
        <v>53390</v>
      </c>
      <c r="D7861" s="61">
        <v>0.29297712720000002</v>
      </c>
    </row>
    <row r="7862" spans="2:4" x14ac:dyDescent="0.2">
      <c r="B7862" s="30">
        <v>7858</v>
      </c>
      <c r="C7862" s="36">
        <f t="shared" si="122"/>
        <v>53391</v>
      </c>
      <c r="D7862" s="61">
        <v>0.29302188689999997</v>
      </c>
    </row>
    <row r="7863" spans="2:4" x14ac:dyDescent="0.2">
      <c r="B7863" s="30">
        <v>7859</v>
      </c>
      <c r="C7863" s="36">
        <f t="shared" si="122"/>
        <v>53392</v>
      </c>
      <c r="D7863" s="61">
        <v>0.29306665399999998</v>
      </c>
    </row>
    <row r="7864" spans="2:4" x14ac:dyDescent="0.2">
      <c r="B7864" s="30">
        <v>7860</v>
      </c>
      <c r="C7864" s="36">
        <f t="shared" si="122"/>
        <v>53393</v>
      </c>
      <c r="D7864" s="61">
        <v>0.29311142849999999</v>
      </c>
    </row>
    <row r="7865" spans="2:4" x14ac:dyDescent="0.2">
      <c r="B7865" s="30">
        <v>7861</v>
      </c>
      <c r="C7865" s="36">
        <f t="shared" si="122"/>
        <v>53394</v>
      </c>
      <c r="D7865" s="61">
        <v>0.29315621040000001</v>
      </c>
    </row>
    <row r="7866" spans="2:4" x14ac:dyDescent="0.2">
      <c r="B7866" s="30">
        <v>7862</v>
      </c>
      <c r="C7866" s="36">
        <f t="shared" si="122"/>
        <v>53395</v>
      </c>
      <c r="D7866" s="61">
        <v>0.29320099970000002</v>
      </c>
    </row>
    <row r="7867" spans="2:4" x14ac:dyDescent="0.2">
      <c r="B7867" s="30">
        <v>7863</v>
      </c>
      <c r="C7867" s="36">
        <f t="shared" si="122"/>
        <v>53396</v>
      </c>
      <c r="D7867" s="61">
        <v>0.29324579649999999</v>
      </c>
    </row>
    <row r="7868" spans="2:4" x14ac:dyDescent="0.2">
      <c r="B7868" s="30">
        <v>7864</v>
      </c>
      <c r="C7868" s="36">
        <f t="shared" si="122"/>
        <v>53397</v>
      </c>
      <c r="D7868" s="61">
        <v>0.29329060060000001</v>
      </c>
    </row>
    <row r="7869" spans="2:4" x14ac:dyDescent="0.2">
      <c r="B7869" s="30">
        <v>7865</v>
      </c>
      <c r="C7869" s="36">
        <f t="shared" si="122"/>
        <v>53398</v>
      </c>
      <c r="D7869" s="61">
        <v>0.29333541210000003</v>
      </c>
    </row>
    <row r="7870" spans="2:4" x14ac:dyDescent="0.2">
      <c r="B7870" s="30">
        <v>7866</v>
      </c>
      <c r="C7870" s="36">
        <f t="shared" si="122"/>
        <v>53399</v>
      </c>
      <c r="D7870" s="61">
        <v>0.2933802311</v>
      </c>
    </row>
    <row r="7871" spans="2:4" x14ac:dyDescent="0.2">
      <c r="B7871" s="30">
        <v>7867</v>
      </c>
      <c r="C7871" s="36">
        <f t="shared" si="122"/>
        <v>53400</v>
      </c>
      <c r="D7871" s="61">
        <v>0.29342505740000002</v>
      </c>
    </row>
    <row r="7872" spans="2:4" x14ac:dyDescent="0.2">
      <c r="B7872" s="30">
        <v>7868</v>
      </c>
      <c r="C7872" s="36">
        <f t="shared" si="122"/>
        <v>53401</v>
      </c>
      <c r="D7872" s="61">
        <v>0.2934698912</v>
      </c>
    </row>
    <row r="7873" spans="2:4" x14ac:dyDescent="0.2">
      <c r="B7873" s="30">
        <v>7869</v>
      </c>
      <c r="C7873" s="36">
        <f t="shared" si="122"/>
        <v>53402</v>
      </c>
      <c r="D7873" s="61">
        <v>0.29351473239999998</v>
      </c>
    </row>
    <row r="7874" spans="2:4" x14ac:dyDescent="0.2">
      <c r="B7874" s="30">
        <v>7870</v>
      </c>
      <c r="C7874" s="36">
        <f t="shared" si="122"/>
        <v>53403</v>
      </c>
      <c r="D7874" s="61">
        <v>0.29355958090000001</v>
      </c>
    </row>
    <row r="7875" spans="2:4" x14ac:dyDescent="0.2">
      <c r="B7875" s="30">
        <v>7871</v>
      </c>
      <c r="C7875" s="36">
        <f t="shared" si="122"/>
        <v>53404</v>
      </c>
      <c r="D7875" s="61">
        <v>0.29360443689999999</v>
      </c>
    </row>
    <row r="7876" spans="2:4" x14ac:dyDescent="0.2">
      <c r="B7876" s="30">
        <v>7872</v>
      </c>
      <c r="C7876" s="36">
        <f t="shared" si="122"/>
        <v>53405</v>
      </c>
      <c r="D7876" s="61">
        <v>0.29364930039999998</v>
      </c>
    </row>
    <row r="7877" spans="2:4" x14ac:dyDescent="0.2">
      <c r="B7877" s="30">
        <v>7873</v>
      </c>
      <c r="C7877" s="36">
        <f t="shared" si="122"/>
        <v>53406</v>
      </c>
      <c r="D7877" s="61">
        <v>0.29369417120000002</v>
      </c>
    </row>
    <row r="7878" spans="2:4" x14ac:dyDescent="0.2">
      <c r="B7878" s="30">
        <v>7874</v>
      </c>
      <c r="C7878" s="36">
        <f t="shared" ref="C7878:C7941" si="123">C7877+1</f>
        <v>53407</v>
      </c>
      <c r="D7878" s="61">
        <v>0.29373904940000001</v>
      </c>
    </row>
    <row r="7879" spans="2:4" x14ac:dyDescent="0.2">
      <c r="B7879" s="30">
        <v>7875</v>
      </c>
      <c r="C7879" s="36">
        <f t="shared" si="123"/>
        <v>53408</v>
      </c>
      <c r="D7879" s="61">
        <v>0.2937839351</v>
      </c>
    </row>
    <row r="7880" spans="2:4" x14ac:dyDescent="0.2">
      <c r="B7880" s="30">
        <v>7876</v>
      </c>
      <c r="C7880" s="36">
        <f t="shared" si="123"/>
        <v>53409</v>
      </c>
      <c r="D7880" s="61">
        <v>0.2938288282</v>
      </c>
    </row>
    <row r="7881" spans="2:4" x14ac:dyDescent="0.2">
      <c r="B7881" s="30">
        <v>7877</v>
      </c>
      <c r="C7881" s="36">
        <f t="shared" si="123"/>
        <v>53410</v>
      </c>
      <c r="D7881" s="61">
        <v>0.2938737287</v>
      </c>
    </row>
    <row r="7882" spans="2:4" x14ac:dyDescent="0.2">
      <c r="B7882" s="30">
        <v>7878</v>
      </c>
      <c r="C7882" s="36">
        <f t="shared" si="123"/>
        <v>53411</v>
      </c>
      <c r="D7882" s="61">
        <v>0.29391863660000001</v>
      </c>
    </row>
    <row r="7883" spans="2:4" x14ac:dyDescent="0.2">
      <c r="B7883" s="30">
        <v>7879</v>
      </c>
      <c r="C7883" s="36">
        <f t="shared" si="123"/>
        <v>53412</v>
      </c>
      <c r="D7883" s="61">
        <v>0.29396355190000001</v>
      </c>
    </row>
    <row r="7884" spans="2:4" x14ac:dyDescent="0.2">
      <c r="B7884" s="30">
        <v>7880</v>
      </c>
      <c r="C7884" s="36">
        <f t="shared" si="123"/>
        <v>53413</v>
      </c>
      <c r="D7884" s="61">
        <v>0.29400847470000002</v>
      </c>
    </row>
    <row r="7885" spans="2:4" x14ac:dyDescent="0.2">
      <c r="B7885" s="30">
        <v>7881</v>
      </c>
      <c r="C7885" s="36">
        <f t="shared" si="123"/>
        <v>53414</v>
      </c>
      <c r="D7885" s="61">
        <v>0.29405340489999998</v>
      </c>
    </row>
    <row r="7886" spans="2:4" x14ac:dyDescent="0.2">
      <c r="B7886" s="30">
        <v>7882</v>
      </c>
      <c r="C7886" s="36">
        <f t="shared" si="123"/>
        <v>53415</v>
      </c>
      <c r="D7886" s="61">
        <v>0.2940983425</v>
      </c>
    </row>
    <row r="7887" spans="2:4" x14ac:dyDescent="0.2">
      <c r="B7887" s="30">
        <v>7883</v>
      </c>
      <c r="C7887" s="36">
        <f t="shared" si="123"/>
        <v>53416</v>
      </c>
      <c r="D7887" s="61">
        <v>0.29414328760000003</v>
      </c>
    </row>
    <row r="7888" spans="2:4" x14ac:dyDescent="0.2">
      <c r="B7888" s="30">
        <v>7884</v>
      </c>
      <c r="C7888" s="36">
        <f t="shared" si="123"/>
        <v>53417</v>
      </c>
      <c r="D7888" s="61">
        <v>0.29418823999999999</v>
      </c>
    </row>
    <row r="7889" spans="2:4" x14ac:dyDescent="0.2">
      <c r="B7889" s="30">
        <v>7885</v>
      </c>
      <c r="C7889" s="36">
        <f t="shared" si="123"/>
        <v>53418</v>
      </c>
      <c r="D7889" s="61">
        <v>0.29423319999999997</v>
      </c>
    </row>
    <row r="7890" spans="2:4" x14ac:dyDescent="0.2">
      <c r="B7890" s="30">
        <v>7886</v>
      </c>
      <c r="C7890" s="36">
        <f t="shared" si="123"/>
        <v>53419</v>
      </c>
      <c r="D7890" s="61">
        <v>0.2942781673</v>
      </c>
    </row>
    <row r="7891" spans="2:4" x14ac:dyDescent="0.2">
      <c r="B7891" s="30">
        <v>7887</v>
      </c>
      <c r="C7891" s="36">
        <f t="shared" si="123"/>
        <v>53420</v>
      </c>
      <c r="D7891" s="61">
        <v>0.29432314209999999</v>
      </c>
    </row>
    <row r="7892" spans="2:4" x14ac:dyDescent="0.2">
      <c r="B7892" s="30">
        <v>7888</v>
      </c>
      <c r="C7892" s="36">
        <f t="shared" si="123"/>
        <v>53421</v>
      </c>
      <c r="D7892" s="61">
        <v>0.29436812429999998</v>
      </c>
    </row>
    <row r="7893" spans="2:4" x14ac:dyDescent="0.2">
      <c r="B7893" s="30">
        <v>7889</v>
      </c>
      <c r="C7893" s="36">
        <f t="shared" si="123"/>
        <v>53422</v>
      </c>
      <c r="D7893" s="61">
        <v>0.29441311390000002</v>
      </c>
    </row>
    <row r="7894" spans="2:4" x14ac:dyDescent="0.2">
      <c r="B7894" s="30">
        <v>7890</v>
      </c>
      <c r="C7894" s="36">
        <f t="shared" si="123"/>
        <v>53423</v>
      </c>
      <c r="D7894" s="61">
        <v>0.29445811100000002</v>
      </c>
    </row>
    <row r="7895" spans="2:4" x14ac:dyDescent="0.2">
      <c r="B7895" s="30">
        <v>7891</v>
      </c>
      <c r="C7895" s="36">
        <f t="shared" si="123"/>
        <v>53424</v>
      </c>
      <c r="D7895" s="61">
        <v>0.29450311550000002</v>
      </c>
    </row>
    <row r="7896" spans="2:4" x14ac:dyDescent="0.2">
      <c r="B7896" s="30">
        <v>7892</v>
      </c>
      <c r="C7896" s="36">
        <f t="shared" si="123"/>
        <v>53425</v>
      </c>
      <c r="D7896" s="61">
        <v>0.29454812749999998</v>
      </c>
    </row>
    <row r="7897" spans="2:4" x14ac:dyDescent="0.2">
      <c r="B7897" s="30">
        <v>7893</v>
      </c>
      <c r="C7897" s="36">
        <f t="shared" si="123"/>
        <v>53426</v>
      </c>
      <c r="D7897" s="61">
        <v>0.29459314689999999</v>
      </c>
    </row>
    <row r="7898" spans="2:4" x14ac:dyDescent="0.2">
      <c r="B7898" s="30">
        <v>7894</v>
      </c>
      <c r="C7898" s="36">
        <f t="shared" si="123"/>
        <v>53427</v>
      </c>
      <c r="D7898" s="61">
        <v>0.29463817370000001</v>
      </c>
    </row>
    <row r="7899" spans="2:4" x14ac:dyDescent="0.2">
      <c r="B7899" s="30">
        <v>7895</v>
      </c>
      <c r="C7899" s="36">
        <f t="shared" si="123"/>
        <v>53428</v>
      </c>
      <c r="D7899" s="61">
        <v>0.29468320799999997</v>
      </c>
    </row>
    <row r="7900" spans="2:4" x14ac:dyDescent="0.2">
      <c r="B7900" s="30">
        <v>7896</v>
      </c>
      <c r="C7900" s="36">
        <f t="shared" si="123"/>
        <v>53429</v>
      </c>
      <c r="D7900" s="61">
        <v>0.2947282497</v>
      </c>
    </row>
    <row r="7901" spans="2:4" x14ac:dyDescent="0.2">
      <c r="B7901" s="30">
        <v>7897</v>
      </c>
      <c r="C7901" s="36">
        <f t="shared" si="123"/>
        <v>53430</v>
      </c>
      <c r="D7901" s="61">
        <v>0.29477329880000003</v>
      </c>
    </row>
    <row r="7902" spans="2:4" x14ac:dyDescent="0.2">
      <c r="B7902" s="30">
        <v>7898</v>
      </c>
      <c r="C7902" s="36">
        <f t="shared" si="123"/>
        <v>53431</v>
      </c>
      <c r="D7902" s="61">
        <v>0.29481835550000002</v>
      </c>
    </row>
    <row r="7903" spans="2:4" x14ac:dyDescent="0.2">
      <c r="B7903" s="30">
        <v>7899</v>
      </c>
      <c r="C7903" s="36">
        <f t="shared" si="123"/>
        <v>53432</v>
      </c>
      <c r="D7903" s="61">
        <v>0.2948634195</v>
      </c>
    </row>
    <row r="7904" spans="2:4" x14ac:dyDescent="0.2">
      <c r="B7904" s="30">
        <v>7900</v>
      </c>
      <c r="C7904" s="36">
        <f t="shared" si="123"/>
        <v>53433</v>
      </c>
      <c r="D7904" s="61">
        <v>0.29490849099999999</v>
      </c>
    </row>
    <row r="7905" spans="2:4" x14ac:dyDescent="0.2">
      <c r="B7905" s="30">
        <v>7901</v>
      </c>
      <c r="C7905" s="36">
        <f t="shared" si="123"/>
        <v>53434</v>
      </c>
      <c r="D7905" s="61">
        <v>0.29495357</v>
      </c>
    </row>
    <row r="7906" spans="2:4" x14ac:dyDescent="0.2">
      <c r="B7906" s="30">
        <v>7902</v>
      </c>
      <c r="C7906" s="36">
        <f t="shared" si="123"/>
        <v>53435</v>
      </c>
      <c r="D7906" s="61">
        <v>0.2949986564</v>
      </c>
    </row>
    <row r="7907" spans="2:4" x14ac:dyDescent="0.2">
      <c r="B7907" s="30">
        <v>7903</v>
      </c>
      <c r="C7907" s="36">
        <f t="shared" si="123"/>
        <v>53436</v>
      </c>
      <c r="D7907" s="61">
        <v>0.29504375020000001</v>
      </c>
    </row>
    <row r="7908" spans="2:4" x14ac:dyDescent="0.2">
      <c r="B7908" s="30">
        <v>7904</v>
      </c>
      <c r="C7908" s="36">
        <f t="shared" si="123"/>
        <v>53437</v>
      </c>
      <c r="D7908" s="61">
        <v>0.29508885150000003</v>
      </c>
    </row>
    <row r="7909" spans="2:4" x14ac:dyDescent="0.2">
      <c r="B7909" s="30">
        <v>7905</v>
      </c>
      <c r="C7909" s="36">
        <f t="shared" si="123"/>
        <v>53438</v>
      </c>
      <c r="D7909" s="61">
        <v>0.2951339603</v>
      </c>
    </row>
    <row r="7910" spans="2:4" x14ac:dyDescent="0.2">
      <c r="B7910" s="30">
        <v>7906</v>
      </c>
      <c r="C7910" s="36">
        <f t="shared" si="123"/>
        <v>53439</v>
      </c>
      <c r="D7910" s="61">
        <v>0.29517907650000003</v>
      </c>
    </row>
    <row r="7911" spans="2:4" x14ac:dyDescent="0.2">
      <c r="B7911" s="30">
        <v>7907</v>
      </c>
      <c r="C7911" s="36">
        <f t="shared" si="123"/>
        <v>53440</v>
      </c>
      <c r="D7911" s="61">
        <v>0.29522420020000001</v>
      </c>
    </row>
    <row r="7912" spans="2:4" x14ac:dyDescent="0.2">
      <c r="B7912" s="30">
        <v>7908</v>
      </c>
      <c r="C7912" s="36">
        <f t="shared" si="123"/>
        <v>53441</v>
      </c>
      <c r="D7912" s="61">
        <v>0.29526933129999999</v>
      </c>
    </row>
    <row r="7913" spans="2:4" x14ac:dyDescent="0.2">
      <c r="B7913" s="30">
        <v>7909</v>
      </c>
      <c r="C7913" s="36">
        <f t="shared" si="123"/>
        <v>53442</v>
      </c>
      <c r="D7913" s="61">
        <v>0.29531446989999999</v>
      </c>
    </row>
    <row r="7914" spans="2:4" x14ac:dyDescent="0.2">
      <c r="B7914" s="30">
        <v>7910</v>
      </c>
      <c r="C7914" s="36">
        <f t="shared" si="123"/>
        <v>53443</v>
      </c>
      <c r="D7914" s="61">
        <v>0.29535961599999999</v>
      </c>
    </row>
    <row r="7915" spans="2:4" x14ac:dyDescent="0.2">
      <c r="B7915" s="30">
        <v>7911</v>
      </c>
      <c r="C7915" s="36">
        <f t="shared" si="123"/>
        <v>53444</v>
      </c>
      <c r="D7915" s="61">
        <v>0.2954047695</v>
      </c>
    </row>
    <row r="7916" spans="2:4" x14ac:dyDescent="0.2">
      <c r="B7916" s="30">
        <v>7912</v>
      </c>
      <c r="C7916" s="36">
        <f t="shared" si="123"/>
        <v>53445</v>
      </c>
      <c r="D7916" s="61">
        <v>0.29544993050000001</v>
      </c>
    </row>
    <row r="7917" spans="2:4" x14ac:dyDescent="0.2">
      <c r="B7917" s="30">
        <v>7913</v>
      </c>
      <c r="C7917" s="36">
        <f t="shared" si="123"/>
        <v>53446</v>
      </c>
      <c r="D7917" s="61">
        <v>0.29549509889999998</v>
      </c>
    </row>
    <row r="7918" spans="2:4" x14ac:dyDescent="0.2">
      <c r="B7918" s="30">
        <v>7914</v>
      </c>
      <c r="C7918" s="36">
        <f t="shared" si="123"/>
        <v>53447</v>
      </c>
      <c r="D7918" s="61">
        <v>0.2955402748</v>
      </c>
    </row>
    <row r="7919" spans="2:4" x14ac:dyDescent="0.2">
      <c r="B7919" s="30">
        <v>7915</v>
      </c>
      <c r="C7919" s="36">
        <f t="shared" si="123"/>
        <v>53448</v>
      </c>
      <c r="D7919" s="61">
        <v>0.29558545819999998</v>
      </c>
    </row>
    <row r="7920" spans="2:4" x14ac:dyDescent="0.2">
      <c r="B7920" s="30">
        <v>7916</v>
      </c>
      <c r="C7920" s="36">
        <f t="shared" si="123"/>
        <v>53449</v>
      </c>
      <c r="D7920" s="61">
        <v>0.29563064909999998</v>
      </c>
    </row>
    <row r="7921" spans="2:4" x14ac:dyDescent="0.2">
      <c r="B7921" s="30">
        <v>7917</v>
      </c>
      <c r="C7921" s="36">
        <f t="shared" si="123"/>
        <v>53450</v>
      </c>
      <c r="D7921" s="61">
        <v>0.29567584740000002</v>
      </c>
    </row>
    <row r="7922" spans="2:4" x14ac:dyDescent="0.2">
      <c r="B7922" s="30">
        <v>7918</v>
      </c>
      <c r="C7922" s="36">
        <f t="shared" si="123"/>
        <v>53451</v>
      </c>
      <c r="D7922" s="61">
        <v>0.29572105310000002</v>
      </c>
    </row>
    <row r="7923" spans="2:4" x14ac:dyDescent="0.2">
      <c r="B7923" s="30">
        <v>7919</v>
      </c>
      <c r="C7923" s="36">
        <f t="shared" si="123"/>
        <v>53452</v>
      </c>
      <c r="D7923" s="61">
        <v>0.29576626639999998</v>
      </c>
    </row>
    <row r="7924" spans="2:4" x14ac:dyDescent="0.2">
      <c r="B7924" s="30">
        <v>7920</v>
      </c>
      <c r="C7924" s="36">
        <f t="shared" si="123"/>
        <v>53453</v>
      </c>
      <c r="D7924" s="61">
        <v>0.29581148709999999</v>
      </c>
    </row>
    <row r="7925" spans="2:4" x14ac:dyDescent="0.2">
      <c r="B7925" s="30">
        <v>7921</v>
      </c>
      <c r="C7925" s="36">
        <f t="shared" si="123"/>
        <v>53454</v>
      </c>
      <c r="D7925" s="61">
        <v>0.29585671530000002</v>
      </c>
    </row>
    <row r="7926" spans="2:4" x14ac:dyDescent="0.2">
      <c r="B7926" s="30">
        <v>7922</v>
      </c>
      <c r="C7926" s="36">
        <f t="shared" si="123"/>
        <v>53455</v>
      </c>
      <c r="D7926" s="61">
        <v>0.295901951</v>
      </c>
    </row>
    <row r="7927" spans="2:4" x14ac:dyDescent="0.2">
      <c r="B7927" s="30">
        <v>7923</v>
      </c>
      <c r="C7927" s="36">
        <f t="shared" si="123"/>
        <v>53456</v>
      </c>
      <c r="D7927" s="61">
        <v>0.29594719409999998</v>
      </c>
    </row>
    <row r="7928" spans="2:4" x14ac:dyDescent="0.2">
      <c r="B7928" s="30">
        <v>7924</v>
      </c>
      <c r="C7928" s="36">
        <f t="shared" si="123"/>
        <v>53457</v>
      </c>
      <c r="D7928" s="61">
        <v>0.29599244479999998</v>
      </c>
    </row>
    <row r="7929" spans="2:4" x14ac:dyDescent="0.2">
      <c r="B7929" s="30">
        <v>7925</v>
      </c>
      <c r="C7929" s="36">
        <f t="shared" si="123"/>
        <v>53458</v>
      </c>
      <c r="D7929" s="61">
        <v>0.29603770289999998</v>
      </c>
    </row>
    <row r="7930" spans="2:4" x14ac:dyDescent="0.2">
      <c r="B7930" s="30">
        <v>7926</v>
      </c>
      <c r="C7930" s="36">
        <f t="shared" si="123"/>
        <v>53459</v>
      </c>
      <c r="D7930" s="61">
        <v>0.29608296849999999</v>
      </c>
    </row>
    <row r="7931" spans="2:4" x14ac:dyDescent="0.2">
      <c r="B7931" s="30">
        <v>7927</v>
      </c>
      <c r="C7931" s="36">
        <f t="shared" si="123"/>
        <v>53460</v>
      </c>
      <c r="D7931" s="61">
        <v>0.2961282415</v>
      </c>
    </row>
    <row r="7932" spans="2:4" x14ac:dyDescent="0.2">
      <c r="B7932" s="30">
        <v>7928</v>
      </c>
      <c r="C7932" s="36">
        <f t="shared" si="123"/>
        <v>53461</v>
      </c>
      <c r="D7932" s="61">
        <v>0.29617352209999998</v>
      </c>
    </row>
    <row r="7933" spans="2:4" x14ac:dyDescent="0.2">
      <c r="B7933" s="30">
        <v>7929</v>
      </c>
      <c r="C7933" s="36">
        <f t="shared" si="123"/>
        <v>53462</v>
      </c>
      <c r="D7933" s="61">
        <v>0.29621881010000001</v>
      </c>
    </row>
    <row r="7934" spans="2:4" x14ac:dyDescent="0.2">
      <c r="B7934" s="30">
        <v>7930</v>
      </c>
      <c r="C7934" s="36">
        <f t="shared" si="123"/>
        <v>53463</v>
      </c>
      <c r="D7934" s="61">
        <v>0.29626410559999999</v>
      </c>
    </row>
    <row r="7935" spans="2:4" x14ac:dyDescent="0.2">
      <c r="B7935" s="30">
        <v>7931</v>
      </c>
      <c r="C7935" s="36">
        <f t="shared" si="123"/>
        <v>53464</v>
      </c>
      <c r="D7935" s="61">
        <v>0.29630940859999999</v>
      </c>
    </row>
    <row r="7936" spans="2:4" x14ac:dyDescent="0.2">
      <c r="B7936" s="30">
        <v>7932</v>
      </c>
      <c r="C7936" s="36">
        <f t="shared" si="123"/>
        <v>53465</v>
      </c>
      <c r="D7936" s="61">
        <v>0.2963547191</v>
      </c>
    </row>
    <row r="7937" spans="2:4" x14ac:dyDescent="0.2">
      <c r="B7937" s="30">
        <v>7933</v>
      </c>
      <c r="C7937" s="36">
        <f t="shared" si="123"/>
        <v>53466</v>
      </c>
      <c r="D7937" s="61">
        <v>0.29640003710000001</v>
      </c>
    </row>
    <row r="7938" spans="2:4" x14ac:dyDescent="0.2">
      <c r="B7938" s="30">
        <v>7934</v>
      </c>
      <c r="C7938" s="36">
        <f t="shared" si="123"/>
        <v>53467</v>
      </c>
      <c r="D7938" s="61">
        <v>0.29644536259999998</v>
      </c>
    </row>
    <row r="7939" spans="2:4" x14ac:dyDescent="0.2">
      <c r="B7939" s="30">
        <v>7935</v>
      </c>
      <c r="C7939" s="36">
        <f t="shared" si="123"/>
        <v>53468</v>
      </c>
      <c r="D7939" s="61">
        <v>0.29649069550000001</v>
      </c>
    </row>
    <row r="7940" spans="2:4" x14ac:dyDescent="0.2">
      <c r="B7940" s="30">
        <v>7936</v>
      </c>
      <c r="C7940" s="36">
        <f t="shared" si="123"/>
        <v>53469</v>
      </c>
      <c r="D7940" s="61">
        <v>0.296536036</v>
      </c>
    </row>
    <row r="7941" spans="2:4" x14ac:dyDescent="0.2">
      <c r="B7941" s="30">
        <v>7937</v>
      </c>
      <c r="C7941" s="36">
        <f t="shared" si="123"/>
        <v>53470</v>
      </c>
      <c r="D7941" s="61">
        <v>0.2965813839</v>
      </c>
    </row>
    <row r="7942" spans="2:4" x14ac:dyDescent="0.2">
      <c r="B7942" s="30">
        <v>7938</v>
      </c>
      <c r="C7942" s="36">
        <f t="shared" ref="C7942:C8005" si="124">C7941+1</f>
        <v>53471</v>
      </c>
      <c r="D7942" s="61">
        <v>0.29662673940000001</v>
      </c>
    </row>
    <row r="7943" spans="2:4" x14ac:dyDescent="0.2">
      <c r="B7943" s="30">
        <v>7939</v>
      </c>
      <c r="C7943" s="36">
        <f t="shared" si="124"/>
        <v>53472</v>
      </c>
      <c r="D7943" s="61">
        <v>0.29667210230000002</v>
      </c>
    </row>
    <row r="7944" spans="2:4" x14ac:dyDescent="0.2">
      <c r="B7944" s="30">
        <v>7940</v>
      </c>
      <c r="C7944" s="36">
        <f t="shared" si="124"/>
        <v>53473</v>
      </c>
      <c r="D7944" s="61">
        <v>0.29671747269999998</v>
      </c>
    </row>
    <row r="7945" spans="2:4" x14ac:dyDescent="0.2">
      <c r="B7945" s="30">
        <v>7941</v>
      </c>
      <c r="C7945" s="36">
        <f t="shared" si="124"/>
        <v>53474</v>
      </c>
      <c r="D7945" s="61">
        <v>0.29676285060000002</v>
      </c>
    </row>
    <row r="7946" spans="2:4" x14ac:dyDescent="0.2">
      <c r="B7946" s="30">
        <v>7942</v>
      </c>
      <c r="C7946" s="36">
        <f t="shared" si="124"/>
        <v>53475</v>
      </c>
      <c r="D7946" s="61">
        <v>0.29680823610000001</v>
      </c>
    </row>
    <row r="7947" spans="2:4" x14ac:dyDescent="0.2">
      <c r="B7947" s="30">
        <v>7943</v>
      </c>
      <c r="C7947" s="36">
        <f t="shared" si="124"/>
        <v>53476</v>
      </c>
      <c r="D7947" s="61">
        <v>0.29685362900000001</v>
      </c>
    </row>
    <row r="7948" spans="2:4" x14ac:dyDescent="0.2">
      <c r="B7948" s="30">
        <v>7944</v>
      </c>
      <c r="C7948" s="36">
        <f t="shared" si="124"/>
        <v>53477</v>
      </c>
      <c r="D7948" s="61">
        <v>0.29689902940000001</v>
      </c>
    </row>
    <row r="7949" spans="2:4" x14ac:dyDescent="0.2">
      <c r="B7949" s="30">
        <v>7945</v>
      </c>
      <c r="C7949" s="36">
        <f t="shared" si="124"/>
        <v>53478</v>
      </c>
      <c r="D7949" s="61">
        <v>0.29694443739999998</v>
      </c>
    </row>
    <row r="7950" spans="2:4" x14ac:dyDescent="0.2">
      <c r="B7950" s="30">
        <v>7946</v>
      </c>
      <c r="C7950" s="36">
        <f t="shared" si="124"/>
        <v>53479</v>
      </c>
      <c r="D7950" s="61">
        <v>0.29698985280000001</v>
      </c>
    </row>
    <row r="7951" spans="2:4" x14ac:dyDescent="0.2">
      <c r="B7951" s="30">
        <v>7947</v>
      </c>
      <c r="C7951" s="36">
        <f t="shared" si="124"/>
        <v>53480</v>
      </c>
      <c r="D7951" s="61">
        <v>0.29703527569999999</v>
      </c>
    </row>
    <row r="7952" spans="2:4" x14ac:dyDescent="0.2">
      <c r="B7952" s="30">
        <v>7948</v>
      </c>
      <c r="C7952" s="36">
        <f t="shared" si="124"/>
        <v>53481</v>
      </c>
      <c r="D7952" s="61">
        <v>0.29708070619999999</v>
      </c>
    </row>
    <row r="7953" spans="2:4" x14ac:dyDescent="0.2">
      <c r="B7953" s="30">
        <v>7949</v>
      </c>
      <c r="C7953" s="36">
        <f t="shared" si="124"/>
        <v>53482</v>
      </c>
      <c r="D7953" s="61">
        <v>0.29712614409999999</v>
      </c>
    </row>
    <row r="7954" spans="2:4" x14ac:dyDescent="0.2">
      <c r="B7954" s="30">
        <v>7950</v>
      </c>
      <c r="C7954" s="36">
        <f t="shared" si="124"/>
        <v>53483</v>
      </c>
      <c r="D7954" s="61">
        <v>0.29717158960000001</v>
      </c>
    </row>
    <row r="7955" spans="2:4" x14ac:dyDescent="0.2">
      <c r="B7955" s="30">
        <v>7951</v>
      </c>
      <c r="C7955" s="36">
        <f t="shared" si="124"/>
        <v>53484</v>
      </c>
      <c r="D7955" s="61">
        <v>0.29721704259999998</v>
      </c>
    </row>
    <row r="7956" spans="2:4" x14ac:dyDescent="0.2">
      <c r="B7956" s="30">
        <v>7952</v>
      </c>
      <c r="C7956" s="36">
        <f t="shared" si="124"/>
        <v>53485</v>
      </c>
      <c r="D7956" s="61">
        <v>0.29726250310000002</v>
      </c>
    </row>
    <row r="7957" spans="2:4" x14ac:dyDescent="0.2">
      <c r="B7957" s="30">
        <v>7953</v>
      </c>
      <c r="C7957" s="36">
        <f t="shared" si="124"/>
        <v>53486</v>
      </c>
      <c r="D7957" s="61">
        <v>0.29730797110000001</v>
      </c>
    </row>
    <row r="7958" spans="2:4" x14ac:dyDescent="0.2">
      <c r="B7958" s="30">
        <v>7954</v>
      </c>
      <c r="C7958" s="36">
        <f t="shared" si="124"/>
        <v>53487</v>
      </c>
      <c r="D7958" s="61">
        <v>0.29735344660000002</v>
      </c>
    </row>
    <row r="7959" spans="2:4" x14ac:dyDescent="0.2">
      <c r="B7959" s="30">
        <v>7955</v>
      </c>
      <c r="C7959" s="36">
        <f t="shared" si="124"/>
        <v>53488</v>
      </c>
      <c r="D7959" s="61">
        <v>0.29739892959999997</v>
      </c>
    </row>
    <row r="7960" spans="2:4" x14ac:dyDescent="0.2">
      <c r="B7960" s="30">
        <v>7956</v>
      </c>
      <c r="C7960" s="36">
        <f t="shared" si="124"/>
        <v>53489</v>
      </c>
      <c r="D7960" s="61">
        <v>0.2974444202</v>
      </c>
    </row>
    <row r="7961" spans="2:4" x14ac:dyDescent="0.2">
      <c r="B7961" s="30">
        <v>7957</v>
      </c>
      <c r="C7961" s="36">
        <f t="shared" si="124"/>
        <v>53490</v>
      </c>
      <c r="D7961" s="61">
        <v>0.29748991819999998</v>
      </c>
    </row>
    <row r="7962" spans="2:4" x14ac:dyDescent="0.2">
      <c r="B7962" s="30">
        <v>7958</v>
      </c>
      <c r="C7962" s="36">
        <f t="shared" si="124"/>
        <v>53491</v>
      </c>
      <c r="D7962" s="61">
        <v>0.29753542379999998</v>
      </c>
    </row>
    <row r="7963" spans="2:4" x14ac:dyDescent="0.2">
      <c r="B7963" s="30">
        <v>7959</v>
      </c>
      <c r="C7963" s="36">
        <f t="shared" si="124"/>
        <v>53492</v>
      </c>
      <c r="D7963" s="61">
        <v>0.29758093689999998</v>
      </c>
    </row>
    <row r="7964" spans="2:4" x14ac:dyDescent="0.2">
      <c r="B7964" s="30">
        <v>7960</v>
      </c>
      <c r="C7964" s="36">
        <f t="shared" si="124"/>
        <v>53493</v>
      </c>
      <c r="D7964" s="61">
        <v>0.2976264575</v>
      </c>
    </row>
    <row r="7965" spans="2:4" x14ac:dyDescent="0.2">
      <c r="B7965" s="30">
        <v>7961</v>
      </c>
      <c r="C7965" s="36">
        <f t="shared" si="124"/>
        <v>53494</v>
      </c>
      <c r="D7965" s="61">
        <v>0.29767198569999997</v>
      </c>
    </row>
    <row r="7966" spans="2:4" x14ac:dyDescent="0.2">
      <c r="B7966" s="30">
        <v>7962</v>
      </c>
      <c r="C7966" s="36">
        <f t="shared" si="124"/>
        <v>53495</v>
      </c>
      <c r="D7966" s="61">
        <v>0.29771752130000001</v>
      </c>
    </row>
    <row r="7967" spans="2:4" x14ac:dyDescent="0.2">
      <c r="B7967" s="30">
        <v>7963</v>
      </c>
      <c r="C7967" s="36">
        <f t="shared" si="124"/>
        <v>53496</v>
      </c>
      <c r="D7967" s="61">
        <v>0.29776306450000001</v>
      </c>
    </row>
    <row r="7968" spans="2:4" x14ac:dyDescent="0.2">
      <c r="B7968" s="30">
        <v>7964</v>
      </c>
      <c r="C7968" s="36">
        <f t="shared" si="124"/>
        <v>53497</v>
      </c>
      <c r="D7968" s="61">
        <v>0.29780861520000002</v>
      </c>
    </row>
    <row r="7969" spans="2:4" x14ac:dyDescent="0.2">
      <c r="B7969" s="30">
        <v>7965</v>
      </c>
      <c r="C7969" s="36">
        <f t="shared" si="124"/>
        <v>53498</v>
      </c>
      <c r="D7969" s="61">
        <v>0.29785417349999999</v>
      </c>
    </row>
    <row r="7970" spans="2:4" x14ac:dyDescent="0.2">
      <c r="B7970" s="30">
        <v>7966</v>
      </c>
      <c r="C7970" s="36">
        <f t="shared" si="124"/>
        <v>53499</v>
      </c>
      <c r="D7970" s="61">
        <v>0.29789973930000002</v>
      </c>
    </row>
    <row r="7971" spans="2:4" x14ac:dyDescent="0.2">
      <c r="B7971" s="30">
        <v>7967</v>
      </c>
      <c r="C7971" s="36">
        <f t="shared" si="124"/>
        <v>53500</v>
      </c>
      <c r="D7971" s="61">
        <v>0.29794531260000001</v>
      </c>
    </row>
    <row r="7972" spans="2:4" x14ac:dyDescent="0.2">
      <c r="B7972" s="30">
        <v>7968</v>
      </c>
      <c r="C7972" s="36">
        <f t="shared" si="124"/>
        <v>53501</v>
      </c>
      <c r="D7972" s="61">
        <v>0.29799089340000001</v>
      </c>
    </row>
    <row r="7973" spans="2:4" x14ac:dyDescent="0.2">
      <c r="B7973" s="30">
        <v>7969</v>
      </c>
      <c r="C7973" s="36">
        <f t="shared" si="124"/>
        <v>53502</v>
      </c>
      <c r="D7973" s="61">
        <v>0.29803648179999997</v>
      </c>
    </row>
    <row r="7974" spans="2:4" x14ac:dyDescent="0.2">
      <c r="B7974" s="30">
        <v>7970</v>
      </c>
      <c r="C7974" s="36">
        <f t="shared" si="124"/>
        <v>53503</v>
      </c>
      <c r="D7974" s="61">
        <v>0.2980820777</v>
      </c>
    </row>
    <row r="7975" spans="2:4" x14ac:dyDescent="0.2">
      <c r="B7975" s="30">
        <v>7971</v>
      </c>
      <c r="C7975" s="36">
        <f t="shared" si="124"/>
        <v>53504</v>
      </c>
      <c r="D7975" s="61">
        <v>0.29812768109999999</v>
      </c>
    </row>
    <row r="7976" spans="2:4" x14ac:dyDescent="0.2">
      <c r="B7976" s="30">
        <v>7972</v>
      </c>
      <c r="C7976" s="36">
        <f t="shared" si="124"/>
        <v>53505</v>
      </c>
      <c r="D7976" s="61">
        <v>0.29817329209999999</v>
      </c>
    </row>
    <row r="7977" spans="2:4" x14ac:dyDescent="0.2">
      <c r="B7977" s="30">
        <v>7973</v>
      </c>
      <c r="C7977" s="36">
        <f t="shared" si="124"/>
        <v>53506</v>
      </c>
      <c r="D7977" s="61">
        <v>0.2982189106</v>
      </c>
    </row>
    <row r="7978" spans="2:4" x14ac:dyDescent="0.2">
      <c r="B7978" s="30">
        <v>7974</v>
      </c>
      <c r="C7978" s="36">
        <f t="shared" si="124"/>
        <v>53507</v>
      </c>
      <c r="D7978" s="61">
        <v>0.29826453660000002</v>
      </c>
    </row>
    <row r="7979" spans="2:4" x14ac:dyDescent="0.2">
      <c r="B7979" s="30">
        <v>7975</v>
      </c>
      <c r="C7979" s="36">
        <f t="shared" si="124"/>
        <v>53508</v>
      </c>
      <c r="D7979" s="61">
        <v>0.2983101702</v>
      </c>
    </row>
    <row r="7980" spans="2:4" x14ac:dyDescent="0.2">
      <c r="B7980" s="30">
        <v>7976</v>
      </c>
      <c r="C7980" s="36">
        <f t="shared" si="124"/>
        <v>53509</v>
      </c>
      <c r="D7980" s="61">
        <v>0.2983558114</v>
      </c>
    </row>
    <row r="7981" spans="2:4" x14ac:dyDescent="0.2">
      <c r="B7981" s="30">
        <v>7977</v>
      </c>
      <c r="C7981" s="36">
        <f t="shared" si="124"/>
        <v>53510</v>
      </c>
      <c r="D7981" s="61">
        <v>0.29840146000000001</v>
      </c>
    </row>
    <row r="7982" spans="2:4" x14ac:dyDescent="0.2">
      <c r="B7982" s="30">
        <v>7978</v>
      </c>
      <c r="C7982" s="36">
        <f t="shared" si="124"/>
        <v>53511</v>
      </c>
      <c r="D7982" s="61">
        <v>0.29844711619999997</v>
      </c>
    </row>
    <row r="7983" spans="2:4" x14ac:dyDescent="0.2">
      <c r="B7983" s="30">
        <v>7979</v>
      </c>
      <c r="C7983" s="36">
        <f t="shared" si="124"/>
        <v>53512</v>
      </c>
      <c r="D7983" s="61">
        <v>0.29849278000000001</v>
      </c>
    </row>
    <row r="7984" spans="2:4" x14ac:dyDescent="0.2">
      <c r="B7984" s="30">
        <v>7980</v>
      </c>
      <c r="C7984" s="36">
        <f t="shared" si="124"/>
        <v>53513</v>
      </c>
      <c r="D7984" s="61">
        <v>0.29853845130000001</v>
      </c>
    </row>
    <row r="7985" spans="2:4" x14ac:dyDescent="0.2">
      <c r="B7985" s="30">
        <v>7981</v>
      </c>
      <c r="C7985" s="36">
        <f t="shared" si="124"/>
        <v>53514</v>
      </c>
      <c r="D7985" s="61">
        <v>0.29858413010000001</v>
      </c>
    </row>
    <row r="7986" spans="2:4" x14ac:dyDescent="0.2">
      <c r="B7986" s="30">
        <v>7982</v>
      </c>
      <c r="C7986" s="36">
        <f t="shared" si="124"/>
        <v>53515</v>
      </c>
      <c r="D7986" s="61">
        <v>0.29862981649999998</v>
      </c>
    </row>
    <row r="7987" spans="2:4" x14ac:dyDescent="0.2">
      <c r="B7987" s="30">
        <v>7983</v>
      </c>
      <c r="C7987" s="36">
        <f t="shared" si="124"/>
        <v>53516</v>
      </c>
      <c r="D7987" s="61">
        <v>0.29867551050000002</v>
      </c>
    </row>
    <row r="7988" spans="2:4" x14ac:dyDescent="0.2">
      <c r="B7988" s="30">
        <v>7984</v>
      </c>
      <c r="C7988" s="36">
        <f t="shared" si="124"/>
        <v>53517</v>
      </c>
      <c r="D7988" s="61">
        <v>0.29872121200000001</v>
      </c>
    </row>
    <row r="7989" spans="2:4" x14ac:dyDescent="0.2">
      <c r="B7989" s="30">
        <v>7985</v>
      </c>
      <c r="C7989" s="36">
        <f t="shared" si="124"/>
        <v>53518</v>
      </c>
      <c r="D7989" s="61">
        <v>0.29876692100000002</v>
      </c>
    </row>
    <row r="7990" spans="2:4" x14ac:dyDescent="0.2">
      <c r="B7990" s="30">
        <v>7986</v>
      </c>
      <c r="C7990" s="36">
        <f t="shared" si="124"/>
        <v>53519</v>
      </c>
      <c r="D7990" s="61">
        <v>0.29881263759999999</v>
      </c>
    </row>
    <row r="7991" spans="2:4" x14ac:dyDescent="0.2">
      <c r="B7991" s="30">
        <v>7987</v>
      </c>
      <c r="C7991" s="36">
        <f t="shared" si="124"/>
        <v>53520</v>
      </c>
      <c r="D7991" s="61">
        <v>0.29885836180000003</v>
      </c>
    </row>
    <row r="7992" spans="2:4" x14ac:dyDescent="0.2">
      <c r="B7992" s="30">
        <v>7988</v>
      </c>
      <c r="C7992" s="36">
        <f t="shared" si="124"/>
        <v>53521</v>
      </c>
      <c r="D7992" s="61">
        <v>0.29890409350000002</v>
      </c>
    </row>
    <row r="7993" spans="2:4" x14ac:dyDescent="0.2">
      <c r="B7993" s="30">
        <v>7989</v>
      </c>
      <c r="C7993" s="36">
        <f t="shared" si="124"/>
        <v>53522</v>
      </c>
      <c r="D7993" s="61">
        <v>0.29894983279999998</v>
      </c>
    </row>
    <row r="7994" spans="2:4" x14ac:dyDescent="0.2">
      <c r="B7994" s="30">
        <v>7990</v>
      </c>
      <c r="C7994" s="36">
        <f t="shared" si="124"/>
        <v>53523</v>
      </c>
      <c r="D7994" s="61">
        <v>0.29899557960000001</v>
      </c>
    </row>
    <row r="7995" spans="2:4" x14ac:dyDescent="0.2">
      <c r="B7995" s="30">
        <v>7991</v>
      </c>
      <c r="C7995" s="36">
        <f t="shared" si="124"/>
        <v>53524</v>
      </c>
      <c r="D7995" s="61">
        <v>0.29904133399999999</v>
      </c>
    </row>
    <row r="7996" spans="2:4" x14ac:dyDescent="0.2">
      <c r="B7996" s="30">
        <v>7992</v>
      </c>
      <c r="C7996" s="36">
        <f t="shared" si="124"/>
        <v>53525</v>
      </c>
      <c r="D7996" s="61">
        <v>0.29908709589999999</v>
      </c>
    </row>
    <row r="7997" spans="2:4" x14ac:dyDescent="0.2">
      <c r="B7997" s="30">
        <v>7993</v>
      </c>
      <c r="C7997" s="36">
        <f t="shared" si="124"/>
        <v>53526</v>
      </c>
      <c r="D7997" s="61">
        <v>0.29913286550000001</v>
      </c>
    </row>
    <row r="7998" spans="2:4" x14ac:dyDescent="0.2">
      <c r="B7998" s="30">
        <v>7994</v>
      </c>
      <c r="C7998" s="36">
        <f t="shared" si="124"/>
        <v>53527</v>
      </c>
      <c r="D7998" s="61">
        <v>0.29917864249999998</v>
      </c>
    </row>
    <row r="7999" spans="2:4" x14ac:dyDescent="0.2">
      <c r="B7999" s="30">
        <v>7995</v>
      </c>
      <c r="C7999" s="36">
        <f t="shared" si="124"/>
        <v>53528</v>
      </c>
      <c r="D7999" s="61">
        <v>0.29922442719999998</v>
      </c>
    </row>
    <row r="8000" spans="2:4" x14ac:dyDescent="0.2">
      <c r="B8000" s="30">
        <v>7996</v>
      </c>
      <c r="C8000" s="36">
        <f t="shared" si="124"/>
        <v>53529</v>
      </c>
      <c r="D8000" s="61">
        <v>0.29927021939999998</v>
      </c>
    </row>
    <row r="8001" spans="2:4" x14ac:dyDescent="0.2">
      <c r="B8001" s="30">
        <v>7997</v>
      </c>
      <c r="C8001" s="36">
        <f t="shared" si="124"/>
        <v>53530</v>
      </c>
      <c r="D8001" s="61">
        <v>0.2993160191</v>
      </c>
    </row>
    <row r="8002" spans="2:4" x14ac:dyDescent="0.2">
      <c r="B8002" s="30">
        <v>7998</v>
      </c>
      <c r="C8002" s="36">
        <f t="shared" si="124"/>
        <v>53531</v>
      </c>
      <c r="D8002" s="61">
        <v>0.29936182649999998</v>
      </c>
    </row>
    <row r="8003" spans="2:4" x14ac:dyDescent="0.2">
      <c r="B8003" s="30">
        <v>7999</v>
      </c>
      <c r="C8003" s="36">
        <f t="shared" si="124"/>
        <v>53532</v>
      </c>
      <c r="D8003" s="61">
        <v>0.29940764139999998</v>
      </c>
    </row>
    <row r="8004" spans="2:4" x14ac:dyDescent="0.2">
      <c r="B8004" s="30">
        <v>8000</v>
      </c>
      <c r="C8004" s="36">
        <f t="shared" si="124"/>
        <v>53533</v>
      </c>
      <c r="D8004" s="61">
        <v>0.29945346379999999</v>
      </c>
    </row>
    <row r="8005" spans="2:4" x14ac:dyDescent="0.2">
      <c r="B8005" s="30">
        <v>8001</v>
      </c>
      <c r="C8005" s="36">
        <f t="shared" si="124"/>
        <v>53534</v>
      </c>
      <c r="D8005" s="61">
        <v>0.29949929390000002</v>
      </c>
    </row>
    <row r="8006" spans="2:4" x14ac:dyDescent="0.2">
      <c r="B8006" s="30">
        <v>8002</v>
      </c>
      <c r="C8006" s="36">
        <f t="shared" ref="C8006:C8069" si="125">C8005+1</f>
        <v>53535</v>
      </c>
      <c r="D8006" s="61">
        <v>0.29954513150000001</v>
      </c>
    </row>
    <row r="8007" spans="2:4" x14ac:dyDescent="0.2">
      <c r="B8007" s="30">
        <v>8003</v>
      </c>
      <c r="C8007" s="36">
        <f t="shared" si="125"/>
        <v>53536</v>
      </c>
      <c r="D8007" s="61">
        <v>0.29959097670000001</v>
      </c>
    </row>
    <row r="8008" spans="2:4" x14ac:dyDescent="0.2">
      <c r="B8008" s="30">
        <v>8004</v>
      </c>
      <c r="C8008" s="36">
        <f t="shared" si="125"/>
        <v>53537</v>
      </c>
      <c r="D8008" s="61">
        <v>0.29963682949999998</v>
      </c>
    </row>
    <row r="8009" spans="2:4" x14ac:dyDescent="0.2">
      <c r="B8009" s="30">
        <v>8005</v>
      </c>
      <c r="C8009" s="36">
        <f t="shared" si="125"/>
        <v>53538</v>
      </c>
      <c r="D8009" s="61">
        <v>0.29968268980000001</v>
      </c>
    </row>
    <row r="8010" spans="2:4" x14ac:dyDescent="0.2">
      <c r="B8010" s="30">
        <v>8006</v>
      </c>
      <c r="C8010" s="36">
        <f t="shared" si="125"/>
        <v>53539</v>
      </c>
      <c r="D8010" s="61">
        <v>0.29972855770000001</v>
      </c>
    </row>
    <row r="8011" spans="2:4" x14ac:dyDescent="0.2">
      <c r="B8011" s="30">
        <v>8007</v>
      </c>
      <c r="C8011" s="36">
        <f t="shared" si="125"/>
        <v>53540</v>
      </c>
      <c r="D8011" s="61">
        <v>0.29977443320000002</v>
      </c>
    </row>
    <row r="8012" spans="2:4" x14ac:dyDescent="0.2">
      <c r="B8012" s="30">
        <v>8008</v>
      </c>
      <c r="C8012" s="36">
        <f t="shared" si="125"/>
        <v>53541</v>
      </c>
      <c r="D8012" s="61">
        <v>0.2998203163</v>
      </c>
    </row>
    <row r="8013" spans="2:4" x14ac:dyDescent="0.2">
      <c r="B8013" s="30">
        <v>8009</v>
      </c>
      <c r="C8013" s="36">
        <f t="shared" si="125"/>
        <v>53542</v>
      </c>
      <c r="D8013" s="61">
        <v>0.299866207</v>
      </c>
    </row>
    <row r="8014" spans="2:4" x14ac:dyDescent="0.2">
      <c r="B8014" s="30">
        <v>8010</v>
      </c>
      <c r="C8014" s="36">
        <f t="shared" si="125"/>
        <v>53543</v>
      </c>
      <c r="D8014" s="61">
        <v>0.2999121052</v>
      </c>
    </row>
    <row r="8015" spans="2:4" x14ac:dyDescent="0.2">
      <c r="B8015" s="30">
        <v>8011</v>
      </c>
      <c r="C8015" s="36">
        <f t="shared" si="125"/>
        <v>53544</v>
      </c>
      <c r="D8015" s="61">
        <v>0.29995801100000002</v>
      </c>
    </row>
    <row r="8016" spans="2:4" x14ac:dyDescent="0.2">
      <c r="B8016" s="30">
        <v>8012</v>
      </c>
      <c r="C8016" s="36">
        <f t="shared" si="125"/>
        <v>53545</v>
      </c>
      <c r="D8016" s="61">
        <v>0.30000392450000002</v>
      </c>
    </row>
    <row r="8017" spans="2:4" x14ac:dyDescent="0.2">
      <c r="B8017" s="30">
        <v>8013</v>
      </c>
      <c r="C8017" s="36">
        <f t="shared" si="125"/>
        <v>53546</v>
      </c>
      <c r="D8017" s="61">
        <v>0.30004984540000001</v>
      </c>
    </row>
    <row r="8018" spans="2:4" x14ac:dyDescent="0.2">
      <c r="B8018" s="30">
        <v>8014</v>
      </c>
      <c r="C8018" s="36">
        <f t="shared" si="125"/>
        <v>53547</v>
      </c>
      <c r="D8018" s="61">
        <v>0.30009577399999998</v>
      </c>
    </row>
    <row r="8019" spans="2:4" x14ac:dyDescent="0.2">
      <c r="B8019" s="30">
        <v>8015</v>
      </c>
      <c r="C8019" s="36">
        <f t="shared" si="125"/>
        <v>53548</v>
      </c>
      <c r="D8019" s="61">
        <v>0.30014171020000002</v>
      </c>
    </row>
    <row r="8020" spans="2:4" x14ac:dyDescent="0.2">
      <c r="B8020" s="30">
        <v>8016</v>
      </c>
      <c r="C8020" s="36">
        <f t="shared" si="125"/>
        <v>53549</v>
      </c>
      <c r="D8020" s="61">
        <v>0.30018765400000003</v>
      </c>
    </row>
    <row r="8021" spans="2:4" x14ac:dyDescent="0.2">
      <c r="B8021" s="30">
        <v>8017</v>
      </c>
      <c r="C8021" s="36">
        <f t="shared" si="125"/>
        <v>53550</v>
      </c>
      <c r="D8021" s="61">
        <v>0.30023360529999998</v>
      </c>
    </row>
    <row r="8022" spans="2:4" x14ac:dyDescent="0.2">
      <c r="B8022" s="30">
        <v>8018</v>
      </c>
      <c r="C8022" s="36">
        <f t="shared" si="125"/>
        <v>53551</v>
      </c>
      <c r="D8022" s="61">
        <v>0.30027956430000002</v>
      </c>
    </row>
    <row r="8023" spans="2:4" x14ac:dyDescent="0.2">
      <c r="B8023" s="30">
        <v>8019</v>
      </c>
      <c r="C8023" s="36">
        <f t="shared" si="125"/>
        <v>53552</v>
      </c>
      <c r="D8023" s="61">
        <v>0.30032553080000002</v>
      </c>
    </row>
    <row r="8024" spans="2:4" x14ac:dyDescent="0.2">
      <c r="B8024" s="30">
        <v>8020</v>
      </c>
      <c r="C8024" s="36">
        <f t="shared" si="125"/>
        <v>53553</v>
      </c>
      <c r="D8024" s="61">
        <v>0.30037150499999998</v>
      </c>
    </row>
    <row r="8025" spans="2:4" x14ac:dyDescent="0.2">
      <c r="B8025" s="30">
        <v>8021</v>
      </c>
      <c r="C8025" s="36">
        <f t="shared" si="125"/>
        <v>53554</v>
      </c>
      <c r="D8025" s="61">
        <v>0.30041748670000001</v>
      </c>
    </row>
    <row r="8026" spans="2:4" x14ac:dyDescent="0.2">
      <c r="B8026" s="30">
        <v>8022</v>
      </c>
      <c r="C8026" s="36">
        <f t="shared" si="125"/>
        <v>53555</v>
      </c>
      <c r="D8026" s="61">
        <v>0.30046347600000001</v>
      </c>
    </row>
    <row r="8027" spans="2:4" x14ac:dyDescent="0.2">
      <c r="B8027" s="30">
        <v>8023</v>
      </c>
      <c r="C8027" s="36">
        <f t="shared" si="125"/>
        <v>53556</v>
      </c>
      <c r="D8027" s="61">
        <v>0.30050947290000002</v>
      </c>
    </row>
    <row r="8028" spans="2:4" x14ac:dyDescent="0.2">
      <c r="B8028" s="30">
        <v>8024</v>
      </c>
      <c r="C8028" s="36">
        <f t="shared" si="125"/>
        <v>53557</v>
      </c>
      <c r="D8028" s="61">
        <v>0.3005554775</v>
      </c>
    </row>
    <row r="8029" spans="2:4" x14ac:dyDescent="0.2">
      <c r="B8029" s="30">
        <v>8025</v>
      </c>
      <c r="C8029" s="36">
        <f t="shared" si="125"/>
        <v>53558</v>
      </c>
      <c r="D8029" s="61">
        <v>0.30060148959999999</v>
      </c>
    </row>
    <row r="8030" spans="2:4" x14ac:dyDescent="0.2">
      <c r="B8030" s="30">
        <v>8026</v>
      </c>
      <c r="C8030" s="36">
        <f t="shared" si="125"/>
        <v>53559</v>
      </c>
      <c r="D8030" s="61">
        <v>0.3006475093</v>
      </c>
    </row>
    <row r="8031" spans="2:4" x14ac:dyDescent="0.2">
      <c r="B8031" s="30">
        <v>8027</v>
      </c>
      <c r="C8031" s="36">
        <f t="shared" si="125"/>
        <v>53560</v>
      </c>
      <c r="D8031" s="61">
        <v>0.30069353669999999</v>
      </c>
    </row>
    <row r="8032" spans="2:4" x14ac:dyDescent="0.2">
      <c r="B8032" s="30">
        <v>8028</v>
      </c>
      <c r="C8032" s="36">
        <f t="shared" si="125"/>
        <v>53561</v>
      </c>
      <c r="D8032" s="61">
        <v>0.30073957159999998</v>
      </c>
    </row>
    <row r="8033" spans="2:4" x14ac:dyDescent="0.2">
      <c r="B8033" s="30">
        <v>8029</v>
      </c>
      <c r="C8033" s="36">
        <f t="shared" si="125"/>
        <v>53562</v>
      </c>
      <c r="D8033" s="61">
        <v>0.3007856142</v>
      </c>
    </row>
    <row r="8034" spans="2:4" x14ac:dyDescent="0.2">
      <c r="B8034" s="30">
        <v>8030</v>
      </c>
      <c r="C8034" s="36">
        <f t="shared" si="125"/>
        <v>53563</v>
      </c>
      <c r="D8034" s="61">
        <v>0.30083166430000002</v>
      </c>
    </row>
    <row r="8035" spans="2:4" x14ac:dyDescent="0.2">
      <c r="B8035" s="30">
        <v>8031</v>
      </c>
      <c r="C8035" s="36">
        <f t="shared" si="125"/>
        <v>53564</v>
      </c>
      <c r="D8035" s="61">
        <v>0.30087772210000002</v>
      </c>
    </row>
    <row r="8036" spans="2:4" x14ac:dyDescent="0.2">
      <c r="B8036" s="30">
        <v>8032</v>
      </c>
      <c r="C8036" s="36">
        <f t="shared" si="125"/>
        <v>53565</v>
      </c>
      <c r="D8036" s="61">
        <v>0.30092378739999998</v>
      </c>
    </row>
    <row r="8037" spans="2:4" x14ac:dyDescent="0.2">
      <c r="B8037" s="30">
        <v>8033</v>
      </c>
      <c r="C8037" s="36">
        <f t="shared" si="125"/>
        <v>53566</v>
      </c>
      <c r="D8037" s="61">
        <v>0.30096986040000001</v>
      </c>
    </row>
    <row r="8038" spans="2:4" x14ac:dyDescent="0.2">
      <c r="B8038" s="30">
        <v>8034</v>
      </c>
      <c r="C8038" s="36">
        <f t="shared" si="125"/>
        <v>53567</v>
      </c>
      <c r="D8038" s="61">
        <v>0.30101594100000001</v>
      </c>
    </row>
    <row r="8039" spans="2:4" x14ac:dyDescent="0.2">
      <c r="B8039" s="30">
        <v>8035</v>
      </c>
      <c r="C8039" s="36">
        <f t="shared" si="125"/>
        <v>53568</v>
      </c>
      <c r="D8039" s="61">
        <v>0.30106202920000003</v>
      </c>
    </row>
    <row r="8040" spans="2:4" x14ac:dyDescent="0.2">
      <c r="B8040" s="30">
        <v>8036</v>
      </c>
      <c r="C8040" s="36">
        <f t="shared" si="125"/>
        <v>53569</v>
      </c>
      <c r="D8040" s="61">
        <v>0.301108125</v>
      </c>
    </row>
    <row r="8041" spans="2:4" x14ac:dyDescent="0.2">
      <c r="B8041" s="30">
        <v>8037</v>
      </c>
      <c r="C8041" s="36">
        <f t="shared" si="125"/>
        <v>53570</v>
      </c>
      <c r="D8041" s="61">
        <v>0.30115422850000001</v>
      </c>
    </row>
    <row r="8042" spans="2:4" x14ac:dyDescent="0.2">
      <c r="B8042" s="30">
        <v>8038</v>
      </c>
      <c r="C8042" s="36">
        <f t="shared" si="125"/>
        <v>53571</v>
      </c>
      <c r="D8042" s="61">
        <v>0.30120033950000002</v>
      </c>
    </row>
    <row r="8043" spans="2:4" x14ac:dyDescent="0.2">
      <c r="B8043" s="30">
        <v>8039</v>
      </c>
      <c r="C8043" s="36">
        <f t="shared" si="125"/>
        <v>53572</v>
      </c>
      <c r="D8043" s="61">
        <v>0.30124645820000001</v>
      </c>
    </row>
    <row r="8044" spans="2:4" x14ac:dyDescent="0.2">
      <c r="B8044" s="30">
        <v>8040</v>
      </c>
      <c r="C8044" s="36">
        <f t="shared" si="125"/>
        <v>53573</v>
      </c>
      <c r="D8044" s="61">
        <v>0.30129258450000002</v>
      </c>
    </row>
    <row r="8045" spans="2:4" x14ac:dyDescent="0.2">
      <c r="B8045" s="30">
        <v>8041</v>
      </c>
      <c r="C8045" s="36">
        <f t="shared" si="125"/>
        <v>53574</v>
      </c>
      <c r="D8045" s="61">
        <v>0.30133871839999998</v>
      </c>
    </row>
    <row r="8046" spans="2:4" x14ac:dyDescent="0.2">
      <c r="B8046" s="30">
        <v>8042</v>
      </c>
      <c r="C8046" s="36">
        <f t="shared" si="125"/>
        <v>53575</v>
      </c>
      <c r="D8046" s="61">
        <v>0.30138485999999998</v>
      </c>
    </row>
    <row r="8047" spans="2:4" x14ac:dyDescent="0.2">
      <c r="B8047" s="30">
        <v>8043</v>
      </c>
      <c r="C8047" s="36">
        <f t="shared" si="125"/>
        <v>53576</v>
      </c>
      <c r="D8047" s="61">
        <v>0.30143100909999998</v>
      </c>
    </row>
    <row r="8048" spans="2:4" x14ac:dyDescent="0.2">
      <c r="B8048" s="30">
        <v>8044</v>
      </c>
      <c r="C8048" s="36">
        <f t="shared" si="125"/>
        <v>53577</v>
      </c>
      <c r="D8048" s="61">
        <v>0.30147716590000001</v>
      </c>
    </row>
    <row r="8049" spans="2:4" x14ac:dyDescent="0.2">
      <c r="B8049" s="30">
        <v>8045</v>
      </c>
      <c r="C8049" s="36">
        <f t="shared" si="125"/>
        <v>53578</v>
      </c>
      <c r="D8049" s="61">
        <v>0.3015233303</v>
      </c>
    </row>
    <row r="8050" spans="2:4" x14ac:dyDescent="0.2">
      <c r="B8050" s="30">
        <v>8046</v>
      </c>
      <c r="C8050" s="36">
        <f t="shared" si="125"/>
        <v>53579</v>
      </c>
      <c r="D8050" s="61">
        <v>0.30156950230000001</v>
      </c>
    </row>
    <row r="8051" spans="2:4" x14ac:dyDescent="0.2">
      <c r="B8051" s="30">
        <v>8047</v>
      </c>
      <c r="C8051" s="36">
        <f t="shared" si="125"/>
        <v>53580</v>
      </c>
      <c r="D8051" s="61">
        <v>0.301615682</v>
      </c>
    </row>
    <row r="8052" spans="2:4" x14ac:dyDescent="0.2">
      <c r="B8052" s="30">
        <v>8048</v>
      </c>
      <c r="C8052" s="36">
        <f t="shared" si="125"/>
        <v>53581</v>
      </c>
      <c r="D8052" s="61">
        <v>0.3016618693</v>
      </c>
    </row>
    <row r="8053" spans="2:4" x14ac:dyDescent="0.2">
      <c r="B8053" s="30">
        <v>8049</v>
      </c>
      <c r="C8053" s="36">
        <f t="shared" si="125"/>
        <v>53582</v>
      </c>
      <c r="D8053" s="61">
        <v>0.30170806420000001</v>
      </c>
    </row>
    <row r="8054" spans="2:4" x14ac:dyDescent="0.2">
      <c r="B8054" s="30">
        <v>8050</v>
      </c>
      <c r="C8054" s="36">
        <f t="shared" si="125"/>
        <v>53583</v>
      </c>
      <c r="D8054" s="61">
        <v>0.3017542668</v>
      </c>
    </row>
    <row r="8055" spans="2:4" x14ac:dyDescent="0.2">
      <c r="B8055" s="30">
        <v>8051</v>
      </c>
      <c r="C8055" s="36">
        <f t="shared" si="125"/>
        <v>53584</v>
      </c>
      <c r="D8055" s="61">
        <v>0.30180047700000001</v>
      </c>
    </row>
    <row r="8056" spans="2:4" x14ac:dyDescent="0.2">
      <c r="B8056" s="30">
        <v>8052</v>
      </c>
      <c r="C8056" s="36">
        <f t="shared" si="125"/>
        <v>53585</v>
      </c>
      <c r="D8056" s="61">
        <v>0.30184669479999998</v>
      </c>
    </row>
    <row r="8057" spans="2:4" x14ac:dyDescent="0.2">
      <c r="B8057" s="30">
        <v>8053</v>
      </c>
      <c r="C8057" s="36">
        <f t="shared" si="125"/>
        <v>53586</v>
      </c>
      <c r="D8057" s="61">
        <v>0.30189292020000003</v>
      </c>
    </row>
    <row r="8058" spans="2:4" x14ac:dyDescent="0.2">
      <c r="B8058" s="30">
        <v>8054</v>
      </c>
      <c r="C8058" s="36">
        <f t="shared" si="125"/>
        <v>53587</v>
      </c>
      <c r="D8058" s="61">
        <v>0.30193915329999998</v>
      </c>
    </row>
    <row r="8059" spans="2:4" x14ac:dyDescent="0.2">
      <c r="B8059" s="30">
        <v>8055</v>
      </c>
      <c r="C8059" s="36">
        <f t="shared" si="125"/>
        <v>53588</v>
      </c>
      <c r="D8059" s="61">
        <v>0.30198539410000003</v>
      </c>
    </row>
    <row r="8060" spans="2:4" x14ac:dyDescent="0.2">
      <c r="B8060" s="30">
        <v>8056</v>
      </c>
      <c r="C8060" s="36">
        <f t="shared" si="125"/>
        <v>53589</v>
      </c>
      <c r="D8060" s="61">
        <v>0.30203164240000002</v>
      </c>
    </row>
    <row r="8061" spans="2:4" x14ac:dyDescent="0.2">
      <c r="B8061" s="30">
        <v>8057</v>
      </c>
      <c r="C8061" s="36">
        <f t="shared" si="125"/>
        <v>53590</v>
      </c>
      <c r="D8061" s="61">
        <v>0.3020778985</v>
      </c>
    </row>
    <row r="8062" spans="2:4" x14ac:dyDescent="0.2">
      <c r="B8062" s="30">
        <v>8058</v>
      </c>
      <c r="C8062" s="36">
        <f t="shared" si="125"/>
        <v>53591</v>
      </c>
      <c r="D8062" s="61">
        <v>0.30212416209999998</v>
      </c>
    </row>
    <row r="8063" spans="2:4" x14ac:dyDescent="0.2">
      <c r="B8063" s="30">
        <v>8059</v>
      </c>
      <c r="C8063" s="36">
        <f t="shared" si="125"/>
        <v>53592</v>
      </c>
      <c r="D8063" s="61">
        <v>0.30217043339999999</v>
      </c>
    </row>
    <row r="8064" spans="2:4" x14ac:dyDescent="0.2">
      <c r="B8064" s="30">
        <v>8060</v>
      </c>
      <c r="C8064" s="36">
        <f t="shared" si="125"/>
        <v>53593</v>
      </c>
      <c r="D8064" s="61">
        <v>0.30221671239999998</v>
      </c>
    </row>
    <row r="8065" spans="2:4" x14ac:dyDescent="0.2">
      <c r="B8065" s="30">
        <v>8061</v>
      </c>
      <c r="C8065" s="36">
        <f t="shared" si="125"/>
        <v>53594</v>
      </c>
      <c r="D8065" s="61">
        <v>0.30226299890000002</v>
      </c>
    </row>
    <row r="8066" spans="2:4" x14ac:dyDescent="0.2">
      <c r="B8066" s="30">
        <v>8062</v>
      </c>
      <c r="C8066" s="36">
        <f t="shared" si="125"/>
        <v>53595</v>
      </c>
      <c r="D8066" s="61">
        <v>0.3023092932</v>
      </c>
    </row>
    <row r="8067" spans="2:4" x14ac:dyDescent="0.2">
      <c r="B8067" s="30">
        <v>8063</v>
      </c>
      <c r="C8067" s="36">
        <f t="shared" si="125"/>
        <v>53596</v>
      </c>
      <c r="D8067" s="61">
        <v>0.30235559509999999</v>
      </c>
    </row>
    <row r="8068" spans="2:4" x14ac:dyDescent="0.2">
      <c r="B8068" s="30">
        <v>8064</v>
      </c>
      <c r="C8068" s="36">
        <f t="shared" si="125"/>
        <v>53597</v>
      </c>
      <c r="D8068" s="61">
        <v>0.30240190459999999</v>
      </c>
    </row>
    <row r="8069" spans="2:4" x14ac:dyDescent="0.2">
      <c r="B8069" s="30">
        <v>8065</v>
      </c>
      <c r="C8069" s="36">
        <f t="shared" si="125"/>
        <v>53598</v>
      </c>
      <c r="D8069" s="61">
        <v>0.30244822179999997</v>
      </c>
    </row>
    <row r="8070" spans="2:4" x14ac:dyDescent="0.2">
      <c r="B8070" s="30">
        <v>8066</v>
      </c>
      <c r="C8070" s="36">
        <f t="shared" ref="C8070:C8133" si="126">C8069+1</f>
        <v>53599</v>
      </c>
      <c r="D8070" s="61">
        <v>0.30249454660000002</v>
      </c>
    </row>
    <row r="8071" spans="2:4" x14ac:dyDescent="0.2">
      <c r="B8071" s="30">
        <v>8067</v>
      </c>
      <c r="C8071" s="36">
        <f t="shared" si="126"/>
        <v>53600</v>
      </c>
      <c r="D8071" s="61">
        <v>0.30254087909999999</v>
      </c>
    </row>
    <row r="8072" spans="2:4" x14ac:dyDescent="0.2">
      <c r="B8072" s="30">
        <v>8068</v>
      </c>
      <c r="C8072" s="36">
        <f t="shared" si="126"/>
        <v>53601</v>
      </c>
      <c r="D8072" s="61">
        <v>0.30258721919999998</v>
      </c>
    </row>
    <row r="8073" spans="2:4" x14ac:dyDescent="0.2">
      <c r="B8073" s="30">
        <v>8069</v>
      </c>
      <c r="C8073" s="36">
        <f t="shared" si="126"/>
        <v>53602</v>
      </c>
      <c r="D8073" s="61">
        <v>0.30263356699999999</v>
      </c>
    </row>
    <row r="8074" spans="2:4" x14ac:dyDescent="0.2">
      <c r="B8074" s="30">
        <v>8070</v>
      </c>
      <c r="C8074" s="36">
        <f t="shared" si="126"/>
        <v>53603</v>
      </c>
      <c r="D8074" s="61">
        <v>0.30267992249999998</v>
      </c>
    </row>
    <row r="8075" spans="2:4" x14ac:dyDescent="0.2">
      <c r="B8075" s="30">
        <v>8071</v>
      </c>
      <c r="C8075" s="36">
        <f t="shared" si="126"/>
        <v>53604</v>
      </c>
      <c r="D8075" s="61">
        <v>0.30272628559999998</v>
      </c>
    </row>
    <row r="8076" spans="2:4" x14ac:dyDescent="0.2">
      <c r="B8076" s="30">
        <v>8072</v>
      </c>
      <c r="C8076" s="36">
        <f t="shared" si="126"/>
        <v>53605</v>
      </c>
      <c r="D8076" s="61">
        <v>0.30277265640000001</v>
      </c>
    </row>
    <row r="8077" spans="2:4" x14ac:dyDescent="0.2">
      <c r="B8077" s="30">
        <v>8073</v>
      </c>
      <c r="C8077" s="36">
        <f t="shared" si="126"/>
        <v>53606</v>
      </c>
      <c r="D8077" s="61">
        <v>0.3028190348</v>
      </c>
    </row>
    <row r="8078" spans="2:4" x14ac:dyDescent="0.2">
      <c r="B8078" s="30">
        <v>8074</v>
      </c>
      <c r="C8078" s="36">
        <f t="shared" si="126"/>
        <v>53607</v>
      </c>
      <c r="D8078" s="61">
        <v>0.30286542090000002</v>
      </c>
    </row>
    <row r="8079" spans="2:4" x14ac:dyDescent="0.2">
      <c r="B8079" s="30">
        <v>8075</v>
      </c>
      <c r="C8079" s="36">
        <f t="shared" si="126"/>
        <v>53608</v>
      </c>
      <c r="D8079" s="61">
        <v>0.3029118146</v>
      </c>
    </row>
    <row r="8080" spans="2:4" x14ac:dyDescent="0.2">
      <c r="B8080" s="30">
        <v>8076</v>
      </c>
      <c r="C8080" s="36">
        <f t="shared" si="126"/>
        <v>53609</v>
      </c>
      <c r="D8080" s="61">
        <v>0.30295821610000001</v>
      </c>
    </row>
    <row r="8081" spans="2:4" x14ac:dyDescent="0.2">
      <c r="B8081" s="30">
        <v>8077</v>
      </c>
      <c r="C8081" s="36">
        <f t="shared" si="126"/>
        <v>53610</v>
      </c>
      <c r="D8081" s="61">
        <v>0.30300462519999999</v>
      </c>
    </row>
    <row r="8082" spans="2:4" x14ac:dyDescent="0.2">
      <c r="B8082" s="30">
        <v>8078</v>
      </c>
      <c r="C8082" s="36">
        <f t="shared" si="126"/>
        <v>53611</v>
      </c>
      <c r="D8082" s="61">
        <v>0.30305104189999998</v>
      </c>
    </row>
    <row r="8083" spans="2:4" x14ac:dyDescent="0.2">
      <c r="B8083" s="30">
        <v>8079</v>
      </c>
      <c r="C8083" s="36">
        <f t="shared" si="126"/>
        <v>53612</v>
      </c>
      <c r="D8083" s="61">
        <v>0.30309746630000001</v>
      </c>
    </row>
    <row r="8084" spans="2:4" x14ac:dyDescent="0.2">
      <c r="B8084" s="30">
        <v>8080</v>
      </c>
      <c r="C8084" s="36">
        <f t="shared" si="126"/>
        <v>53613</v>
      </c>
      <c r="D8084" s="61">
        <v>0.3031438984</v>
      </c>
    </row>
    <row r="8085" spans="2:4" x14ac:dyDescent="0.2">
      <c r="B8085" s="30">
        <v>8081</v>
      </c>
      <c r="C8085" s="36">
        <f t="shared" si="126"/>
        <v>53614</v>
      </c>
      <c r="D8085" s="61">
        <v>0.30319033820000002</v>
      </c>
    </row>
    <row r="8086" spans="2:4" x14ac:dyDescent="0.2">
      <c r="B8086" s="30">
        <v>8082</v>
      </c>
      <c r="C8086" s="36">
        <f t="shared" si="126"/>
        <v>53615</v>
      </c>
      <c r="D8086" s="61">
        <v>0.3032367856</v>
      </c>
    </row>
    <row r="8087" spans="2:4" x14ac:dyDescent="0.2">
      <c r="B8087" s="30">
        <v>8083</v>
      </c>
      <c r="C8087" s="36">
        <f t="shared" si="126"/>
        <v>53616</v>
      </c>
      <c r="D8087" s="61">
        <v>0.30328324070000001</v>
      </c>
    </row>
    <row r="8088" spans="2:4" x14ac:dyDescent="0.2">
      <c r="B8088" s="30">
        <v>8084</v>
      </c>
      <c r="C8088" s="36">
        <f t="shared" si="126"/>
        <v>53617</v>
      </c>
      <c r="D8088" s="61">
        <v>0.30332970349999999</v>
      </c>
    </row>
    <row r="8089" spans="2:4" x14ac:dyDescent="0.2">
      <c r="B8089" s="30">
        <v>8085</v>
      </c>
      <c r="C8089" s="36">
        <f t="shared" si="126"/>
        <v>53618</v>
      </c>
      <c r="D8089" s="61">
        <v>0.30337617389999999</v>
      </c>
    </row>
    <row r="8090" spans="2:4" x14ac:dyDescent="0.2">
      <c r="B8090" s="30">
        <v>8086</v>
      </c>
      <c r="C8090" s="36">
        <f t="shared" si="126"/>
        <v>53619</v>
      </c>
      <c r="D8090" s="61">
        <v>0.30342265210000002</v>
      </c>
    </row>
    <row r="8091" spans="2:4" x14ac:dyDescent="0.2">
      <c r="B8091" s="30">
        <v>8087</v>
      </c>
      <c r="C8091" s="36">
        <f t="shared" si="126"/>
        <v>53620</v>
      </c>
      <c r="D8091" s="61">
        <v>0.30346913790000002</v>
      </c>
    </row>
    <row r="8092" spans="2:4" x14ac:dyDescent="0.2">
      <c r="B8092" s="30">
        <v>8088</v>
      </c>
      <c r="C8092" s="36">
        <f t="shared" si="126"/>
        <v>53621</v>
      </c>
      <c r="D8092" s="61">
        <v>0.30351563139999999</v>
      </c>
    </row>
    <row r="8093" spans="2:4" x14ac:dyDescent="0.2">
      <c r="B8093" s="30">
        <v>8089</v>
      </c>
      <c r="C8093" s="36">
        <f t="shared" si="126"/>
        <v>53622</v>
      </c>
      <c r="D8093" s="61">
        <v>0.30356213250000003</v>
      </c>
    </row>
    <row r="8094" spans="2:4" x14ac:dyDescent="0.2">
      <c r="B8094" s="30">
        <v>8090</v>
      </c>
      <c r="C8094" s="36">
        <f t="shared" si="126"/>
        <v>53623</v>
      </c>
      <c r="D8094" s="61">
        <v>0.30360864139999999</v>
      </c>
    </row>
    <row r="8095" spans="2:4" x14ac:dyDescent="0.2">
      <c r="B8095" s="30">
        <v>8091</v>
      </c>
      <c r="C8095" s="36">
        <f t="shared" si="126"/>
        <v>53624</v>
      </c>
      <c r="D8095" s="61">
        <v>0.30365515789999997</v>
      </c>
    </row>
    <row r="8096" spans="2:4" x14ac:dyDescent="0.2">
      <c r="B8096" s="30">
        <v>8092</v>
      </c>
      <c r="C8096" s="36">
        <f t="shared" si="126"/>
        <v>53625</v>
      </c>
      <c r="D8096" s="61">
        <v>0.30370168209999998</v>
      </c>
    </row>
    <row r="8097" spans="2:4" x14ac:dyDescent="0.2">
      <c r="B8097" s="30">
        <v>8093</v>
      </c>
      <c r="C8097" s="36">
        <f t="shared" si="126"/>
        <v>53626</v>
      </c>
      <c r="D8097" s="61">
        <v>0.30374821400000002</v>
      </c>
    </row>
    <row r="8098" spans="2:4" x14ac:dyDescent="0.2">
      <c r="B8098" s="30">
        <v>8094</v>
      </c>
      <c r="C8098" s="36">
        <f t="shared" si="126"/>
        <v>53627</v>
      </c>
      <c r="D8098" s="61">
        <v>0.30379475360000002</v>
      </c>
    </row>
    <row r="8099" spans="2:4" x14ac:dyDescent="0.2">
      <c r="B8099" s="30">
        <v>8095</v>
      </c>
      <c r="C8099" s="36">
        <f t="shared" si="126"/>
        <v>53628</v>
      </c>
      <c r="D8099" s="61">
        <v>0.3038413009</v>
      </c>
    </row>
    <row r="8100" spans="2:4" x14ac:dyDescent="0.2">
      <c r="B8100" s="30">
        <v>8096</v>
      </c>
      <c r="C8100" s="36">
        <f t="shared" si="126"/>
        <v>53629</v>
      </c>
      <c r="D8100" s="61">
        <v>0.3038878559</v>
      </c>
    </row>
    <row r="8101" spans="2:4" x14ac:dyDescent="0.2">
      <c r="B8101" s="30">
        <v>8097</v>
      </c>
      <c r="C8101" s="36">
        <f t="shared" si="126"/>
        <v>53630</v>
      </c>
      <c r="D8101" s="61">
        <v>0.30393441850000003</v>
      </c>
    </row>
    <row r="8102" spans="2:4" x14ac:dyDescent="0.2">
      <c r="B8102" s="30">
        <v>8098</v>
      </c>
      <c r="C8102" s="36">
        <f t="shared" si="126"/>
        <v>53631</v>
      </c>
      <c r="D8102" s="61">
        <v>0.30398098890000003</v>
      </c>
    </row>
    <row r="8103" spans="2:4" x14ac:dyDescent="0.2">
      <c r="B8103" s="30">
        <v>8099</v>
      </c>
      <c r="C8103" s="36">
        <f t="shared" si="126"/>
        <v>53632</v>
      </c>
      <c r="D8103" s="61">
        <v>0.30402756689999999</v>
      </c>
    </row>
    <row r="8104" spans="2:4" x14ac:dyDescent="0.2">
      <c r="B8104" s="30">
        <v>8100</v>
      </c>
      <c r="C8104" s="36">
        <f t="shared" si="126"/>
        <v>53633</v>
      </c>
      <c r="D8104" s="61">
        <v>0.30407415259999998</v>
      </c>
    </row>
    <row r="8105" spans="2:4" x14ac:dyDescent="0.2">
      <c r="B8105" s="30">
        <v>8101</v>
      </c>
      <c r="C8105" s="36">
        <f t="shared" si="126"/>
        <v>53634</v>
      </c>
      <c r="D8105" s="61">
        <v>0.30412074610000001</v>
      </c>
    </row>
    <row r="8106" spans="2:4" x14ac:dyDescent="0.2">
      <c r="B8106" s="30">
        <v>8102</v>
      </c>
      <c r="C8106" s="36">
        <f t="shared" si="126"/>
        <v>53635</v>
      </c>
      <c r="D8106" s="61">
        <v>0.30416734719999999</v>
      </c>
    </row>
    <row r="8107" spans="2:4" x14ac:dyDescent="0.2">
      <c r="B8107" s="30">
        <v>8103</v>
      </c>
      <c r="C8107" s="36">
        <f t="shared" si="126"/>
        <v>53636</v>
      </c>
      <c r="D8107" s="61">
        <v>0.30421395600000001</v>
      </c>
    </row>
    <row r="8108" spans="2:4" x14ac:dyDescent="0.2">
      <c r="B8108" s="30">
        <v>8104</v>
      </c>
      <c r="C8108" s="36">
        <f t="shared" si="126"/>
        <v>53637</v>
      </c>
      <c r="D8108" s="61">
        <v>0.30426057249999999</v>
      </c>
    </row>
    <row r="8109" spans="2:4" x14ac:dyDescent="0.2">
      <c r="B8109" s="30">
        <v>8105</v>
      </c>
      <c r="C8109" s="36">
        <f t="shared" si="126"/>
        <v>53638</v>
      </c>
      <c r="D8109" s="61">
        <v>0.3043071967</v>
      </c>
    </row>
    <row r="8110" spans="2:4" x14ac:dyDescent="0.2">
      <c r="B8110" s="30">
        <v>8106</v>
      </c>
      <c r="C8110" s="36">
        <f t="shared" si="126"/>
        <v>53639</v>
      </c>
      <c r="D8110" s="61">
        <v>0.3043538287</v>
      </c>
    </row>
    <row r="8111" spans="2:4" x14ac:dyDescent="0.2">
      <c r="B8111" s="30">
        <v>8107</v>
      </c>
      <c r="C8111" s="36">
        <f t="shared" si="126"/>
        <v>53640</v>
      </c>
      <c r="D8111" s="61">
        <v>0.3044004683</v>
      </c>
    </row>
    <row r="8112" spans="2:4" x14ac:dyDescent="0.2">
      <c r="B8112" s="30">
        <v>8108</v>
      </c>
      <c r="C8112" s="36">
        <f t="shared" si="126"/>
        <v>53641</v>
      </c>
      <c r="D8112" s="61">
        <v>0.30444711559999998</v>
      </c>
    </row>
    <row r="8113" spans="2:4" x14ac:dyDescent="0.2">
      <c r="B8113" s="30">
        <v>8109</v>
      </c>
      <c r="C8113" s="36">
        <f t="shared" si="126"/>
        <v>53642</v>
      </c>
      <c r="D8113" s="61">
        <v>0.3044937707</v>
      </c>
    </row>
    <row r="8114" spans="2:4" x14ac:dyDescent="0.2">
      <c r="B8114" s="30">
        <v>8110</v>
      </c>
      <c r="C8114" s="36">
        <f t="shared" si="126"/>
        <v>53643</v>
      </c>
      <c r="D8114" s="61">
        <v>0.30454043339999998</v>
      </c>
    </row>
    <row r="8115" spans="2:4" x14ac:dyDescent="0.2">
      <c r="B8115" s="30">
        <v>8111</v>
      </c>
      <c r="C8115" s="36">
        <f t="shared" si="126"/>
        <v>53644</v>
      </c>
      <c r="D8115" s="61">
        <v>0.30458710379999998</v>
      </c>
    </row>
    <row r="8116" spans="2:4" x14ac:dyDescent="0.2">
      <c r="B8116" s="30">
        <v>8112</v>
      </c>
      <c r="C8116" s="36">
        <f t="shared" si="126"/>
        <v>53645</v>
      </c>
      <c r="D8116" s="61">
        <v>0.30463378200000002</v>
      </c>
    </row>
    <row r="8117" spans="2:4" x14ac:dyDescent="0.2">
      <c r="B8117" s="30">
        <v>8113</v>
      </c>
      <c r="C8117" s="36">
        <f t="shared" si="126"/>
        <v>53646</v>
      </c>
      <c r="D8117" s="61">
        <v>0.30468046789999997</v>
      </c>
    </row>
    <row r="8118" spans="2:4" x14ac:dyDescent="0.2">
      <c r="B8118" s="30">
        <v>8114</v>
      </c>
      <c r="C8118" s="36">
        <f t="shared" si="126"/>
        <v>53647</v>
      </c>
      <c r="D8118" s="61">
        <v>0.30472716150000001</v>
      </c>
    </row>
    <row r="8119" spans="2:4" x14ac:dyDescent="0.2">
      <c r="B8119" s="30">
        <v>8115</v>
      </c>
      <c r="C8119" s="36">
        <f t="shared" si="126"/>
        <v>53648</v>
      </c>
      <c r="D8119" s="61">
        <v>0.30477386270000001</v>
      </c>
    </row>
    <row r="8120" spans="2:4" x14ac:dyDescent="0.2">
      <c r="B8120" s="30">
        <v>8116</v>
      </c>
      <c r="C8120" s="36">
        <f t="shared" si="126"/>
        <v>53649</v>
      </c>
      <c r="D8120" s="61">
        <v>0.3048205718</v>
      </c>
    </row>
    <row r="8121" spans="2:4" x14ac:dyDescent="0.2">
      <c r="B8121" s="30">
        <v>8117</v>
      </c>
      <c r="C8121" s="36">
        <f t="shared" si="126"/>
        <v>53650</v>
      </c>
      <c r="D8121" s="61">
        <v>0.3048672885</v>
      </c>
    </row>
    <row r="8122" spans="2:4" x14ac:dyDescent="0.2">
      <c r="B8122" s="30">
        <v>8118</v>
      </c>
      <c r="C8122" s="36">
        <f t="shared" si="126"/>
        <v>53651</v>
      </c>
      <c r="D8122" s="61">
        <v>0.30491401289999998</v>
      </c>
    </row>
    <row r="8123" spans="2:4" x14ac:dyDescent="0.2">
      <c r="B8123" s="30">
        <v>8119</v>
      </c>
      <c r="C8123" s="36">
        <f t="shared" si="126"/>
        <v>53652</v>
      </c>
      <c r="D8123" s="61">
        <v>0.30496074509999999</v>
      </c>
    </row>
    <row r="8124" spans="2:4" x14ac:dyDescent="0.2">
      <c r="B8124" s="30">
        <v>8120</v>
      </c>
      <c r="C8124" s="36">
        <f t="shared" si="126"/>
        <v>53653</v>
      </c>
      <c r="D8124" s="61">
        <v>0.30500748490000001</v>
      </c>
    </row>
    <row r="8125" spans="2:4" x14ac:dyDescent="0.2">
      <c r="B8125" s="30">
        <v>8121</v>
      </c>
      <c r="C8125" s="36">
        <f t="shared" si="126"/>
        <v>53654</v>
      </c>
      <c r="D8125" s="61">
        <v>0.30505423250000002</v>
      </c>
    </row>
    <row r="8126" spans="2:4" x14ac:dyDescent="0.2">
      <c r="B8126" s="30">
        <v>8122</v>
      </c>
      <c r="C8126" s="36">
        <f t="shared" si="126"/>
        <v>53655</v>
      </c>
      <c r="D8126" s="61">
        <v>0.30510098790000001</v>
      </c>
    </row>
    <row r="8127" spans="2:4" x14ac:dyDescent="0.2">
      <c r="B8127" s="30">
        <v>8123</v>
      </c>
      <c r="C8127" s="36">
        <f t="shared" si="126"/>
        <v>53656</v>
      </c>
      <c r="D8127" s="61">
        <v>0.30514775090000001</v>
      </c>
    </row>
    <row r="8128" spans="2:4" x14ac:dyDescent="0.2">
      <c r="B8128" s="30">
        <v>8124</v>
      </c>
      <c r="C8128" s="36">
        <f t="shared" si="126"/>
        <v>53657</v>
      </c>
      <c r="D8128" s="61">
        <v>0.3051945217</v>
      </c>
    </row>
    <row r="8129" spans="2:4" x14ac:dyDescent="0.2">
      <c r="B8129" s="30">
        <v>8125</v>
      </c>
      <c r="C8129" s="36">
        <f t="shared" si="126"/>
        <v>53658</v>
      </c>
      <c r="D8129" s="61">
        <v>0.30524130020000001</v>
      </c>
    </row>
    <row r="8130" spans="2:4" x14ac:dyDescent="0.2">
      <c r="B8130" s="30">
        <v>8126</v>
      </c>
      <c r="C8130" s="36">
        <f t="shared" si="126"/>
        <v>53659</v>
      </c>
      <c r="D8130" s="61">
        <v>0.30528808639999999</v>
      </c>
    </row>
    <row r="8131" spans="2:4" x14ac:dyDescent="0.2">
      <c r="B8131" s="30">
        <v>8127</v>
      </c>
      <c r="C8131" s="36">
        <f t="shared" si="126"/>
        <v>53660</v>
      </c>
      <c r="D8131" s="61">
        <v>0.3053348803</v>
      </c>
    </row>
    <row r="8132" spans="2:4" x14ac:dyDescent="0.2">
      <c r="B8132" s="30">
        <v>8128</v>
      </c>
      <c r="C8132" s="36">
        <f t="shared" si="126"/>
        <v>53661</v>
      </c>
      <c r="D8132" s="61">
        <v>0.30538168199999999</v>
      </c>
    </row>
    <row r="8133" spans="2:4" x14ac:dyDescent="0.2">
      <c r="B8133" s="30">
        <v>8129</v>
      </c>
      <c r="C8133" s="36">
        <f t="shared" si="126"/>
        <v>53662</v>
      </c>
      <c r="D8133" s="61">
        <v>0.3054284914</v>
      </c>
    </row>
    <row r="8134" spans="2:4" x14ac:dyDescent="0.2">
      <c r="B8134" s="30">
        <v>8130</v>
      </c>
      <c r="C8134" s="36">
        <f t="shared" ref="C8134:C8197" si="127">C8133+1</f>
        <v>53663</v>
      </c>
      <c r="D8134" s="61">
        <v>0.30547530849999999</v>
      </c>
    </row>
    <row r="8135" spans="2:4" x14ac:dyDescent="0.2">
      <c r="B8135" s="30">
        <v>8131</v>
      </c>
      <c r="C8135" s="36">
        <f t="shared" si="127"/>
        <v>53664</v>
      </c>
      <c r="D8135" s="61">
        <v>0.30552213340000001</v>
      </c>
    </row>
    <row r="8136" spans="2:4" x14ac:dyDescent="0.2">
      <c r="B8136" s="30">
        <v>8132</v>
      </c>
      <c r="C8136" s="36">
        <f t="shared" si="127"/>
        <v>53665</v>
      </c>
      <c r="D8136" s="61">
        <v>0.305568966</v>
      </c>
    </row>
    <row r="8137" spans="2:4" x14ac:dyDescent="0.2">
      <c r="B8137" s="30">
        <v>8133</v>
      </c>
      <c r="C8137" s="36">
        <f t="shared" si="127"/>
        <v>53666</v>
      </c>
      <c r="D8137" s="61">
        <v>0.30561580630000001</v>
      </c>
    </row>
    <row r="8138" spans="2:4" x14ac:dyDescent="0.2">
      <c r="B8138" s="30">
        <v>8134</v>
      </c>
      <c r="C8138" s="36">
        <f t="shared" si="127"/>
        <v>53667</v>
      </c>
      <c r="D8138" s="61">
        <v>0.30566265440000001</v>
      </c>
    </row>
    <row r="8139" spans="2:4" x14ac:dyDescent="0.2">
      <c r="B8139" s="30">
        <v>8135</v>
      </c>
      <c r="C8139" s="36">
        <f t="shared" si="127"/>
        <v>53668</v>
      </c>
      <c r="D8139" s="61">
        <v>0.30570951019999998</v>
      </c>
    </row>
    <row r="8140" spans="2:4" x14ac:dyDescent="0.2">
      <c r="B8140" s="30">
        <v>8136</v>
      </c>
      <c r="C8140" s="36">
        <f t="shared" si="127"/>
        <v>53669</v>
      </c>
      <c r="D8140" s="61">
        <v>0.30575637379999998</v>
      </c>
    </row>
    <row r="8141" spans="2:4" x14ac:dyDescent="0.2">
      <c r="B8141" s="30">
        <v>8137</v>
      </c>
      <c r="C8141" s="36">
        <f t="shared" si="127"/>
        <v>53670</v>
      </c>
      <c r="D8141" s="61">
        <v>0.30580324510000001</v>
      </c>
    </row>
    <row r="8142" spans="2:4" x14ac:dyDescent="0.2">
      <c r="B8142" s="30">
        <v>8138</v>
      </c>
      <c r="C8142" s="36">
        <f t="shared" si="127"/>
        <v>53671</v>
      </c>
      <c r="D8142" s="61">
        <v>0.30585012410000001</v>
      </c>
    </row>
    <row r="8143" spans="2:4" x14ac:dyDescent="0.2">
      <c r="B8143" s="30">
        <v>8139</v>
      </c>
      <c r="C8143" s="36">
        <f t="shared" si="127"/>
        <v>53672</v>
      </c>
      <c r="D8143" s="61">
        <v>0.30589701089999999</v>
      </c>
    </row>
    <row r="8144" spans="2:4" x14ac:dyDescent="0.2">
      <c r="B8144" s="30">
        <v>8140</v>
      </c>
      <c r="C8144" s="36">
        <f t="shared" si="127"/>
        <v>53673</v>
      </c>
      <c r="D8144" s="61">
        <v>0.30594390539999999</v>
      </c>
    </row>
    <row r="8145" spans="2:4" x14ac:dyDescent="0.2">
      <c r="B8145" s="30">
        <v>8141</v>
      </c>
      <c r="C8145" s="36">
        <f t="shared" si="127"/>
        <v>53674</v>
      </c>
      <c r="D8145" s="61">
        <v>0.30599080769999998</v>
      </c>
    </row>
    <row r="8146" spans="2:4" x14ac:dyDescent="0.2">
      <c r="B8146" s="30">
        <v>8142</v>
      </c>
      <c r="C8146" s="36">
        <f t="shared" si="127"/>
        <v>53675</v>
      </c>
      <c r="D8146" s="61">
        <v>0.30603771769999999</v>
      </c>
    </row>
    <row r="8147" spans="2:4" x14ac:dyDescent="0.2">
      <c r="B8147" s="30">
        <v>8143</v>
      </c>
      <c r="C8147" s="36">
        <f t="shared" si="127"/>
        <v>53676</v>
      </c>
      <c r="D8147" s="61">
        <v>0.30608463540000003</v>
      </c>
    </row>
    <row r="8148" spans="2:4" x14ac:dyDescent="0.2">
      <c r="B8148" s="30">
        <v>8144</v>
      </c>
      <c r="C8148" s="36">
        <f t="shared" si="127"/>
        <v>53677</v>
      </c>
      <c r="D8148" s="61">
        <v>0.30613156089999999</v>
      </c>
    </row>
    <row r="8149" spans="2:4" x14ac:dyDescent="0.2">
      <c r="B8149" s="30">
        <v>8145</v>
      </c>
      <c r="C8149" s="36">
        <f t="shared" si="127"/>
        <v>53678</v>
      </c>
      <c r="D8149" s="61">
        <v>0.30617849419999998</v>
      </c>
    </row>
    <row r="8150" spans="2:4" x14ac:dyDescent="0.2">
      <c r="B8150" s="30">
        <v>8146</v>
      </c>
      <c r="C8150" s="36">
        <f t="shared" si="127"/>
        <v>53679</v>
      </c>
      <c r="D8150" s="61">
        <v>0.30622543520000001</v>
      </c>
    </row>
    <row r="8151" spans="2:4" x14ac:dyDescent="0.2">
      <c r="B8151" s="30">
        <v>8147</v>
      </c>
      <c r="C8151" s="36">
        <f t="shared" si="127"/>
        <v>53680</v>
      </c>
      <c r="D8151" s="61">
        <v>0.30627238400000001</v>
      </c>
    </row>
    <row r="8152" spans="2:4" x14ac:dyDescent="0.2">
      <c r="B8152" s="30">
        <v>8148</v>
      </c>
      <c r="C8152" s="36">
        <f t="shared" si="127"/>
        <v>53681</v>
      </c>
      <c r="D8152" s="61">
        <v>0.30631934049999998</v>
      </c>
    </row>
    <row r="8153" spans="2:4" x14ac:dyDescent="0.2">
      <c r="B8153" s="30">
        <v>8149</v>
      </c>
      <c r="C8153" s="36">
        <f t="shared" si="127"/>
        <v>53682</v>
      </c>
      <c r="D8153" s="61">
        <v>0.30636630479999999</v>
      </c>
    </row>
    <row r="8154" spans="2:4" x14ac:dyDescent="0.2">
      <c r="B8154" s="30">
        <v>8150</v>
      </c>
      <c r="C8154" s="36">
        <f t="shared" si="127"/>
        <v>53683</v>
      </c>
      <c r="D8154" s="61">
        <v>0.30641327680000002</v>
      </c>
    </row>
    <row r="8155" spans="2:4" x14ac:dyDescent="0.2">
      <c r="B8155" s="30">
        <v>8151</v>
      </c>
      <c r="C8155" s="36">
        <f t="shared" si="127"/>
        <v>53684</v>
      </c>
      <c r="D8155" s="61">
        <v>0.30646025659999998</v>
      </c>
    </row>
    <row r="8156" spans="2:4" x14ac:dyDescent="0.2">
      <c r="B8156" s="30">
        <v>8152</v>
      </c>
      <c r="C8156" s="36">
        <f t="shared" si="127"/>
        <v>53685</v>
      </c>
      <c r="D8156" s="61">
        <v>0.30650724410000002</v>
      </c>
    </row>
    <row r="8157" spans="2:4" x14ac:dyDescent="0.2">
      <c r="B8157" s="30">
        <v>8153</v>
      </c>
      <c r="C8157" s="36">
        <f t="shared" si="127"/>
        <v>53686</v>
      </c>
      <c r="D8157" s="61">
        <v>0.30655423939999998</v>
      </c>
    </row>
    <row r="8158" spans="2:4" x14ac:dyDescent="0.2">
      <c r="B8158" s="30">
        <v>8154</v>
      </c>
      <c r="C8158" s="36">
        <f t="shared" si="127"/>
        <v>53687</v>
      </c>
      <c r="D8158" s="61">
        <v>0.30660124249999998</v>
      </c>
    </row>
    <row r="8159" spans="2:4" x14ac:dyDescent="0.2">
      <c r="B8159" s="30">
        <v>8155</v>
      </c>
      <c r="C8159" s="36">
        <f t="shared" si="127"/>
        <v>53688</v>
      </c>
      <c r="D8159" s="61">
        <v>0.30664825330000001</v>
      </c>
    </row>
    <row r="8160" spans="2:4" x14ac:dyDescent="0.2">
      <c r="B8160" s="30">
        <v>8156</v>
      </c>
      <c r="C8160" s="36">
        <f t="shared" si="127"/>
        <v>53689</v>
      </c>
      <c r="D8160" s="61">
        <v>0.30669527190000001</v>
      </c>
    </row>
    <row r="8161" spans="2:4" x14ac:dyDescent="0.2">
      <c r="B8161" s="30">
        <v>8157</v>
      </c>
      <c r="C8161" s="36">
        <f t="shared" si="127"/>
        <v>53690</v>
      </c>
      <c r="D8161" s="61">
        <v>0.30674229829999999</v>
      </c>
    </row>
    <row r="8162" spans="2:4" x14ac:dyDescent="0.2">
      <c r="B8162" s="30">
        <v>8158</v>
      </c>
      <c r="C8162" s="36">
        <f t="shared" si="127"/>
        <v>53691</v>
      </c>
      <c r="D8162" s="61">
        <v>0.3067893324</v>
      </c>
    </row>
    <row r="8163" spans="2:4" x14ac:dyDescent="0.2">
      <c r="B8163" s="30">
        <v>8159</v>
      </c>
      <c r="C8163" s="36">
        <f t="shared" si="127"/>
        <v>53692</v>
      </c>
      <c r="D8163" s="61">
        <v>0.30683637429999999</v>
      </c>
    </row>
    <row r="8164" spans="2:4" x14ac:dyDescent="0.2">
      <c r="B8164" s="30">
        <v>8160</v>
      </c>
      <c r="C8164" s="36">
        <f t="shared" si="127"/>
        <v>53693</v>
      </c>
      <c r="D8164" s="61">
        <v>0.30688342400000002</v>
      </c>
    </row>
    <row r="8165" spans="2:4" x14ac:dyDescent="0.2">
      <c r="B8165" s="30">
        <v>8161</v>
      </c>
      <c r="C8165" s="36">
        <f t="shared" si="127"/>
        <v>53694</v>
      </c>
      <c r="D8165" s="61">
        <v>0.30693048140000001</v>
      </c>
    </row>
    <row r="8166" spans="2:4" x14ac:dyDescent="0.2">
      <c r="B8166" s="30">
        <v>8162</v>
      </c>
      <c r="C8166" s="36">
        <f t="shared" si="127"/>
        <v>53695</v>
      </c>
      <c r="D8166" s="61">
        <v>0.30697754659999998</v>
      </c>
    </row>
    <row r="8167" spans="2:4" x14ac:dyDescent="0.2">
      <c r="B8167" s="30">
        <v>8163</v>
      </c>
      <c r="C8167" s="36">
        <f t="shared" si="127"/>
        <v>53696</v>
      </c>
      <c r="D8167" s="61">
        <v>0.30702461959999999</v>
      </c>
    </row>
    <row r="8168" spans="2:4" x14ac:dyDescent="0.2">
      <c r="B8168" s="30">
        <v>8164</v>
      </c>
      <c r="C8168" s="36">
        <f t="shared" si="127"/>
        <v>53697</v>
      </c>
      <c r="D8168" s="61">
        <v>0.30707170029999997</v>
      </c>
    </row>
    <row r="8169" spans="2:4" x14ac:dyDescent="0.2">
      <c r="B8169" s="30">
        <v>8165</v>
      </c>
      <c r="C8169" s="36">
        <f t="shared" si="127"/>
        <v>53698</v>
      </c>
      <c r="D8169" s="61">
        <v>0.30711878889999999</v>
      </c>
    </row>
    <row r="8170" spans="2:4" x14ac:dyDescent="0.2">
      <c r="B8170" s="30">
        <v>8166</v>
      </c>
      <c r="C8170" s="36">
        <f t="shared" si="127"/>
        <v>53699</v>
      </c>
      <c r="D8170" s="61">
        <v>0.30716588519999999</v>
      </c>
    </row>
    <row r="8171" spans="2:4" x14ac:dyDescent="0.2">
      <c r="B8171" s="30">
        <v>8167</v>
      </c>
      <c r="C8171" s="36">
        <f t="shared" si="127"/>
        <v>53700</v>
      </c>
      <c r="D8171" s="61">
        <v>0.30721298930000002</v>
      </c>
    </row>
    <row r="8172" spans="2:4" x14ac:dyDescent="0.2">
      <c r="B8172" s="30">
        <v>8168</v>
      </c>
      <c r="C8172" s="36">
        <f t="shared" si="127"/>
        <v>53701</v>
      </c>
      <c r="D8172" s="61">
        <v>0.30726010110000002</v>
      </c>
    </row>
    <row r="8173" spans="2:4" x14ac:dyDescent="0.2">
      <c r="B8173" s="30">
        <v>8169</v>
      </c>
      <c r="C8173" s="36">
        <f t="shared" si="127"/>
        <v>53702</v>
      </c>
      <c r="D8173" s="61">
        <v>0.3073072208</v>
      </c>
    </row>
    <row r="8174" spans="2:4" x14ac:dyDescent="0.2">
      <c r="B8174" s="30">
        <v>8170</v>
      </c>
      <c r="C8174" s="36">
        <f t="shared" si="127"/>
        <v>53703</v>
      </c>
      <c r="D8174" s="61">
        <v>0.30735434820000002</v>
      </c>
    </row>
    <row r="8175" spans="2:4" x14ac:dyDescent="0.2">
      <c r="B8175" s="30">
        <v>8171</v>
      </c>
      <c r="C8175" s="36">
        <f t="shared" si="127"/>
        <v>53704</v>
      </c>
      <c r="D8175" s="61">
        <v>0.30740148340000001</v>
      </c>
    </row>
    <row r="8176" spans="2:4" x14ac:dyDescent="0.2">
      <c r="B8176" s="30">
        <v>8172</v>
      </c>
      <c r="C8176" s="36">
        <f t="shared" si="127"/>
        <v>53705</v>
      </c>
      <c r="D8176" s="61">
        <v>0.30744862639999998</v>
      </c>
    </row>
    <row r="8177" spans="2:4" x14ac:dyDescent="0.2">
      <c r="B8177" s="30">
        <v>8173</v>
      </c>
      <c r="C8177" s="36">
        <f t="shared" si="127"/>
        <v>53706</v>
      </c>
      <c r="D8177" s="61">
        <v>0.30749577719999999</v>
      </c>
    </row>
    <row r="8178" spans="2:4" x14ac:dyDescent="0.2">
      <c r="B8178" s="30">
        <v>8174</v>
      </c>
      <c r="C8178" s="36">
        <f t="shared" si="127"/>
        <v>53707</v>
      </c>
      <c r="D8178" s="61">
        <v>0.30754293579999997</v>
      </c>
    </row>
    <row r="8179" spans="2:4" x14ac:dyDescent="0.2">
      <c r="B8179" s="30">
        <v>8175</v>
      </c>
      <c r="C8179" s="36">
        <f t="shared" si="127"/>
        <v>53708</v>
      </c>
      <c r="D8179" s="61">
        <v>0.30759010209999998</v>
      </c>
    </row>
    <row r="8180" spans="2:4" x14ac:dyDescent="0.2">
      <c r="B8180" s="30">
        <v>8176</v>
      </c>
      <c r="C8180" s="36">
        <f t="shared" si="127"/>
        <v>53709</v>
      </c>
      <c r="D8180" s="61">
        <v>0.30763727629999998</v>
      </c>
    </row>
    <row r="8181" spans="2:4" x14ac:dyDescent="0.2">
      <c r="B8181" s="30">
        <v>8177</v>
      </c>
      <c r="C8181" s="36">
        <f t="shared" si="127"/>
        <v>53710</v>
      </c>
      <c r="D8181" s="61">
        <v>0.30768445820000001</v>
      </c>
    </row>
    <row r="8182" spans="2:4" x14ac:dyDescent="0.2">
      <c r="B8182" s="30">
        <v>8178</v>
      </c>
      <c r="C8182" s="36">
        <f t="shared" si="127"/>
        <v>53711</v>
      </c>
      <c r="D8182" s="61">
        <v>0.30773164790000002</v>
      </c>
    </row>
    <row r="8183" spans="2:4" x14ac:dyDescent="0.2">
      <c r="B8183" s="30">
        <v>8179</v>
      </c>
      <c r="C8183" s="36">
        <f t="shared" si="127"/>
        <v>53712</v>
      </c>
      <c r="D8183" s="61">
        <v>0.3077788454</v>
      </c>
    </row>
    <row r="8184" spans="2:4" x14ac:dyDescent="0.2">
      <c r="B8184" s="30">
        <v>8180</v>
      </c>
      <c r="C8184" s="36">
        <f t="shared" si="127"/>
        <v>53713</v>
      </c>
      <c r="D8184" s="61">
        <v>0.30782605079999997</v>
      </c>
    </row>
    <row r="8185" spans="2:4" x14ac:dyDescent="0.2">
      <c r="B8185" s="30">
        <v>8181</v>
      </c>
      <c r="C8185" s="36">
        <f t="shared" si="127"/>
        <v>53714</v>
      </c>
      <c r="D8185" s="61">
        <v>0.30787326390000003</v>
      </c>
    </row>
    <row r="8186" spans="2:4" x14ac:dyDescent="0.2">
      <c r="B8186" s="30">
        <v>8182</v>
      </c>
      <c r="C8186" s="36">
        <f t="shared" si="127"/>
        <v>53715</v>
      </c>
      <c r="D8186" s="61">
        <v>0.3079204848</v>
      </c>
    </row>
    <row r="8187" spans="2:4" x14ac:dyDescent="0.2">
      <c r="B8187" s="30">
        <v>8183</v>
      </c>
      <c r="C8187" s="36">
        <f t="shared" si="127"/>
        <v>53716</v>
      </c>
      <c r="D8187" s="61">
        <v>0.30796771350000002</v>
      </c>
    </row>
    <row r="8188" spans="2:4" x14ac:dyDescent="0.2">
      <c r="B8188" s="30">
        <v>8184</v>
      </c>
      <c r="C8188" s="36">
        <f t="shared" si="127"/>
        <v>53717</v>
      </c>
      <c r="D8188" s="61">
        <v>0.30801495000000001</v>
      </c>
    </row>
    <row r="8189" spans="2:4" x14ac:dyDescent="0.2">
      <c r="B8189" s="30">
        <v>8185</v>
      </c>
      <c r="C8189" s="36">
        <f t="shared" si="127"/>
        <v>53718</v>
      </c>
      <c r="D8189" s="61">
        <v>0.30806219429999998</v>
      </c>
    </row>
    <row r="8190" spans="2:4" x14ac:dyDescent="0.2">
      <c r="B8190" s="30">
        <v>8186</v>
      </c>
      <c r="C8190" s="36">
        <f t="shared" si="127"/>
        <v>53719</v>
      </c>
      <c r="D8190" s="61">
        <v>0.30810944639999999</v>
      </c>
    </row>
    <row r="8191" spans="2:4" x14ac:dyDescent="0.2">
      <c r="B8191" s="30">
        <v>8187</v>
      </c>
      <c r="C8191" s="36">
        <f t="shared" si="127"/>
        <v>53720</v>
      </c>
      <c r="D8191" s="61">
        <v>0.30815670630000003</v>
      </c>
    </row>
    <row r="8192" spans="2:4" x14ac:dyDescent="0.2">
      <c r="B8192" s="30">
        <v>8188</v>
      </c>
      <c r="C8192" s="36">
        <f t="shared" si="127"/>
        <v>53721</v>
      </c>
      <c r="D8192" s="61">
        <v>0.30820397399999999</v>
      </c>
    </row>
    <row r="8193" spans="2:4" x14ac:dyDescent="0.2">
      <c r="B8193" s="30">
        <v>8189</v>
      </c>
      <c r="C8193" s="36">
        <f t="shared" si="127"/>
        <v>53722</v>
      </c>
      <c r="D8193" s="61">
        <v>0.30825124949999999</v>
      </c>
    </row>
    <row r="8194" spans="2:4" x14ac:dyDescent="0.2">
      <c r="B8194" s="30">
        <v>8190</v>
      </c>
      <c r="C8194" s="36">
        <f t="shared" si="127"/>
        <v>53723</v>
      </c>
      <c r="D8194" s="61">
        <v>0.30829853289999998</v>
      </c>
    </row>
    <row r="8195" spans="2:4" x14ac:dyDescent="0.2">
      <c r="B8195" s="30">
        <v>8191</v>
      </c>
      <c r="C8195" s="36">
        <f t="shared" si="127"/>
        <v>53724</v>
      </c>
      <c r="D8195" s="61">
        <v>0.30834582399999999</v>
      </c>
    </row>
    <row r="8196" spans="2:4" x14ac:dyDescent="0.2">
      <c r="B8196" s="30">
        <v>8192</v>
      </c>
      <c r="C8196" s="36">
        <f t="shared" si="127"/>
        <v>53725</v>
      </c>
      <c r="D8196" s="61">
        <v>0.30839312299999999</v>
      </c>
    </row>
    <row r="8197" spans="2:4" x14ac:dyDescent="0.2">
      <c r="B8197" s="30">
        <v>8193</v>
      </c>
      <c r="C8197" s="36">
        <f t="shared" si="127"/>
        <v>53726</v>
      </c>
      <c r="D8197" s="61">
        <v>0.30844042970000002</v>
      </c>
    </row>
    <row r="8198" spans="2:4" x14ac:dyDescent="0.2">
      <c r="B8198" s="30">
        <v>8194</v>
      </c>
      <c r="C8198" s="36">
        <f t="shared" ref="C8198:C8261" si="128">C8197+1</f>
        <v>53727</v>
      </c>
      <c r="D8198" s="61">
        <v>0.30848774429999998</v>
      </c>
    </row>
    <row r="8199" spans="2:4" x14ac:dyDescent="0.2">
      <c r="B8199" s="30">
        <v>8195</v>
      </c>
      <c r="C8199" s="36">
        <f t="shared" si="128"/>
        <v>53728</v>
      </c>
      <c r="D8199" s="61">
        <v>0.30853506670000003</v>
      </c>
    </row>
    <row r="8200" spans="2:4" x14ac:dyDescent="0.2">
      <c r="B8200" s="30">
        <v>8196</v>
      </c>
      <c r="C8200" s="36">
        <f t="shared" si="128"/>
        <v>53729</v>
      </c>
      <c r="D8200" s="61">
        <v>0.3085823969</v>
      </c>
    </row>
    <row r="8201" spans="2:4" x14ac:dyDescent="0.2">
      <c r="B8201" s="30">
        <v>8197</v>
      </c>
      <c r="C8201" s="36">
        <f t="shared" si="128"/>
        <v>53730</v>
      </c>
      <c r="D8201" s="61">
        <v>0.30862973490000001</v>
      </c>
    </row>
    <row r="8202" spans="2:4" x14ac:dyDescent="0.2">
      <c r="B8202" s="30">
        <v>8198</v>
      </c>
      <c r="C8202" s="36">
        <f t="shared" si="128"/>
        <v>53731</v>
      </c>
      <c r="D8202" s="61">
        <v>0.30867708069999999</v>
      </c>
    </row>
    <row r="8203" spans="2:4" x14ac:dyDescent="0.2">
      <c r="B8203" s="30">
        <v>8199</v>
      </c>
      <c r="C8203" s="36">
        <f t="shared" si="128"/>
        <v>53732</v>
      </c>
      <c r="D8203" s="61">
        <v>0.30872443440000003</v>
      </c>
    </row>
    <row r="8204" spans="2:4" x14ac:dyDescent="0.2">
      <c r="B8204" s="30">
        <v>8200</v>
      </c>
      <c r="C8204" s="36">
        <f t="shared" si="128"/>
        <v>53733</v>
      </c>
      <c r="D8204" s="61">
        <v>0.30877179580000003</v>
      </c>
    </row>
    <row r="8205" spans="2:4" x14ac:dyDescent="0.2">
      <c r="B8205" s="30">
        <v>8201</v>
      </c>
      <c r="C8205" s="36">
        <f t="shared" si="128"/>
        <v>53734</v>
      </c>
      <c r="D8205" s="61">
        <v>0.30881916510000001</v>
      </c>
    </row>
    <row r="8206" spans="2:4" x14ac:dyDescent="0.2">
      <c r="B8206" s="30">
        <v>8202</v>
      </c>
      <c r="C8206" s="36">
        <f t="shared" si="128"/>
        <v>53735</v>
      </c>
      <c r="D8206" s="61">
        <v>0.30886654219999998</v>
      </c>
    </row>
    <row r="8207" spans="2:4" x14ac:dyDescent="0.2">
      <c r="B8207" s="30">
        <v>8203</v>
      </c>
      <c r="C8207" s="36">
        <f t="shared" si="128"/>
        <v>53736</v>
      </c>
      <c r="D8207" s="61">
        <v>0.30891392719999999</v>
      </c>
    </row>
    <row r="8208" spans="2:4" x14ac:dyDescent="0.2">
      <c r="B8208" s="30">
        <v>8204</v>
      </c>
      <c r="C8208" s="36">
        <f t="shared" si="128"/>
        <v>53737</v>
      </c>
      <c r="D8208" s="61">
        <v>0.30896131989999998</v>
      </c>
    </row>
    <row r="8209" spans="2:4" x14ac:dyDescent="0.2">
      <c r="B8209" s="30">
        <v>8205</v>
      </c>
      <c r="C8209" s="36">
        <f t="shared" si="128"/>
        <v>53738</v>
      </c>
      <c r="D8209" s="61">
        <v>0.3090087205</v>
      </c>
    </row>
    <row r="8210" spans="2:4" x14ac:dyDescent="0.2">
      <c r="B8210" s="30">
        <v>8206</v>
      </c>
      <c r="C8210" s="36">
        <f t="shared" si="128"/>
        <v>53739</v>
      </c>
      <c r="D8210" s="61">
        <v>0.3090561289</v>
      </c>
    </row>
    <row r="8211" spans="2:4" x14ac:dyDescent="0.2">
      <c r="B8211" s="30">
        <v>8207</v>
      </c>
      <c r="C8211" s="36">
        <f t="shared" si="128"/>
        <v>53740</v>
      </c>
      <c r="D8211" s="61">
        <v>0.3091035452</v>
      </c>
    </row>
    <row r="8212" spans="2:4" x14ac:dyDescent="0.2">
      <c r="B8212" s="30">
        <v>8208</v>
      </c>
      <c r="C8212" s="36">
        <f t="shared" si="128"/>
        <v>53741</v>
      </c>
      <c r="D8212" s="61">
        <v>0.30915096920000001</v>
      </c>
    </row>
    <row r="8213" spans="2:4" x14ac:dyDescent="0.2">
      <c r="B8213" s="30">
        <v>8209</v>
      </c>
      <c r="C8213" s="36">
        <f t="shared" si="128"/>
        <v>53742</v>
      </c>
      <c r="D8213" s="61">
        <v>0.30919840110000002</v>
      </c>
    </row>
    <row r="8214" spans="2:4" x14ac:dyDescent="0.2">
      <c r="B8214" s="30">
        <v>8210</v>
      </c>
      <c r="C8214" s="36">
        <f t="shared" si="128"/>
        <v>53743</v>
      </c>
      <c r="D8214" s="61">
        <v>0.30924584090000001</v>
      </c>
    </row>
    <row r="8215" spans="2:4" x14ac:dyDescent="0.2">
      <c r="B8215" s="30">
        <v>8211</v>
      </c>
      <c r="C8215" s="36">
        <f t="shared" si="128"/>
        <v>53744</v>
      </c>
      <c r="D8215" s="61">
        <v>0.30929328849999999</v>
      </c>
    </row>
    <row r="8216" spans="2:4" x14ac:dyDescent="0.2">
      <c r="B8216" s="30">
        <v>8212</v>
      </c>
      <c r="C8216" s="36">
        <f t="shared" si="128"/>
        <v>53745</v>
      </c>
      <c r="D8216" s="61">
        <v>0.30934074389999999</v>
      </c>
    </row>
    <row r="8217" spans="2:4" x14ac:dyDescent="0.2">
      <c r="B8217" s="30">
        <v>8213</v>
      </c>
      <c r="C8217" s="36">
        <f t="shared" si="128"/>
        <v>53746</v>
      </c>
      <c r="D8217" s="61">
        <v>0.30938820709999998</v>
      </c>
    </row>
    <row r="8218" spans="2:4" x14ac:dyDescent="0.2">
      <c r="B8218" s="30">
        <v>8214</v>
      </c>
      <c r="C8218" s="36">
        <f t="shared" si="128"/>
        <v>53747</v>
      </c>
      <c r="D8218" s="61">
        <v>0.30943567820000001</v>
      </c>
    </row>
    <row r="8219" spans="2:4" x14ac:dyDescent="0.2">
      <c r="B8219" s="30">
        <v>8215</v>
      </c>
      <c r="C8219" s="36">
        <f t="shared" si="128"/>
        <v>53748</v>
      </c>
      <c r="D8219" s="61">
        <v>0.30948315710000002</v>
      </c>
    </row>
    <row r="8220" spans="2:4" x14ac:dyDescent="0.2">
      <c r="B8220" s="30">
        <v>8216</v>
      </c>
      <c r="C8220" s="36">
        <f t="shared" si="128"/>
        <v>53749</v>
      </c>
      <c r="D8220" s="61">
        <v>0.3095306438</v>
      </c>
    </row>
    <row r="8221" spans="2:4" x14ac:dyDescent="0.2">
      <c r="B8221" s="30">
        <v>8217</v>
      </c>
      <c r="C8221" s="36">
        <f t="shared" si="128"/>
        <v>53750</v>
      </c>
      <c r="D8221" s="61">
        <v>0.30957813839999998</v>
      </c>
    </row>
    <row r="8222" spans="2:4" x14ac:dyDescent="0.2">
      <c r="B8222" s="30">
        <v>8218</v>
      </c>
      <c r="C8222" s="36">
        <f t="shared" si="128"/>
        <v>53751</v>
      </c>
      <c r="D8222" s="61">
        <v>0.3096256409</v>
      </c>
    </row>
    <row r="8223" spans="2:4" x14ac:dyDescent="0.2">
      <c r="B8223" s="30">
        <v>8219</v>
      </c>
      <c r="C8223" s="36">
        <f t="shared" si="128"/>
        <v>53752</v>
      </c>
      <c r="D8223" s="61">
        <v>0.3096731512</v>
      </c>
    </row>
    <row r="8224" spans="2:4" x14ac:dyDescent="0.2">
      <c r="B8224" s="30">
        <v>8220</v>
      </c>
      <c r="C8224" s="36">
        <f t="shared" si="128"/>
        <v>53753</v>
      </c>
      <c r="D8224" s="61">
        <v>0.30972066929999997</v>
      </c>
    </row>
    <row r="8225" spans="2:4" x14ac:dyDescent="0.2">
      <c r="B8225" s="30">
        <v>8221</v>
      </c>
      <c r="C8225" s="36">
        <f t="shared" si="128"/>
        <v>53754</v>
      </c>
      <c r="D8225" s="61">
        <v>0.30976819529999999</v>
      </c>
    </row>
    <row r="8226" spans="2:4" x14ac:dyDescent="0.2">
      <c r="B8226" s="30">
        <v>8222</v>
      </c>
      <c r="C8226" s="36">
        <f t="shared" si="128"/>
        <v>53755</v>
      </c>
      <c r="D8226" s="61">
        <v>0.30981572909999999</v>
      </c>
    </row>
    <row r="8227" spans="2:4" x14ac:dyDescent="0.2">
      <c r="B8227" s="30">
        <v>8223</v>
      </c>
      <c r="C8227" s="36">
        <f t="shared" si="128"/>
        <v>53756</v>
      </c>
      <c r="D8227" s="61">
        <v>0.30986327079999998</v>
      </c>
    </row>
    <row r="8228" spans="2:4" x14ac:dyDescent="0.2">
      <c r="B8228" s="30">
        <v>8224</v>
      </c>
      <c r="C8228" s="36">
        <f t="shared" si="128"/>
        <v>53757</v>
      </c>
      <c r="D8228" s="61">
        <v>0.3099108203</v>
      </c>
    </row>
    <row r="8229" spans="2:4" x14ac:dyDescent="0.2">
      <c r="B8229" s="30">
        <v>8225</v>
      </c>
      <c r="C8229" s="36">
        <f t="shared" si="128"/>
        <v>53758</v>
      </c>
      <c r="D8229" s="61">
        <v>0.30995837770000001</v>
      </c>
    </row>
    <row r="8230" spans="2:4" x14ac:dyDescent="0.2">
      <c r="B8230" s="30">
        <v>8226</v>
      </c>
      <c r="C8230" s="36">
        <f t="shared" si="128"/>
        <v>53759</v>
      </c>
      <c r="D8230" s="61">
        <v>0.3100059429</v>
      </c>
    </row>
    <row r="8231" spans="2:4" x14ac:dyDescent="0.2">
      <c r="B8231" s="30">
        <v>8227</v>
      </c>
      <c r="C8231" s="36">
        <f t="shared" si="128"/>
        <v>53760</v>
      </c>
      <c r="D8231" s="61">
        <v>0.31005351599999997</v>
      </c>
    </row>
    <row r="8232" spans="2:4" x14ac:dyDescent="0.2">
      <c r="B8232" s="30">
        <v>8228</v>
      </c>
      <c r="C8232" s="36">
        <f t="shared" si="128"/>
        <v>53761</v>
      </c>
      <c r="D8232" s="61">
        <v>0.31010109689999998</v>
      </c>
    </row>
    <row r="8233" spans="2:4" x14ac:dyDescent="0.2">
      <c r="B8233" s="30">
        <v>8229</v>
      </c>
      <c r="C8233" s="36">
        <f t="shared" si="128"/>
        <v>53762</v>
      </c>
      <c r="D8233" s="61">
        <v>0.31014868569999998</v>
      </c>
    </row>
    <row r="8234" spans="2:4" x14ac:dyDescent="0.2">
      <c r="B8234" s="30">
        <v>8230</v>
      </c>
      <c r="C8234" s="36">
        <f t="shared" si="128"/>
        <v>53763</v>
      </c>
      <c r="D8234" s="61">
        <v>0.31019628240000002</v>
      </c>
    </row>
    <row r="8235" spans="2:4" x14ac:dyDescent="0.2">
      <c r="B8235" s="30">
        <v>8231</v>
      </c>
      <c r="C8235" s="36">
        <f t="shared" si="128"/>
        <v>53764</v>
      </c>
      <c r="D8235" s="61">
        <v>0.31024388689999999</v>
      </c>
    </row>
    <row r="8236" spans="2:4" x14ac:dyDescent="0.2">
      <c r="B8236" s="30">
        <v>8232</v>
      </c>
      <c r="C8236" s="36">
        <f t="shared" si="128"/>
        <v>53765</v>
      </c>
      <c r="D8236" s="61">
        <v>0.3102914993</v>
      </c>
    </row>
    <row r="8237" spans="2:4" x14ac:dyDescent="0.2">
      <c r="B8237" s="30">
        <v>8233</v>
      </c>
      <c r="C8237" s="36">
        <f t="shared" si="128"/>
        <v>53766</v>
      </c>
      <c r="D8237" s="61">
        <v>0.31033911949999998</v>
      </c>
    </row>
    <row r="8238" spans="2:4" x14ac:dyDescent="0.2">
      <c r="B8238" s="30">
        <v>8234</v>
      </c>
      <c r="C8238" s="36">
        <f t="shared" si="128"/>
        <v>53767</v>
      </c>
      <c r="D8238" s="61">
        <v>0.31038674760000001</v>
      </c>
    </row>
    <row r="8239" spans="2:4" x14ac:dyDescent="0.2">
      <c r="B8239" s="30">
        <v>8235</v>
      </c>
      <c r="C8239" s="36">
        <f t="shared" si="128"/>
        <v>53768</v>
      </c>
      <c r="D8239" s="61">
        <v>0.31043438350000002</v>
      </c>
    </row>
    <row r="8240" spans="2:4" x14ac:dyDescent="0.2">
      <c r="B8240" s="30">
        <v>8236</v>
      </c>
      <c r="C8240" s="36">
        <f t="shared" si="128"/>
        <v>53769</v>
      </c>
      <c r="D8240" s="61">
        <v>0.31048202740000003</v>
      </c>
    </row>
    <row r="8241" spans="2:4" x14ac:dyDescent="0.2">
      <c r="B8241" s="30">
        <v>8237</v>
      </c>
      <c r="C8241" s="36">
        <f t="shared" si="128"/>
        <v>53770</v>
      </c>
      <c r="D8241" s="61">
        <v>0.31052967910000001</v>
      </c>
    </row>
    <row r="8242" spans="2:4" x14ac:dyDescent="0.2">
      <c r="B8242" s="30">
        <v>8238</v>
      </c>
      <c r="C8242" s="36">
        <f t="shared" si="128"/>
        <v>53771</v>
      </c>
      <c r="D8242" s="61">
        <v>0.31057733859999997</v>
      </c>
    </row>
    <row r="8243" spans="2:4" x14ac:dyDescent="0.2">
      <c r="B8243" s="30">
        <v>8239</v>
      </c>
      <c r="C8243" s="36">
        <f t="shared" si="128"/>
        <v>53772</v>
      </c>
      <c r="D8243" s="61">
        <v>0.31062500599999998</v>
      </c>
    </row>
    <row r="8244" spans="2:4" x14ac:dyDescent="0.2">
      <c r="B8244" s="30">
        <v>8240</v>
      </c>
      <c r="C8244" s="36">
        <f t="shared" si="128"/>
        <v>53773</v>
      </c>
      <c r="D8244" s="61">
        <v>0.31067268129999998</v>
      </c>
    </row>
    <row r="8245" spans="2:4" x14ac:dyDescent="0.2">
      <c r="B8245" s="30">
        <v>8241</v>
      </c>
      <c r="C8245" s="36">
        <f t="shared" si="128"/>
        <v>53774</v>
      </c>
      <c r="D8245" s="61">
        <v>0.31072036450000001</v>
      </c>
    </row>
    <row r="8246" spans="2:4" x14ac:dyDescent="0.2">
      <c r="B8246" s="30">
        <v>8242</v>
      </c>
      <c r="C8246" s="36">
        <f t="shared" si="128"/>
        <v>53775</v>
      </c>
      <c r="D8246" s="61">
        <v>0.31076805559999998</v>
      </c>
    </row>
    <row r="8247" spans="2:4" x14ac:dyDescent="0.2">
      <c r="B8247" s="30">
        <v>8243</v>
      </c>
      <c r="C8247" s="36">
        <f t="shared" si="128"/>
        <v>53776</v>
      </c>
      <c r="D8247" s="61">
        <v>0.31081575449999999</v>
      </c>
    </row>
    <row r="8248" spans="2:4" x14ac:dyDescent="0.2">
      <c r="B8248" s="30">
        <v>8244</v>
      </c>
      <c r="C8248" s="36">
        <f t="shared" si="128"/>
        <v>53777</v>
      </c>
      <c r="D8248" s="61">
        <v>0.31086346129999998</v>
      </c>
    </row>
    <row r="8249" spans="2:4" x14ac:dyDescent="0.2">
      <c r="B8249" s="30">
        <v>8245</v>
      </c>
      <c r="C8249" s="36">
        <f t="shared" si="128"/>
        <v>53778</v>
      </c>
      <c r="D8249" s="61">
        <v>0.3109111759</v>
      </c>
    </row>
    <row r="8250" spans="2:4" x14ac:dyDescent="0.2">
      <c r="B8250" s="30">
        <v>8246</v>
      </c>
      <c r="C8250" s="36">
        <f t="shared" si="128"/>
        <v>53779</v>
      </c>
      <c r="D8250" s="61">
        <v>0.31095889850000002</v>
      </c>
    </row>
    <row r="8251" spans="2:4" x14ac:dyDescent="0.2">
      <c r="B8251" s="30">
        <v>8247</v>
      </c>
      <c r="C8251" s="36">
        <f t="shared" si="128"/>
        <v>53780</v>
      </c>
      <c r="D8251" s="61">
        <v>0.31100662890000003</v>
      </c>
    </row>
    <row r="8252" spans="2:4" x14ac:dyDescent="0.2">
      <c r="B8252" s="30">
        <v>8248</v>
      </c>
      <c r="C8252" s="36">
        <f t="shared" si="128"/>
        <v>53781</v>
      </c>
      <c r="D8252" s="61">
        <v>0.31105436720000001</v>
      </c>
    </row>
    <row r="8253" spans="2:4" x14ac:dyDescent="0.2">
      <c r="B8253" s="30">
        <v>8249</v>
      </c>
      <c r="C8253" s="36">
        <f t="shared" si="128"/>
        <v>53782</v>
      </c>
      <c r="D8253" s="61">
        <v>0.31110211339999999</v>
      </c>
    </row>
    <row r="8254" spans="2:4" x14ac:dyDescent="0.2">
      <c r="B8254" s="30">
        <v>8250</v>
      </c>
      <c r="C8254" s="36">
        <f t="shared" si="128"/>
        <v>53783</v>
      </c>
      <c r="D8254" s="61">
        <v>0.31114986750000001</v>
      </c>
    </row>
    <row r="8255" spans="2:4" x14ac:dyDescent="0.2">
      <c r="B8255" s="30">
        <v>8251</v>
      </c>
      <c r="C8255" s="36">
        <f t="shared" si="128"/>
        <v>53784</v>
      </c>
      <c r="D8255" s="61">
        <v>0.31119762950000002</v>
      </c>
    </row>
    <row r="8256" spans="2:4" x14ac:dyDescent="0.2">
      <c r="B8256" s="30">
        <v>8252</v>
      </c>
      <c r="C8256" s="36">
        <f t="shared" si="128"/>
        <v>53785</v>
      </c>
      <c r="D8256" s="61">
        <v>0.3112453993</v>
      </c>
    </row>
    <row r="8257" spans="2:4" x14ac:dyDescent="0.2">
      <c r="B8257" s="30">
        <v>8253</v>
      </c>
      <c r="C8257" s="36">
        <f t="shared" si="128"/>
        <v>53786</v>
      </c>
      <c r="D8257" s="61">
        <v>0.31129317699999998</v>
      </c>
    </row>
    <row r="8258" spans="2:4" x14ac:dyDescent="0.2">
      <c r="B8258" s="30">
        <v>8254</v>
      </c>
      <c r="C8258" s="36">
        <f t="shared" si="128"/>
        <v>53787</v>
      </c>
      <c r="D8258" s="61">
        <v>0.3113409627</v>
      </c>
    </row>
    <row r="8259" spans="2:4" x14ac:dyDescent="0.2">
      <c r="B8259" s="30">
        <v>8255</v>
      </c>
      <c r="C8259" s="36">
        <f t="shared" si="128"/>
        <v>53788</v>
      </c>
      <c r="D8259" s="61">
        <v>0.31138875620000001</v>
      </c>
    </row>
    <row r="8260" spans="2:4" x14ac:dyDescent="0.2">
      <c r="B8260" s="30">
        <v>8256</v>
      </c>
      <c r="C8260" s="36">
        <f t="shared" si="128"/>
        <v>53789</v>
      </c>
      <c r="D8260" s="61">
        <v>0.3114365576</v>
      </c>
    </row>
    <row r="8261" spans="2:4" x14ac:dyDescent="0.2">
      <c r="B8261" s="30">
        <v>8257</v>
      </c>
      <c r="C8261" s="36">
        <f t="shared" si="128"/>
        <v>53790</v>
      </c>
      <c r="D8261" s="61">
        <v>0.31148436689999998</v>
      </c>
    </row>
    <row r="8262" spans="2:4" x14ac:dyDescent="0.2">
      <c r="B8262" s="30">
        <v>8258</v>
      </c>
      <c r="C8262" s="36">
        <f t="shared" ref="C8262:C8325" si="129">C8261+1</f>
        <v>53791</v>
      </c>
      <c r="D8262" s="61">
        <v>0.3115321841</v>
      </c>
    </row>
    <row r="8263" spans="2:4" x14ac:dyDescent="0.2">
      <c r="B8263" s="30">
        <v>8259</v>
      </c>
      <c r="C8263" s="36">
        <f t="shared" si="129"/>
        <v>53792</v>
      </c>
      <c r="D8263" s="61">
        <v>0.3115800091</v>
      </c>
    </row>
    <row r="8264" spans="2:4" x14ac:dyDescent="0.2">
      <c r="B8264" s="30">
        <v>8260</v>
      </c>
      <c r="C8264" s="36">
        <f t="shared" si="129"/>
        <v>53793</v>
      </c>
      <c r="D8264" s="61">
        <v>0.3116278421</v>
      </c>
    </row>
    <row r="8265" spans="2:4" x14ac:dyDescent="0.2">
      <c r="B8265" s="30">
        <v>8261</v>
      </c>
      <c r="C8265" s="36">
        <f t="shared" si="129"/>
        <v>53794</v>
      </c>
      <c r="D8265" s="61">
        <v>0.31167568299999998</v>
      </c>
    </row>
    <row r="8266" spans="2:4" x14ac:dyDescent="0.2">
      <c r="B8266" s="30">
        <v>8262</v>
      </c>
      <c r="C8266" s="36">
        <f t="shared" si="129"/>
        <v>53795</v>
      </c>
      <c r="D8266" s="61">
        <v>0.31172353180000001</v>
      </c>
    </row>
    <row r="8267" spans="2:4" x14ac:dyDescent="0.2">
      <c r="B8267" s="30">
        <v>8263</v>
      </c>
      <c r="C8267" s="36">
        <f t="shared" si="129"/>
        <v>53796</v>
      </c>
      <c r="D8267" s="61">
        <v>0.31177138850000002</v>
      </c>
    </row>
    <row r="8268" spans="2:4" x14ac:dyDescent="0.2">
      <c r="B8268" s="30">
        <v>8264</v>
      </c>
      <c r="C8268" s="36">
        <f t="shared" si="129"/>
        <v>53797</v>
      </c>
      <c r="D8268" s="61">
        <v>0.31181925300000002</v>
      </c>
    </row>
    <row r="8269" spans="2:4" x14ac:dyDescent="0.2">
      <c r="B8269" s="30">
        <v>8265</v>
      </c>
      <c r="C8269" s="36">
        <f t="shared" si="129"/>
        <v>53798</v>
      </c>
      <c r="D8269" s="61">
        <v>0.31186712550000001</v>
      </c>
    </row>
    <row r="8270" spans="2:4" x14ac:dyDescent="0.2">
      <c r="B8270" s="30">
        <v>8266</v>
      </c>
      <c r="C8270" s="36">
        <f t="shared" si="129"/>
        <v>53799</v>
      </c>
      <c r="D8270" s="61">
        <v>0.31191500589999999</v>
      </c>
    </row>
    <row r="8271" spans="2:4" x14ac:dyDescent="0.2">
      <c r="B8271" s="30">
        <v>8267</v>
      </c>
      <c r="C8271" s="36">
        <f t="shared" si="129"/>
        <v>53800</v>
      </c>
      <c r="D8271" s="61">
        <v>0.31196289420000001</v>
      </c>
    </row>
    <row r="8272" spans="2:4" x14ac:dyDescent="0.2">
      <c r="B8272" s="30">
        <v>8268</v>
      </c>
      <c r="C8272" s="36">
        <f t="shared" si="129"/>
        <v>53801</v>
      </c>
      <c r="D8272" s="61">
        <v>0.31201079040000002</v>
      </c>
    </row>
    <row r="8273" spans="2:4" x14ac:dyDescent="0.2">
      <c r="B8273" s="30">
        <v>8269</v>
      </c>
      <c r="C8273" s="36">
        <f t="shared" si="129"/>
        <v>53802</v>
      </c>
      <c r="D8273" s="61">
        <v>0.31205869450000001</v>
      </c>
    </row>
    <row r="8274" spans="2:4" x14ac:dyDescent="0.2">
      <c r="B8274" s="30">
        <v>8270</v>
      </c>
      <c r="C8274" s="36">
        <f t="shared" si="129"/>
        <v>53803</v>
      </c>
      <c r="D8274" s="61">
        <v>0.31210660649999999</v>
      </c>
    </row>
    <row r="8275" spans="2:4" x14ac:dyDescent="0.2">
      <c r="B8275" s="30">
        <v>8271</v>
      </c>
      <c r="C8275" s="36">
        <f t="shared" si="129"/>
        <v>53804</v>
      </c>
      <c r="D8275" s="61">
        <v>0.31215452640000002</v>
      </c>
    </row>
    <row r="8276" spans="2:4" x14ac:dyDescent="0.2">
      <c r="B8276" s="30">
        <v>8272</v>
      </c>
      <c r="C8276" s="36">
        <f t="shared" si="129"/>
        <v>53805</v>
      </c>
      <c r="D8276" s="61">
        <v>0.31220245419999998</v>
      </c>
    </row>
    <row r="8277" spans="2:4" x14ac:dyDescent="0.2">
      <c r="B8277" s="30">
        <v>8273</v>
      </c>
      <c r="C8277" s="36">
        <f t="shared" si="129"/>
        <v>53806</v>
      </c>
      <c r="D8277" s="61">
        <v>0.31225038999999999</v>
      </c>
    </row>
    <row r="8278" spans="2:4" x14ac:dyDescent="0.2">
      <c r="B8278" s="30">
        <v>8274</v>
      </c>
      <c r="C8278" s="36">
        <f t="shared" si="129"/>
        <v>53807</v>
      </c>
      <c r="D8278" s="61">
        <v>0.31229833359999998</v>
      </c>
    </row>
    <row r="8279" spans="2:4" x14ac:dyDescent="0.2">
      <c r="B8279" s="30">
        <v>8275</v>
      </c>
      <c r="C8279" s="36">
        <f t="shared" si="129"/>
        <v>53808</v>
      </c>
      <c r="D8279" s="61">
        <v>0.31234628520000002</v>
      </c>
    </row>
    <row r="8280" spans="2:4" x14ac:dyDescent="0.2">
      <c r="B8280" s="30">
        <v>8276</v>
      </c>
      <c r="C8280" s="36">
        <f t="shared" si="129"/>
        <v>53809</v>
      </c>
      <c r="D8280" s="61">
        <v>0.31239424469999999</v>
      </c>
    </row>
    <row r="8281" spans="2:4" x14ac:dyDescent="0.2">
      <c r="B8281" s="30">
        <v>8277</v>
      </c>
      <c r="C8281" s="36">
        <f t="shared" si="129"/>
        <v>53810</v>
      </c>
      <c r="D8281" s="61">
        <v>0.31244221210000001</v>
      </c>
    </row>
    <row r="8282" spans="2:4" x14ac:dyDescent="0.2">
      <c r="B8282" s="30">
        <v>8278</v>
      </c>
      <c r="C8282" s="36">
        <f t="shared" si="129"/>
        <v>53811</v>
      </c>
      <c r="D8282" s="61">
        <v>0.31249018740000001</v>
      </c>
    </row>
    <row r="8283" spans="2:4" x14ac:dyDescent="0.2">
      <c r="B8283" s="30">
        <v>8279</v>
      </c>
      <c r="C8283" s="36">
        <f t="shared" si="129"/>
        <v>53812</v>
      </c>
      <c r="D8283" s="61">
        <v>0.31253817070000001</v>
      </c>
    </row>
    <row r="8284" spans="2:4" x14ac:dyDescent="0.2">
      <c r="B8284" s="30">
        <v>8280</v>
      </c>
      <c r="C8284" s="36">
        <f t="shared" si="129"/>
        <v>53813</v>
      </c>
      <c r="D8284" s="61">
        <v>0.31258616189999999</v>
      </c>
    </row>
    <row r="8285" spans="2:4" x14ac:dyDescent="0.2">
      <c r="B8285" s="30">
        <v>8281</v>
      </c>
      <c r="C8285" s="36">
        <f t="shared" si="129"/>
        <v>53814</v>
      </c>
      <c r="D8285" s="61">
        <v>0.31263416100000002</v>
      </c>
    </row>
    <row r="8286" spans="2:4" x14ac:dyDescent="0.2">
      <c r="B8286" s="30">
        <v>8282</v>
      </c>
      <c r="C8286" s="36">
        <f t="shared" si="129"/>
        <v>53815</v>
      </c>
      <c r="D8286" s="61">
        <v>0.31268216799999998</v>
      </c>
    </row>
    <row r="8287" spans="2:4" x14ac:dyDescent="0.2">
      <c r="B8287" s="30">
        <v>8283</v>
      </c>
      <c r="C8287" s="36">
        <f t="shared" si="129"/>
        <v>53816</v>
      </c>
      <c r="D8287" s="61">
        <v>0.31273018289999999</v>
      </c>
    </row>
    <row r="8288" spans="2:4" x14ac:dyDescent="0.2">
      <c r="B8288" s="30">
        <v>8284</v>
      </c>
      <c r="C8288" s="36">
        <f t="shared" si="129"/>
        <v>53817</v>
      </c>
      <c r="D8288" s="61">
        <v>0.31277820579999999</v>
      </c>
    </row>
    <row r="8289" spans="2:4" x14ac:dyDescent="0.2">
      <c r="B8289" s="30">
        <v>8285</v>
      </c>
      <c r="C8289" s="36">
        <f t="shared" si="129"/>
        <v>53818</v>
      </c>
      <c r="D8289" s="61">
        <v>0.31282623659999997</v>
      </c>
    </row>
    <row r="8290" spans="2:4" x14ac:dyDescent="0.2">
      <c r="B8290" s="30">
        <v>8286</v>
      </c>
      <c r="C8290" s="36">
        <f t="shared" si="129"/>
        <v>53819</v>
      </c>
      <c r="D8290" s="61">
        <v>0.3128742753</v>
      </c>
    </row>
    <row r="8291" spans="2:4" x14ac:dyDescent="0.2">
      <c r="B8291" s="30">
        <v>8287</v>
      </c>
      <c r="C8291" s="36">
        <f t="shared" si="129"/>
        <v>53820</v>
      </c>
      <c r="D8291" s="61">
        <v>0.31292232199999997</v>
      </c>
    </row>
    <row r="8292" spans="2:4" x14ac:dyDescent="0.2">
      <c r="B8292" s="30">
        <v>8288</v>
      </c>
      <c r="C8292" s="36">
        <f t="shared" si="129"/>
        <v>53821</v>
      </c>
      <c r="D8292" s="61">
        <v>0.31297037659999999</v>
      </c>
    </row>
    <row r="8293" spans="2:4" x14ac:dyDescent="0.2">
      <c r="B8293" s="30">
        <v>8289</v>
      </c>
      <c r="C8293" s="36">
        <f t="shared" si="129"/>
        <v>53822</v>
      </c>
      <c r="D8293" s="61">
        <v>0.31301843909999999</v>
      </c>
    </row>
    <row r="8294" spans="2:4" x14ac:dyDescent="0.2">
      <c r="B8294" s="30">
        <v>8290</v>
      </c>
      <c r="C8294" s="36">
        <f t="shared" si="129"/>
        <v>53823</v>
      </c>
      <c r="D8294" s="61">
        <v>0.31306650949999998</v>
      </c>
    </row>
    <row r="8295" spans="2:4" x14ac:dyDescent="0.2">
      <c r="B8295" s="30">
        <v>8291</v>
      </c>
      <c r="C8295" s="36">
        <f t="shared" si="129"/>
        <v>53824</v>
      </c>
      <c r="D8295" s="61">
        <v>0.31311458790000002</v>
      </c>
    </row>
    <row r="8296" spans="2:4" x14ac:dyDescent="0.2">
      <c r="B8296" s="30">
        <v>8292</v>
      </c>
      <c r="C8296" s="36">
        <f t="shared" si="129"/>
        <v>53825</v>
      </c>
      <c r="D8296" s="61">
        <v>0.3131626743</v>
      </c>
    </row>
    <row r="8297" spans="2:4" x14ac:dyDescent="0.2">
      <c r="B8297" s="30">
        <v>8293</v>
      </c>
      <c r="C8297" s="36">
        <f t="shared" si="129"/>
        <v>53826</v>
      </c>
      <c r="D8297" s="61">
        <v>0.31321076850000001</v>
      </c>
    </row>
    <row r="8298" spans="2:4" x14ac:dyDescent="0.2">
      <c r="B8298" s="30">
        <v>8294</v>
      </c>
      <c r="C8298" s="36">
        <f t="shared" si="129"/>
        <v>53827</v>
      </c>
      <c r="D8298" s="61">
        <v>0.31325887070000002</v>
      </c>
    </row>
    <row r="8299" spans="2:4" x14ac:dyDescent="0.2">
      <c r="B8299" s="30">
        <v>8295</v>
      </c>
      <c r="C8299" s="36">
        <f t="shared" si="129"/>
        <v>53828</v>
      </c>
      <c r="D8299" s="61">
        <v>0.31330698089999998</v>
      </c>
    </row>
    <row r="8300" spans="2:4" x14ac:dyDescent="0.2">
      <c r="B8300" s="30">
        <v>8296</v>
      </c>
      <c r="C8300" s="36">
        <f t="shared" si="129"/>
        <v>53829</v>
      </c>
      <c r="D8300" s="61">
        <v>0.31335509900000003</v>
      </c>
    </row>
    <row r="8301" spans="2:4" x14ac:dyDescent="0.2">
      <c r="B8301" s="30">
        <v>8297</v>
      </c>
      <c r="C8301" s="36">
        <f t="shared" si="129"/>
        <v>53830</v>
      </c>
      <c r="D8301" s="61">
        <v>0.31340322500000001</v>
      </c>
    </row>
    <row r="8302" spans="2:4" x14ac:dyDescent="0.2">
      <c r="B8302" s="30">
        <v>8298</v>
      </c>
      <c r="C8302" s="36">
        <f t="shared" si="129"/>
        <v>53831</v>
      </c>
      <c r="D8302" s="61">
        <v>0.31345135899999998</v>
      </c>
    </row>
    <row r="8303" spans="2:4" x14ac:dyDescent="0.2">
      <c r="B8303" s="30">
        <v>8299</v>
      </c>
      <c r="C8303" s="36">
        <f t="shared" si="129"/>
        <v>53832</v>
      </c>
      <c r="D8303" s="61">
        <v>0.31349950090000001</v>
      </c>
    </row>
    <row r="8304" spans="2:4" x14ac:dyDescent="0.2">
      <c r="B8304" s="30">
        <v>8300</v>
      </c>
      <c r="C8304" s="36">
        <f t="shared" si="129"/>
        <v>53833</v>
      </c>
      <c r="D8304" s="61">
        <v>0.31354765080000002</v>
      </c>
    </row>
    <row r="8305" spans="2:4" x14ac:dyDescent="0.2">
      <c r="B8305" s="30">
        <v>8301</v>
      </c>
      <c r="C8305" s="36">
        <f t="shared" si="129"/>
        <v>53834</v>
      </c>
      <c r="D8305" s="61">
        <v>0.31359580860000003</v>
      </c>
    </row>
    <row r="8306" spans="2:4" x14ac:dyDescent="0.2">
      <c r="B8306" s="30">
        <v>8302</v>
      </c>
      <c r="C8306" s="36">
        <f t="shared" si="129"/>
        <v>53835</v>
      </c>
      <c r="D8306" s="61">
        <v>0.31364397440000003</v>
      </c>
    </row>
    <row r="8307" spans="2:4" x14ac:dyDescent="0.2">
      <c r="B8307" s="30">
        <v>8303</v>
      </c>
      <c r="C8307" s="36">
        <f t="shared" si="129"/>
        <v>53836</v>
      </c>
      <c r="D8307" s="61">
        <v>0.31369214810000001</v>
      </c>
    </row>
    <row r="8308" spans="2:4" x14ac:dyDescent="0.2">
      <c r="B8308" s="30">
        <v>8304</v>
      </c>
      <c r="C8308" s="36">
        <f t="shared" si="129"/>
        <v>53837</v>
      </c>
      <c r="D8308" s="61">
        <v>0.3137403298</v>
      </c>
    </row>
    <row r="8309" spans="2:4" x14ac:dyDescent="0.2">
      <c r="B8309" s="30">
        <v>8305</v>
      </c>
      <c r="C8309" s="36">
        <f t="shared" si="129"/>
        <v>53838</v>
      </c>
      <c r="D8309" s="61">
        <v>0.31378851940000002</v>
      </c>
    </row>
    <row r="8310" spans="2:4" x14ac:dyDescent="0.2">
      <c r="B8310" s="30">
        <v>8306</v>
      </c>
      <c r="C8310" s="36">
        <f t="shared" si="129"/>
        <v>53839</v>
      </c>
      <c r="D8310" s="61">
        <v>0.31383671699999999</v>
      </c>
    </row>
    <row r="8311" spans="2:4" x14ac:dyDescent="0.2">
      <c r="B8311" s="30">
        <v>8307</v>
      </c>
      <c r="C8311" s="36">
        <f t="shared" si="129"/>
        <v>53840</v>
      </c>
      <c r="D8311" s="61">
        <v>0.3138849225</v>
      </c>
    </row>
    <row r="8312" spans="2:4" x14ac:dyDescent="0.2">
      <c r="B8312" s="30">
        <v>8308</v>
      </c>
      <c r="C8312" s="36">
        <f t="shared" si="129"/>
        <v>53841</v>
      </c>
      <c r="D8312" s="61">
        <v>0.313933136</v>
      </c>
    </row>
    <row r="8313" spans="2:4" x14ac:dyDescent="0.2">
      <c r="B8313" s="30">
        <v>8309</v>
      </c>
      <c r="C8313" s="36">
        <f t="shared" si="129"/>
        <v>53842</v>
      </c>
      <c r="D8313" s="61">
        <v>0.3139813575</v>
      </c>
    </row>
    <row r="8314" spans="2:4" x14ac:dyDescent="0.2">
      <c r="B8314" s="30">
        <v>8310</v>
      </c>
      <c r="C8314" s="36">
        <f t="shared" si="129"/>
        <v>53843</v>
      </c>
      <c r="D8314" s="61">
        <v>0.31402958689999999</v>
      </c>
    </row>
    <row r="8315" spans="2:4" x14ac:dyDescent="0.2">
      <c r="B8315" s="30">
        <v>8311</v>
      </c>
      <c r="C8315" s="36">
        <f t="shared" si="129"/>
        <v>53844</v>
      </c>
      <c r="D8315" s="61">
        <v>0.31407782429999997</v>
      </c>
    </row>
    <row r="8316" spans="2:4" x14ac:dyDescent="0.2">
      <c r="B8316" s="30">
        <v>8312</v>
      </c>
      <c r="C8316" s="36">
        <f t="shared" si="129"/>
        <v>53845</v>
      </c>
      <c r="D8316" s="61">
        <v>0.3141260696</v>
      </c>
    </row>
    <row r="8317" spans="2:4" x14ac:dyDescent="0.2">
      <c r="B8317" s="30">
        <v>8313</v>
      </c>
      <c r="C8317" s="36">
        <f t="shared" si="129"/>
        <v>53846</v>
      </c>
      <c r="D8317" s="61">
        <v>0.31417432290000002</v>
      </c>
    </row>
    <row r="8318" spans="2:4" x14ac:dyDescent="0.2">
      <c r="B8318" s="30">
        <v>8314</v>
      </c>
      <c r="C8318" s="36">
        <f t="shared" si="129"/>
        <v>53847</v>
      </c>
      <c r="D8318" s="61">
        <v>0.31422258419999999</v>
      </c>
    </row>
    <row r="8319" spans="2:4" x14ac:dyDescent="0.2">
      <c r="B8319" s="30">
        <v>8315</v>
      </c>
      <c r="C8319" s="36">
        <f t="shared" si="129"/>
        <v>53848</v>
      </c>
      <c r="D8319" s="61">
        <v>0.31427085339999999</v>
      </c>
    </row>
    <row r="8320" spans="2:4" x14ac:dyDescent="0.2">
      <c r="B8320" s="30">
        <v>8316</v>
      </c>
      <c r="C8320" s="36">
        <f t="shared" si="129"/>
        <v>53849</v>
      </c>
      <c r="D8320" s="61">
        <v>0.3143191307</v>
      </c>
    </row>
    <row r="8321" spans="2:4" x14ac:dyDescent="0.2">
      <c r="B8321" s="30">
        <v>8317</v>
      </c>
      <c r="C8321" s="36">
        <f t="shared" si="129"/>
        <v>53850</v>
      </c>
      <c r="D8321" s="61">
        <v>0.31436741579999999</v>
      </c>
    </row>
    <row r="8322" spans="2:4" x14ac:dyDescent="0.2">
      <c r="B8322" s="30">
        <v>8318</v>
      </c>
      <c r="C8322" s="36">
        <f t="shared" si="129"/>
        <v>53851</v>
      </c>
      <c r="D8322" s="61">
        <v>0.31441570899999999</v>
      </c>
    </row>
    <row r="8323" spans="2:4" x14ac:dyDescent="0.2">
      <c r="B8323" s="30">
        <v>8319</v>
      </c>
      <c r="C8323" s="36">
        <f t="shared" si="129"/>
        <v>53852</v>
      </c>
      <c r="D8323" s="61">
        <v>0.31446401010000002</v>
      </c>
    </row>
    <row r="8324" spans="2:4" x14ac:dyDescent="0.2">
      <c r="B8324" s="30">
        <v>8320</v>
      </c>
      <c r="C8324" s="36">
        <f t="shared" si="129"/>
        <v>53853</v>
      </c>
      <c r="D8324" s="61">
        <v>0.3145123192</v>
      </c>
    </row>
    <row r="8325" spans="2:4" x14ac:dyDescent="0.2">
      <c r="B8325" s="30">
        <v>8321</v>
      </c>
      <c r="C8325" s="36">
        <f t="shared" si="129"/>
        <v>53854</v>
      </c>
      <c r="D8325" s="61">
        <v>0.31456063620000002</v>
      </c>
    </row>
    <row r="8326" spans="2:4" x14ac:dyDescent="0.2">
      <c r="B8326" s="30">
        <v>8322</v>
      </c>
      <c r="C8326" s="36">
        <f t="shared" ref="C8326:C8389" si="130">C8325+1</f>
        <v>53855</v>
      </c>
      <c r="D8326" s="61">
        <v>0.31460896129999999</v>
      </c>
    </row>
    <row r="8327" spans="2:4" x14ac:dyDescent="0.2">
      <c r="B8327" s="30">
        <v>8323</v>
      </c>
      <c r="C8327" s="36">
        <f t="shared" si="130"/>
        <v>53856</v>
      </c>
      <c r="D8327" s="61">
        <v>0.3146572943</v>
      </c>
    </row>
    <row r="8328" spans="2:4" x14ac:dyDescent="0.2">
      <c r="B8328" s="30">
        <v>8324</v>
      </c>
      <c r="C8328" s="36">
        <f t="shared" si="130"/>
        <v>53857</v>
      </c>
      <c r="D8328" s="61">
        <v>0.31470563530000001</v>
      </c>
    </row>
    <row r="8329" spans="2:4" x14ac:dyDescent="0.2">
      <c r="B8329" s="30">
        <v>8325</v>
      </c>
      <c r="C8329" s="36">
        <f t="shared" si="130"/>
        <v>53858</v>
      </c>
      <c r="D8329" s="61">
        <v>0.31475398430000001</v>
      </c>
    </row>
    <row r="8330" spans="2:4" x14ac:dyDescent="0.2">
      <c r="B8330" s="30">
        <v>8326</v>
      </c>
      <c r="C8330" s="36">
        <f t="shared" si="130"/>
        <v>53859</v>
      </c>
      <c r="D8330" s="61">
        <v>0.3148023412</v>
      </c>
    </row>
    <row r="8331" spans="2:4" x14ac:dyDescent="0.2">
      <c r="B8331" s="30">
        <v>8327</v>
      </c>
      <c r="C8331" s="36">
        <f t="shared" si="130"/>
        <v>53860</v>
      </c>
      <c r="D8331" s="61">
        <v>0.3148507062</v>
      </c>
    </row>
    <row r="8332" spans="2:4" x14ac:dyDescent="0.2">
      <c r="B8332" s="30">
        <v>8328</v>
      </c>
      <c r="C8332" s="36">
        <f t="shared" si="130"/>
        <v>53861</v>
      </c>
      <c r="D8332" s="61">
        <v>0.31489907909999998</v>
      </c>
    </row>
    <row r="8333" spans="2:4" x14ac:dyDescent="0.2">
      <c r="B8333" s="30">
        <v>8329</v>
      </c>
      <c r="C8333" s="36">
        <f t="shared" si="130"/>
        <v>53862</v>
      </c>
      <c r="D8333" s="61">
        <v>0.31494746000000001</v>
      </c>
    </row>
    <row r="8334" spans="2:4" x14ac:dyDescent="0.2">
      <c r="B8334" s="30">
        <v>8330</v>
      </c>
      <c r="C8334" s="36">
        <f t="shared" si="130"/>
        <v>53863</v>
      </c>
      <c r="D8334" s="61">
        <v>0.31499584889999999</v>
      </c>
    </row>
    <row r="8335" spans="2:4" x14ac:dyDescent="0.2">
      <c r="B8335" s="30">
        <v>8331</v>
      </c>
      <c r="C8335" s="36">
        <f t="shared" si="130"/>
        <v>53864</v>
      </c>
      <c r="D8335" s="61">
        <v>0.31504424580000001</v>
      </c>
    </row>
    <row r="8336" spans="2:4" x14ac:dyDescent="0.2">
      <c r="B8336" s="30">
        <v>8332</v>
      </c>
      <c r="C8336" s="36">
        <f t="shared" si="130"/>
        <v>53865</v>
      </c>
      <c r="D8336" s="61">
        <v>0.31509265060000002</v>
      </c>
    </row>
    <row r="8337" spans="2:4" x14ac:dyDescent="0.2">
      <c r="B8337" s="30">
        <v>8333</v>
      </c>
      <c r="C8337" s="36">
        <f t="shared" si="130"/>
        <v>53866</v>
      </c>
      <c r="D8337" s="61">
        <v>0.31514106349999998</v>
      </c>
    </row>
    <row r="8338" spans="2:4" x14ac:dyDescent="0.2">
      <c r="B8338" s="30">
        <v>8334</v>
      </c>
      <c r="C8338" s="36">
        <f t="shared" si="130"/>
        <v>53867</v>
      </c>
      <c r="D8338" s="61">
        <v>0.3151894844</v>
      </c>
    </row>
    <row r="8339" spans="2:4" x14ac:dyDescent="0.2">
      <c r="B8339" s="30">
        <v>8335</v>
      </c>
      <c r="C8339" s="36">
        <f t="shared" si="130"/>
        <v>53868</v>
      </c>
      <c r="D8339" s="61">
        <v>0.3152379132</v>
      </c>
    </row>
    <row r="8340" spans="2:4" x14ac:dyDescent="0.2">
      <c r="B8340" s="30">
        <v>8336</v>
      </c>
      <c r="C8340" s="36">
        <f t="shared" si="130"/>
        <v>53869</v>
      </c>
      <c r="D8340" s="61">
        <v>0.31528634999999999</v>
      </c>
    </row>
    <row r="8341" spans="2:4" x14ac:dyDescent="0.2">
      <c r="B8341" s="30">
        <v>8337</v>
      </c>
      <c r="C8341" s="36">
        <f t="shared" si="130"/>
        <v>53870</v>
      </c>
      <c r="D8341" s="61">
        <v>0.31533479489999999</v>
      </c>
    </row>
    <row r="8342" spans="2:4" x14ac:dyDescent="0.2">
      <c r="B8342" s="30">
        <v>8338</v>
      </c>
      <c r="C8342" s="36">
        <f t="shared" si="130"/>
        <v>53871</v>
      </c>
      <c r="D8342" s="61">
        <v>0.31538324769999998</v>
      </c>
    </row>
    <row r="8343" spans="2:4" x14ac:dyDescent="0.2">
      <c r="B8343" s="30">
        <v>8339</v>
      </c>
      <c r="C8343" s="36">
        <f t="shared" si="130"/>
        <v>53872</v>
      </c>
      <c r="D8343" s="61">
        <v>0.31543170850000002</v>
      </c>
    </row>
    <row r="8344" spans="2:4" x14ac:dyDescent="0.2">
      <c r="B8344" s="30">
        <v>8340</v>
      </c>
      <c r="C8344" s="36">
        <f t="shared" si="130"/>
        <v>53873</v>
      </c>
      <c r="D8344" s="61">
        <v>0.31548017740000001</v>
      </c>
    </row>
    <row r="8345" spans="2:4" x14ac:dyDescent="0.2">
      <c r="B8345" s="30">
        <v>8341</v>
      </c>
      <c r="C8345" s="36">
        <f t="shared" si="130"/>
        <v>53874</v>
      </c>
      <c r="D8345" s="61">
        <v>0.31552865419999998</v>
      </c>
    </row>
    <row r="8346" spans="2:4" x14ac:dyDescent="0.2">
      <c r="B8346" s="30">
        <v>8342</v>
      </c>
      <c r="C8346" s="36">
        <f t="shared" si="130"/>
        <v>53875</v>
      </c>
      <c r="D8346" s="61">
        <v>0.31557713900000001</v>
      </c>
    </row>
    <row r="8347" spans="2:4" x14ac:dyDescent="0.2">
      <c r="B8347" s="30">
        <v>8343</v>
      </c>
      <c r="C8347" s="36">
        <f t="shared" si="130"/>
        <v>53876</v>
      </c>
      <c r="D8347" s="61">
        <v>0.31562563179999997</v>
      </c>
    </row>
    <row r="8348" spans="2:4" x14ac:dyDescent="0.2">
      <c r="B8348" s="30">
        <v>8344</v>
      </c>
      <c r="C8348" s="36">
        <f t="shared" si="130"/>
        <v>53877</v>
      </c>
      <c r="D8348" s="61">
        <v>0.3156741327</v>
      </c>
    </row>
    <row r="8349" spans="2:4" x14ac:dyDescent="0.2">
      <c r="B8349" s="30">
        <v>8345</v>
      </c>
      <c r="C8349" s="36">
        <f t="shared" si="130"/>
        <v>53878</v>
      </c>
      <c r="D8349" s="61">
        <v>0.31572264150000001</v>
      </c>
    </row>
    <row r="8350" spans="2:4" x14ac:dyDescent="0.2">
      <c r="B8350" s="30">
        <v>8346</v>
      </c>
      <c r="C8350" s="36">
        <f t="shared" si="130"/>
        <v>53879</v>
      </c>
      <c r="D8350" s="61">
        <v>0.31577115839999997</v>
      </c>
    </row>
    <row r="8351" spans="2:4" x14ac:dyDescent="0.2">
      <c r="B8351" s="30">
        <v>8347</v>
      </c>
      <c r="C8351" s="36">
        <f t="shared" si="130"/>
        <v>53880</v>
      </c>
      <c r="D8351" s="61">
        <v>0.31581968319999998</v>
      </c>
    </row>
    <row r="8352" spans="2:4" x14ac:dyDescent="0.2">
      <c r="B8352" s="30">
        <v>8348</v>
      </c>
      <c r="C8352" s="36">
        <f t="shared" si="130"/>
        <v>53881</v>
      </c>
      <c r="D8352" s="61">
        <v>0.31586821609999999</v>
      </c>
    </row>
    <row r="8353" spans="2:4" x14ac:dyDescent="0.2">
      <c r="B8353" s="30">
        <v>8349</v>
      </c>
      <c r="C8353" s="36">
        <f t="shared" si="130"/>
        <v>53882</v>
      </c>
      <c r="D8353" s="61">
        <v>0.31591675689999998</v>
      </c>
    </row>
    <row r="8354" spans="2:4" x14ac:dyDescent="0.2">
      <c r="B8354" s="30">
        <v>8350</v>
      </c>
      <c r="C8354" s="36">
        <f t="shared" si="130"/>
        <v>53883</v>
      </c>
      <c r="D8354" s="61">
        <v>0.31596530579999998</v>
      </c>
    </row>
    <row r="8355" spans="2:4" x14ac:dyDescent="0.2">
      <c r="B8355" s="30">
        <v>8351</v>
      </c>
      <c r="C8355" s="36">
        <f t="shared" si="130"/>
        <v>53884</v>
      </c>
      <c r="D8355" s="61">
        <v>0.31601386269999998</v>
      </c>
    </row>
    <row r="8356" spans="2:4" x14ac:dyDescent="0.2">
      <c r="B8356" s="30">
        <v>8352</v>
      </c>
      <c r="C8356" s="36">
        <f t="shared" si="130"/>
        <v>53885</v>
      </c>
      <c r="D8356" s="61">
        <v>0.31606242759999997</v>
      </c>
    </row>
    <row r="8357" spans="2:4" x14ac:dyDescent="0.2">
      <c r="B8357" s="30">
        <v>8353</v>
      </c>
      <c r="C8357" s="36">
        <f t="shared" si="130"/>
        <v>53886</v>
      </c>
      <c r="D8357" s="61">
        <v>0.31611100060000002</v>
      </c>
    </row>
    <row r="8358" spans="2:4" x14ac:dyDescent="0.2">
      <c r="B8358" s="30">
        <v>8354</v>
      </c>
      <c r="C8358" s="36">
        <f t="shared" si="130"/>
        <v>53887</v>
      </c>
      <c r="D8358" s="61">
        <v>0.31615958150000001</v>
      </c>
    </row>
    <row r="8359" spans="2:4" x14ac:dyDescent="0.2">
      <c r="B8359" s="30">
        <v>8355</v>
      </c>
      <c r="C8359" s="36">
        <f t="shared" si="130"/>
        <v>53888</v>
      </c>
      <c r="D8359" s="61">
        <v>0.3162081705</v>
      </c>
    </row>
    <row r="8360" spans="2:4" x14ac:dyDescent="0.2">
      <c r="B8360" s="30">
        <v>8356</v>
      </c>
      <c r="C8360" s="36">
        <f t="shared" si="130"/>
        <v>53889</v>
      </c>
      <c r="D8360" s="61">
        <v>0.31625676749999998</v>
      </c>
    </row>
    <row r="8361" spans="2:4" x14ac:dyDescent="0.2">
      <c r="B8361" s="30">
        <v>8357</v>
      </c>
      <c r="C8361" s="36">
        <f t="shared" si="130"/>
        <v>53890</v>
      </c>
      <c r="D8361" s="61">
        <v>0.31630537250000001</v>
      </c>
    </row>
    <row r="8362" spans="2:4" x14ac:dyDescent="0.2">
      <c r="B8362" s="30">
        <v>8358</v>
      </c>
      <c r="C8362" s="36">
        <f t="shared" si="130"/>
        <v>53891</v>
      </c>
      <c r="D8362" s="61">
        <v>0.31635398549999999</v>
      </c>
    </row>
    <row r="8363" spans="2:4" x14ac:dyDescent="0.2">
      <c r="B8363" s="30">
        <v>8359</v>
      </c>
      <c r="C8363" s="36">
        <f t="shared" si="130"/>
        <v>53892</v>
      </c>
      <c r="D8363" s="61">
        <v>0.31640260660000002</v>
      </c>
    </row>
    <row r="8364" spans="2:4" x14ac:dyDescent="0.2">
      <c r="B8364" s="30">
        <v>8360</v>
      </c>
      <c r="C8364" s="36">
        <f t="shared" si="130"/>
        <v>53893</v>
      </c>
      <c r="D8364" s="61">
        <v>0.31645123559999999</v>
      </c>
    </row>
    <row r="8365" spans="2:4" x14ac:dyDescent="0.2">
      <c r="B8365" s="30">
        <v>8361</v>
      </c>
      <c r="C8365" s="36">
        <f t="shared" si="130"/>
        <v>53894</v>
      </c>
      <c r="D8365" s="61">
        <v>0.31649987270000002</v>
      </c>
    </row>
    <row r="8366" spans="2:4" x14ac:dyDescent="0.2">
      <c r="B8366" s="30">
        <v>8362</v>
      </c>
      <c r="C8366" s="36">
        <f t="shared" si="130"/>
        <v>53895</v>
      </c>
      <c r="D8366" s="61">
        <v>0.31654851789999999</v>
      </c>
    </row>
    <row r="8367" spans="2:4" x14ac:dyDescent="0.2">
      <c r="B8367" s="30">
        <v>8363</v>
      </c>
      <c r="C8367" s="36">
        <f t="shared" si="130"/>
        <v>53896</v>
      </c>
      <c r="D8367" s="61">
        <v>0.31659717100000001</v>
      </c>
    </row>
    <row r="8368" spans="2:4" x14ac:dyDescent="0.2">
      <c r="B8368" s="30">
        <v>8364</v>
      </c>
      <c r="C8368" s="36">
        <f t="shared" si="130"/>
        <v>53897</v>
      </c>
      <c r="D8368" s="61">
        <v>0.31664583219999998</v>
      </c>
    </row>
    <row r="8369" spans="2:4" x14ac:dyDescent="0.2">
      <c r="B8369" s="30">
        <v>8365</v>
      </c>
      <c r="C8369" s="36">
        <f t="shared" si="130"/>
        <v>53898</v>
      </c>
      <c r="D8369" s="61">
        <v>0.31669450139999999</v>
      </c>
    </row>
    <row r="8370" spans="2:4" x14ac:dyDescent="0.2">
      <c r="B8370" s="30">
        <v>8366</v>
      </c>
      <c r="C8370" s="36">
        <f t="shared" si="130"/>
        <v>53899</v>
      </c>
      <c r="D8370" s="61">
        <v>0.31674317870000002</v>
      </c>
    </row>
    <row r="8371" spans="2:4" x14ac:dyDescent="0.2">
      <c r="B8371" s="30">
        <v>8367</v>
      </c>
      <c r="C8371" s="36">
        <f t="shared" si="130"/>
        <v>53900</v>
      </c>
      <c r="D8371" s="61">
        <v>0.31679186399999998</v>
      </c>
    </row>
    <row r="8372" spans="2:4" x14ac:dyDescent="0.2">
      <c r="B8372" s="30">
        <v>8368</v>
      </c>
      <c r="C8372" s="36">
        <f t="shared" si="130"/>
        <v>53901</v>
      </c>
      <c r="D8372" s="61">
        <v>0.31684055729999999</v>
      </c>
    </row>
    <row r="8373" spans="2:4" x14ac:dyDescent="0.2">
      <c r="B8373" s="30">
        <v>8369</v>
      </c>
      <c r="C8373" s="36">
        <f t="shared" si="130"/>
        <v>53902</v>
      </c>
      <c r="D8373" s="61">
        <v>0.3168892586</v>
      </c>
    </row>
    <row r="8374" spans="2:4" x14ac:dyDescent="0.2">
      <c r="B8374" s="30">
        <v>8370</v>
      </c>
      <c r="C8374" s="36">
        <f t="shared" si="130"/>
        <v>53903</v>
      </c>
      <c r="D8374" s="61">
        <v>0.31693796800000001</v>
      </c>
    </row>
    <row r="8375" spans="2:4" x14ac:dyDescent="0.2">
      <c r="B8375" s="30">
        <v>8371</v>
      </c>
      <c r="C8375" s="36">
        <f t="shared" si="130"/>
        <v>53904</v>
      </c>
      <c r="D8375" s="61">
        <v>0.31698668549999998</v>
      </c>
    </row>
    <row r="8376" spans="2:4" x14ac:dyDescent="0.2">
      <c r="B8376" s="30">
        <v>8372</v>
      </c>
      <c r="C8376" s="36">
        <f t="shared" si="130"/>
        <v>53905</v>
      </c>
      <c r="D8376" s="61">
        <v>0.31703541099999999</v>
      </c>
    </row>
    <row r="8377" spans="2:4" x14ac:dyDescent="0.2">
      <c r="B8377" s="30">
        <v>8373</v>
      </c>
      <c r="C8377" s="36">
        <f t="shared" si="130"/>
        <v>53906</v>
      </c>
      <c r="D8377" s="61">
        <v>0.3170841445</v>
      </c>
    </row>
    <row r="8378" spans="2:4" x14ac:dyDescent="0.2">
      <c r="B8378" s="30">
        <v>8374</v>
      </c>
      <c r="C8378" s="36">
        <f t="shared" si="130"/>
        <v>53907</v>
      </c>
      <c r="D8378" s="61">
        <v>0.317132886</v>
      </c>
    </row>
    <row r="8379" spans="2:4" x14ac:dyDescent="0.2">
      <c r="B8379" s="30">
        <v>8375</v>
      </c>
      <c r="C8379" s="36">
        <f t="shared" si="130"/>
        <v>53908</v>
      </c>
      <c r="D8379" s="61">
        <v>0.31718163560000001</v>
      </c>
    </row>
    <row r="8380" spans="2:4" x14ac:dyDescent="0.2">
      <c r="B8380" s="30">
        <v>8376</v>
      </c>
      <c r="C8380" s="36">
        <f t="shared" si="130"/>
        <v>53909</v>
      </c>
      <c r="D8380" s="61">
        <v>0.31723039330000002</v>
      </c>
    </row>
    <row r="8381" spans="2:4" x14ac:dyDescent="0.2">
      <c r="B8381" s="30">
        <v>8377</v>
      </c>
      <c r="C8381" s="36">
        <f t="shared" si="130"/>
        <v>53910</v>
      </c>
      <c r="D8381" s="61">
        <v>0.31727915899999998</v>
      </c>
    </row>
    <row r="8382" spans="2:4" x14ac:dyDescent="0.2">
      <c r="B8382" s="30">
        <v>8378</v>
      </c>
      <c r="C8382" s="36">
        <f t="shared" si="130"/>
        <v>53911</v>
      </c>
      <c r="D8382" s="61">
        <v>0.31732793269999998</v>
      </c>
    </row>
    <row r="8383" spans="2:4" x14ac:dyDescent="0.2">
      <c r="B8383" s="30">
        <v>8379</v>
      </c>
      <c r="C8383" s="36">
        <f t="shared" si="130"/>
        <v>53912</v>
      </c>
      <c r="D8383" s="61">
        <v>0.31737671449999999</v>
      </c>
    </row>
    <row r="8384" spans="2:4" x14ac:dyDescent="0.2">
      <c r="B8384" s="30">
        <v>8380</v>
      </c>
      <c r="C8384" s="36">
        <f t="shared" si="130"/>
        <v>53913</v>
      </c>
      <c r="D8384" s="61">
        <v>0.3174255044</v>
      </c>
    </row>
    <row r="8385" spans="2:4" x14ac:dyDescent="0.2">
      <c r="B8385" s="30">
        <v>8381</v>
      </c>
      <c r="C8385" s="36">
        <f t="shared" si="130"/>
        <v>53914</v>
      </c>
      <c r="D8385" s="61">
        <v>0.31747430230000001</v>
      </c>
    </row>
    <row r="8386" spans="2:4" x14ac:dyDescent="0.2">
      <c r="B8386" s="30">
        <v>8382</v>
      </c>
      <c r="C8386" s="36">
        <f t="shared" si="130"/>
        <v>53915</v>
      </c>
      <c r="D8386" s="61">
        <v>0.31752310820000001</v>
      </c>
    </row>
    <row r="8387" spans="2:4" x14ac:dyDescent="0.2">
      <c r="B8387" s="30">
        <v>8383</v>
      </c>
      <c r="C8387" s="36">
        <f t="shared" si="130"/>
        <v>53916</v>
      </c>
      <c r="D8387" s="61">
        <v>0.31757192220000002</v>
      </c>
    </row>
    <row r="8388" spans="2:4" x14ac:dyDescent="0.2">
      <c r="B8388" s="30">
        <v>8384</v>
      </c>
      <c r="C8388" s="36">
        <f t="shared" si="130"/>
        <v>53917</v>
      </c>
      <c r="D8388" s="61">
        <v>0.31762074429999998</v>
      </c>
    </row>
    <row r="8389" spans="2:4" x14ac:dyDescent="0.2">
      <c r="B8389" s="30">
        <v>8385</v>
      </c>
      <c r="C8389" s="36">
        <f t="shared" si="130"/>
        <v>53918</v>
      </c>
      <c r="D8389" s="61">
        <v>0.31766957439999999</v>
      </c>
    </row>
    <row r="8390" spans="2:4" x14ac:dyDescent="0.2">
      <c r="B8390" s="30">
        <v>8386</v>
      </c>
      <c r="C8390" s="36">
        <f t="shared" ref="C8390:C8453" si="131">C8389+1</f>
        <v>53919</v>
      </c>
      <c r="D8390" s="61">
        <v>0.3177184126</v>
      </c>
    </row>
    <row r="8391" spans="2:4" x14ac:dyDescent="0.2">
      <c r="B8391" s="30">
        <v>8387</v>
      </c>
      <c r="C8391" s="36">
        <f t="shared" si="131"/>
        <v>53920</v>
      </c>
      <c r="D8391" s="61">
        <v>0.31776725880000001</v>
      </c>
    </row>
    <row r="8392" spans="2:4" x14ac:dyDescent="0.2">
      <c r="B8392" s="30">
        <v>8388</v>
      </c>
      <c r="C8392" s="36">
        <f t="shared" si="131"/>
        <v>53921</v>
      </c>
      <c r="D8392" s="61">
        <v>0.31781611310000002</v>
      </c>
    </row>
    <row r="8393" spans="2:4" x14ac:dyDescent="0.2">
      <c r="B8393" s="30">
        <v>8389</v>
      </c>
      <c r="C8393" s="36">
        <f t="shared" si="131"/>
        <v>53922</v>
      </c>
      <c r="D8393" s="61">
        <v>0.31786497549999998</v>
      </c>
    </row>
    <row r="8394" spans="2:4" x14ac:dyDescent="0.2">
      <c r="B8394" s="30">
        <v>8390</v>
      </c>
      <c r="C8394" s="36">
        <f t="shared" si="131"/>
        <v>53923</v>
      </c>
      <c r="D8394" s="61">
        <v>0.31791384589999999</v>
      </c>
    </row>
    <row r="8395" spans="2:4" x14ac:dyDescent="0.2">
      <c r="B8395" s="30">
        <v>8391</v>
      </c>
      <c r="C8395" s="36">
        <f t="shared" si="131"/>
        <v>53924</v>
      </c>
      <c r="D8395" s="61">
        <v>0.31796272440000001</v>
      </c>
    </row>
    <row r="8396" spans="2:4" x14ac:dyDescent="0.2">
      <c r="B8396" s="30">
        <v>8392</v>
      </c>
      <c r="C8396" s="36">
        <f t="shared" si="131"/>
        <v>53925</v>
      </c>
      <c r="D8396" s="61">
        <v>0.31801161100000003</v>
      </c>
    </row>
    <row r="8397" spans="2:4" x14ac:dyDescent="0.2">
      <c r="B8397" s="30">
        <v>8393</v>
      </c>
      <c r="C8397" s="36">
        <f t="shared" si="131"/>
        <v>53926</v>
      </c>
      <c r="D8397" s="61">
        <v>0.31806050559999999</v>
      </c>
    </row>
    <row r="8398" spans="2:4" x14ac:dyDescent="0.2">
      <c r="B8398" s="30">
        <v>8394</v>
      </c>
      <c r="C8398" s="36">
        <f t="shared" si="131"/>
        <v>53927</v>
      </c>
      <c r="D8398" s="61">
        <v>0.31810940830000001</v>
      </c>
    </row>
    <row r="8399" spans="2:4" x14ac:dyDescent="0.2">
      <c r="B8399" s="30">
        <v>8395</v>
      </c>
      <c r="C8399" s="36">
        <f t="shared" si="131"/>
        <v>53928</v>
      </c>
      <c r="D8399" s="61">
        <v>0.31815831909999998</v>
      </c>
    </row>
    <row r="8400" spans="2:4" x14ac:dyDescent="0.2">
      <c r="B8400" s="30">
        <v>8396</v>
      </c>
      <c r="C8400" s="36">
        <f t="shared" si="131"/>
        <v>53929</v>
      </c>
      <c r="D8400" s="61">
        <v>0.3182072379</v>
      </c>
    </row>
    <row r="8401" spans="2:4" x14ac:dyDescent="0.2">
      <c r="B8401" s="30">
        <v>8397</v>
      </c>
      <c r="C8401" s="36">
        <f t="shared" si="131"/>
        <v>53930</v>
      </c>
      <c r="D8401" s="61">
        <v>0.31825616480000002</v>
      </c>
    </row>
    <row r="8402" spans="2:4" x14ac:dyDescent="0.2">
      <c r="B8402" s="30">
        <v>8398</v>
      </c>
      <c r="C8402" s="36">
        <f t="shared" si="131"/>
        <v>53931</v>
      </c>
      <c r="D8402" s="61">
        <v>0.31830509979999999</v>
      </c>
    </row>
    <row r="8403" spans="2:4" x14ac:dyDescent="0.2">
      <c r="B8403" s="30">
        <v>8399</v>
      </c>
      <c r="C8403" s="36">
        <f t="shared" si="131"/>
        <v>53932</v>
      </c>
      <c r="D8403" s="61">
        <v>0.31835404290000002</v>
      </c>
    </row>
    <row r="8404" spans="2:4" x14ac:dyDescent="0.2">
      <c r="B8404" s="30">
        <v>8400</v>
      </c>
      <c r="C8404" s="36">
        <f t="shared" si="131"/>
        <v>53933</v>
      </c>
      <c r="D8404" s="61">
        <v>0.31840299399999999</v>
      </c>
    </row>
    <row r="8405" spans="2:4" x14ac:dyDescent="0.2">
      <c r="B8405" s="30">
        <v>8401</v>
      </c>
      <c r="C8405" s="36">
        <f t="shared" si="131"/>
        <v>53934</v>
      </c>
      <c r="D8405" s="61">
        <v>0.31845195320000003</v>
      </c>
    </row>
    <row r="8406" spans="2:4" x14ac:dyDescent="0.2">
      <c r="B8406" s="30">
        <v>8402</v>
      </c>
      <c r="C8406" s="36">
        <f t="shared" si="131"/>
        <v>53935</v>
      </c>
      <c r="D8406" s="61">
        <v>0.31850092050000001</v>
      </c>
    </row>
    <row r="8407" spans="2:4" x14ac:dyDescent="0.2">
      <c r="B8407" s="30">
        <v>8403</v>
      </c>
      <c r="C8407" s="36">
        <f t="shared" si="131"/>
        <v>53936</v>
      </c>
      <c r="D8407" s="61">
        <v>0.31854989589999999</v>
      </c>
    </row>
    <row r="8408" spans="2:4" x14ac:dyDescent="0.2">
      <c r="B8408" s="30">
        <v>8404</v>
      </c>
      <c r="C8408" s="36">
        <f t="shared" si="131"/>
        <v>53937</v>
      </c>
      <c r="D8408" s="61">
        <v>0.31859887939999998</v>
      </c>
    </row>
    <row r="8409" spans="2:4" x14ac:dyDescent="0.2">
      <c r="B8409" s="30">
        <v>8405</v>
      </c>
      <c r="C8409" s="36">
        <f t="shared" si="131"/>
        <v>53938</v>
      </c>
      <c r="D8409" s="61">
        <v>0.31864787090000002</v>
      </c>
    </row>
    <row r="8410" spans="2:4" x14ac:dyDescent="0.2">
      <c r="B8410" s="30">
        <v>8406</v>
      </c>
      <c r="C8410" s="36">
        <f t="shared" si="131"/>
        <v>53939</v>
      </c>
      <c r="D8410" s="61">
        <v>0.31869687050000001</v>
      </c>
    </row>
    <row r="8411" spans="2:4" x14ac:dyDescent="0.2">
      <c r="B8411" s="30">
        <v>8407</v>
      </c>
      <c r="C8411" s="36">
        <f t="shared" si="131"/>
        <v>53940</v>
      </c>
      <c r="D8411" s="61">
        <v>0.3187458782</v>
      </c>
    </row>
    <row r="8412" spans="2:4" x14ac:dyDescent="0.2">
      <c r="B8412" s="30">
        <v>8408</v>
      </c>
      <c r="C8412" s="36">
        <f t="shared" si="131"/>
        <v>53941</v>
      </c>
      <c r="D8412" s="61">
        <v>0.318794894</v>
      </c>
    </row>
    <row r="8413" spans="2:4" x14ac:dyDescent="0.2">
      <c r="B8413" s="30">
        <v>8409</v>
      </c>
      <c r="C8413" s="36">
        <f t="shared" si="131"/>
        <v>53942</v>
      </c>
      <c r="D8413" s="61">
        <v>0.3188439179</v>
      </c>
    </row>
    <row r="8414" spans="2:4" x14ac:dyDescent="0.2">
      <c r="B8414" s="30">
        <v>8410</v>
      </c>
      <c r="C8414" s="36">
        <f t="shared" si="131"/>
        <v>53943</v>
      </c>
      <c r="D8414" s="61">
        <v>0.3188929499</v>
      </c>
    </row>
    <row r="8415" spans="2:4" x14ac:dyDescent="0.2">
      <c r="B8415" s="30">
        <v>8411</v>
      </c>
      <c r="C8415" s="36">
        <f t="shared" si="131"/>
        <v>53944</v>
      </c>
      <c r="D8415" s="61">
        <v>0.31894199000000001</v>
      </c>
    </row>
    <row r="8416" spans="2:4" x14ac:dyDescent="0.2">
      <c r="B8416" s="30">
        <v>8412</v>
      </c>
      <c r="C8416" s="36">
        <f t="shared" si="131"/>
        <v>53945</v>
      </c>
      <c r="D8416" s="61">
        <v>0.31899103810000001</v>
      </c>
    </row>
    <row r="8417" spans="2:4" x14ac:dyDescent="0.2">
      <c r="B8417" s="30">
        <v>8413</v>
      </c>
      <c r="C8417" s="36">
        <f t="shared" si="131"/>
        <v>53946</v>
      </c>
      <c r="D8417" s="61">
        <v>0.31904009439999997</v>
      </c>
    </row>
    <row r="8418" spans="2:4" x14ac:dyDescent="0.2">
      <c r="B8418" s="30">
        <v>8414</v>
      </c>
      <c r="C8418" s="36">
        <f t="shared" si="131"/>
        <v>53947</v>
      </c>
      <c r="D8418" s="61">
        <v>0.31908915879999999</v>
      </c>
    </row>
    <row r="8419" spans="2:4" x14ac:dyDescent="0.2">
      <c r="B8419" s="30">
        <v>8415</v>
      </c>
      <c r="C8419" s="36">
        <f t="shared" si="131"/>
        <v>53948</v>
      </c>
      <c r="D8419" s="61">
        <v>0.31913823120000001</v>
      </c>
    </row>
    <row r="8420" spans="2:4" x14ac:dyDescent="0.2">
      <c r="B8420" s="30">
        <v>8416</v>
      </c>
      <c r="C8420" s="36">
        <f t="shared" si="131"/>
        <v>53949</v>
      </c>
      <c r="D8420" s="61">
        <v>0.31918731169999998</v>
      </c>
    </row>
    <row r="8421" spans="2:4" x14ac:dyDescent="0.2">
      <c r="B8421" s="30">
        <v>8417</v>
      </c>
      <c r="C8421" s="36">
        <f t="shared" si="131"/>
        <v>53950</v>
      </c>
      <c r="D8421" s="61">
        <v>0.31923640040000001</v>
      </c>
    </row>
    <row r="8422" spans="2:4" x14ac:dyDescent="0.2">
      <c r="B8422" s="30">
        <v>8418</v>
      </c>
      <c r="C8422" s="36">
        <f t="shared" si="131"/>
        <v>53951</v>
      </c>
      <c r="D8422" s="61">
        <v>0.31928549709999998</v>
      </c>
    </row>
    <row r="8423" spans="2:4" x14ac:dyDescent="0.2">
      <c r="B8423" s="30">
        <v>8419</v>
      </c>
      <c r="C8423" s="36">
        <f t="shared" si="131"/>
        <v>53952</v>
      </c>
      <c r="D8423" s="61">
        <v>0.31933460200000002</v>
      </c>
    </row>
    <row r="8424" spans="2:4" x14ac:dyDescent="0.2">
      <c r="B8424" s="30">
        <v>8420</v>
      </c>
      <c r="C8424" s="36">
        <f t="shared" si="131"/>
        <v>53953</v>
      </c>
      <c r="D8424" s="61">
        <v>0.3193837149</v>
      </c>
    </row>
    <row r="8425" spans="2:4" x14ac:dyDescent="0.2">
      <c r="B8425" s="30">
        <v>8421</v>
      </c>
      <c r="C8425" s="36">
        <f t="shared" si="131"/>
        <v>53954</v>
      </c>
      <c r="D8425" s="61">
        <v>0.319432836</v>
      </c>
    </row>
    <row r="8426" spans="2:4" x14ac:dyDescent="0.2">
      <c r="B8426" s="30">
        <v>8422</v>
      </c>
      <c r="C8426" s="36">
        <f t="shared" si="131"/>
        <v>53955</v>
      </c>
      <c r="D8426" s="61">
        <v>0.3194819652</v>
      </c>
    </row>
    <row r="8427" spans="2:4" x14ac:dyDescent="0.2">
      <c r="B8427" s="30">
        <v>8423</v>
      </c>
      <c r="C8427" s="36">
        <f t="shared" si="131"/>
        <v>53956</v>
      </c>
      <c r="D8427" s="61">
        <v>0.31953110239999999</v>
      </c>
    </row>
    <row r="8428" spans="2:4" x14ac:dyDescent="0.2">
      <c r="B8428" s="30">
        <v>8424</v>
      </c>
      <c r="C8428" s="36">
        <f t="shared" si="131"/>
        <v>53957</v>
      </c>
      <c r="D8428" s="61">
        <v>0.31958024779999999</v>
      </c>
    </row>
    <row r="8429" spans="2:4" x14ac:dyDescent="0.2">
      <c r="B8429" s="30">
        <v>8425</v>
      </c>
      <c r="C8429" s="36">
        <f t="shared" si="131"/>
        <v>53958</v>
      </c>
      <c r="D8429" s="61">
        <v>0.3196294013</v>
      </c>
    </row>
    <row r="8430" spans="2:4" x14ac:dyDescent="0.2">
      <c r="B8430" s="30">
        <v>8426</v>
      </c>
      <c r="C8430" s="36">
        <f t="shared" si="131"/>
        <v>53959</v>
      </c>
      <c r="D8430" s="61">
        <v>0.31967856290000002</v>
      </c>
    </row>
    <row r="8431" spans="2:4" x14ac:dyDescent="0.2">
      <c r="B8431" s="30">
        <v>8427</v>
      </c>
      <c r="C8431" s="36">
        <f t="shared" si="131"/>
        <v>53960</v>
      </c>
      <c r="D8431" s="61">
        <v>0.31972773259999998</v>
      </c>
    </row>
    <row r="8432" spans="2:4" x14ac:dyDescent="0.2">
      <c r="B8432" s="30">
        <v>8428</v>
      </c>
      <c r="C8432" s="36">
        <f t="shared" si="131"/>
        <v>53961</v>
      </c>
      <c r="D8432" s="61">
        <v>0.3197769104</v>
      </c>
    </row>
    <row r="8433" spans="2:4" x14ac:dyDescent="0.2">
      <c r="B8433" s="30">
        <v>8429</v>
      </c>
      <c r="C8433" s="36">
        <f t="shared" si="131"/>
        <v>53962</v>
      </c>
      <c r="D8433" s="61">
        <v>0.31982609639999998</v>
      </c>
    </row>
    <row r="8434" spans="2:4" x14ac:dyDescent="0.2">
      <c r="B8434" s="30">
        <v>8430</v>
      </c>
      <c r="C8434" s="36">
        <f t="shared" si="131"/>
        <v>53963</v>
      </c>
      <c r="D8434" s="61">
        <v>0.31987529040000001</v>
      </c>
    </row>
    <row r="8435" spans="2:4" x14ac:dyDescent="0.2">
      <c r="B8435" s="30">
        <v>8431</v>
      </c>
      <c r="C8435" s="36">
        <f t="shared" si="131"/>
        <v>53964</v>
      </c>
      <c r="D8435" s="61">
        <v>0.3199244926</v>
      </c>
    </row>
    <row r="8436" spans="2:4" x14ac:dyDescent="0.2">
      <c r="B8436" s="30">
        <v>8432</v>
      </c>
      <c r="C8436" s="36">
        <f t="shared" si="131"/>
        <v>53965</v>
      </c>
      <c r="D8436" s="61">
        <v>0.31997370289999999</v>
      </c>
    </row>
    <row r="8437" spans="2:4" x14ac:dyDescent="0.2">
      <c r="B8437" s="30">
        <v>8433</v>
      </c>
      <c r="C8437" s="36">
        <f t="shared" si="131"/>
        <v>53966</v>
      </c>
      <c r="D8437" s="61">
        <v>0.32002292129999999</v>
      </c>
    </row>
    <row r="8438" spans="2:4" x14ac:dyDescent="0.2">
      <c r="B8438" s="30">
        <v>8434</v>
      </c>
      <c r="C8438" s="36">
        <f t="shared" si="131"/>
        <v>53967</v>
      </c>
      <c r="D8438" s="61">
        <v>0.32007214779999998</v>
      </c>
    </row>
    <row r="8439" spans="2:4" x14ac:dyDescent="0.2">
      <c r="B8439" s="30">
        <v>8435</v>
      </c>
      <c r="C8439" s="36">
        <f t="shared" si="131"/>
        <v>53968</v>
      </c>
      <c r="D8439" s="61">
        <v>0.3201213825</v>
      </c>
    </row>
    <row r="8440" spans="2:4" x14ac:dyDescent="0.2">
      <c r="B8440" s="30">
        <v>8436</v>
      </c>
      <c r="C8440" s="36">
        <f t="shared" si="131"/>
        <v>53969</v>
      </c>
      <c r="D8440" s="61">
        <v>0.32017062530000001</v>
      </c>
    </row>
    <row r="8441" spans="2:4" x14ac:dyDescent="0.2">
      <c r="B8441" s="30">
        <v>8437</v>
      </c>
      <c r="C8441" s="36">
        <f t="shared" si="131"/>
        <v>53970</v>
      </c>
      <c r="D8441" s="61">
        <v>0.32021987619999998</v>
      </c>
    </row>
    <row r="8442" spans="2:4" x14ac:dyDescent="0.2">
      <c r="B8442" s="30">
        <v>8438</v>
      </c>
      <c r="C8442" s="36">
        <f t="shared" si="131"/>
        <v>53971</v>
      </c>
      <c r="D8442" s="61">
        <v>0.3202691352</v>
      </c>
    </row>
    <row r="8443" spans="2:4" x14ac:dyDescent="0.2">
      <c r="B8443" s="30">
        <v>8439</v>
      </c>
      <c r="C8443" s="36">
        <f t="shared" si="131"/>
        <v>53972</v>
      </c>
      <c r="D8443" s="61">
        <v>0.32031840230000003</v>
      </c>
    </row>
    <row r="8444" spans="2:4" x14ac:dyDescent="0.2">
      <c r="B8444" s="30">
        <v>8440</v>
      </c>
      <c r="C8444" s="36">
        <f t="shared" si="131"/>
        <v>53973</v>
      </c>
      <c r="D8444" s="61">
        <v>0.32036767760000001</v>
      </c>
    </row>
    <row r="8445" spans="2:4" x14ac:dyDescent="0.2">
      <c r="B8445" s="30">
        <v>8441</v>
      </c>
      <c r="C8445" s="36">
        <f t="shared" si="131"/>
        <v>53974</v>
      </c>
      <c r="D8445" s="61">
        <v>0.32041696110000001</v>
      </c>
    </row>
    <row r="8446" spans="2:4" x14ac:dyDescent="0.2">
      <c r="B8446" s="30">
        <v>8442</v>
      </c>
      <c r="C8446" s="36">
        <f t="shared" si="131"/>
        <v>53975</v>
      </c>
      <c r="D8446" s="61">
        <v>0.3204662526</v>
      </c>
    </row>
    <row r="8447" spans="2:4" x14ac:dyDescent="0.2">
      <c r="B8447" s="30">
        <v>8443</v>
      </c>
      <c r="C8447" s="36">
        <f t="shared" si="131"/>
        <v>53976</v>
      </c>
      <c r="D8447" s="61">
        <v>0.32051555230000001</v>
      </c>
    </row>
    <row r="8448" spans="2:4" x14ac:dyDescent="0.2">
      <c r="B8448" s="30">
        <v>8444</v>
      </c>
      <c r="C8448" s="36">
        <f t="shared" si="131"/>
        <v>53977</v>
      </c>
      <c r="D8448" s="61">
        <v>0.32056486010000002</v>
      </c>
    </row>
    <row r="8449" spans="2:4" x14ac:dyDescent="0.2">
      <c r="B8449" s="30">
        <v>8445</v>
      </c>
      <c r="C8449" s="36">
        <f t="shared" si="131"/>
        <v>53978</v>
      </c>
      <c r="D8449" s="61">
        <v>0.32061417609999998</v>
      </c>
    </row>
    <row r="8450" spans="2:4" x14ac:dyDescent="0.2">
      <c r="B8450" s="30">
        <v>8446</v>
      </c>
      <c r="C8450" s="36">
        <f t="shared" si="131"/>
        <v>53979</v>
      </c>
      <c r="D8450" s="61">
        <v>0.32066350020000001</v>
      </c>
    </row>
    <row r="8451" spans="2:4" x14ac:dyDescent="0.2">
      <c r="B8451" s="30">
        <v>8447</v>
      </c>
      <c r="C8451" s="36">
        <f t="shared" si="131"/>
        <v>53980</v>
      </c>
      <c r="D8451" s="61">
        <v>0.32071283239999998</v>
      </c>
    </row>
    <row r="8452" spans="2:4" x14ac:dyDescent="0.2">
      <c r="B8452" s="30">
        <v>8448</v>
      </c>
      <c r="C8452" s="36">
        <f t="shared" si="131"/>
        <v>53981</v>
      </c>
      <c r="D8452" s="61">
        <v>0.32076217280000002</v>
      </c>
    </row>
    <row r="8453" spans="2:4" x14ac:dyDescent="0.2">
      <c r="B8453" s="30">
        <v>8449</v>
      </c>
      <c r="C8453" s="36">
        <f t="shared" si="131"/>
        <v>53982</v>
      </c>
      <c r="D8453" s="61">
        <v>0.32081152130000001</v>
      </c>
    </row>
    <row r="8454" spans="2:4" x14ac:dyDescent="0.2">
      <c r="B8454" s="30">
        <v>8450</v>
      </c>
      <c r="C8454" s="36">
        <f t="shared" ref="C8454:C8517" si="132">C8453+1</f>
        <v>53983</v>
      </c>
      <c r="D8454" s="61">
        <v>0.32086087790000001</v>
      </c>
    </row>
    <row r="8455" spans="2:4" x14ac:dyDescent="0.2">
      <c r="B8455" s="30">
        <v>8451</v>
      </c>
      <c r="C8455" s="36">
        <f t="shared" si="132"/>
        <v>53984</v>
      </c>
      <c r="D8455" s="61">
        <v>0.32091024270000001</v>
      </c>
    </row>
    <row r="8456" spans="2:4" x14ac:dyDescent="0.2">
      <c r="B8456" s="30">
        <v>8452</v>
      </c>
      <c r="C8456" s="36">
        <f t="shared" si="132"/>
        <v>53985</v>
      </c>
      <c r="D8456" s="61">
        <v>0.32095961569999998</v>
      </c>
    </row>
    <row r="8457" spans="2:4" x14ac:dyDescent="0.2">
      <c r="B8457" s="30">
        <v>8453</v>
      </c>
      <c r="C8457" s="36">
        <f t="shared" si="132"/>
        <v>53986</v>
      </c>
      <c r="D8457" s="61">
        <v>0.3210089968</v>
      </c>
    </row>
    <row r="8458" spans="2:4" x14ac:dyDescent="0.2">
      <c r="B8458" s="30">
        <v>8454</v>
      </c>
      <c r="C8458" s="36">
        <f t="shared" si="132"/>
        <v>53987</v>
      </c>
      <c r="D8458" s="61">
        <v>0.32105838599999997</v>
      </c>
    </row>
    <row r="8459" spans="2:4" x14ac:dyDescent="0.2">
      <c r="B8459" s="30">
        <v>8455</v>
      </c>
      <c r="C8459" s="36">
        <f t="shared" si="132"/>
        <v>53988</v>
      </c>
      <c r="D8459" s="61">
        <v>0.32110778340000001</v>
      </c>
    </row>
    <row r="8460" spans="2:4" x14ac:dyDescent="0.2">
      <c r="B8460" s="30">
        <v>8456</v>
      </c>
      <c r="C8460" s="36">
        <f t="shared" si="132"/>
        <v>53989</v>
      </c>
      <c r="D8460" s="61">
        <v>0.3211571889</v>
      </c>
    </row>
    <row r="8461" spans="2:4" x14ac:dyDescent="0.2">
      <c r="B8461" s="30">
        <v>8457</v>
      </c>
      <c r="C8461" s="36">
        <f t="shared" si="132"/>
        <v>53990</v>
      </c>
      <c r="D8461" s="61">
        <v>0.3212066026</v>
      </c>
    </row>
    <row r="8462" spans="2:4" x14ac:dyDescent="0.2">
      <c r="B8462" s="30">
        <v>8458</v>
      </c>
      <c r="C8462" s="36">
        <f t="shared" si="132"/>
        <v>53991</v>
      </c>
      <c r="D8462" s="61">
        <v>0.32125602440000001</v>
      </c>
    </row>
    <row r="8463" spans="2:4" x14ac:dyDescent="0.2">
      <c r="B8463" s="30">
        <v>8459</v>
      </c>
      <c r="C8463" s="36">
        <f t="shared" si="132"/>
        <v>53992</v>
      </c>
      <c r="D8463" s="61">
        <v>0.32130545440000002</v>
      </c>
    </row>
    <row r="8464" spans="2:4" x14ac:dyDescent="0.2">
      <c r="B8464" s="30">
        <v>8460</v>
      </c>
      <c r="C8464" s="36">
        <f t="shared" si="132"/>
        <v>53993</v>
      </c>
      <c r="D8464" s="61">
        <v>0.3213548926</v>
      </c>
    </row>
    <row r="8465" spans="2:4" x14ac:dyDescent="0.2">
      <c r="B8465" s="30">
        <v>8461</v>
      </c>
      <c r="C8465" s="36">
        <f t="shared" si="132"/>
        <v>53994</v>
      </c>
      <c r="D8465" s="61">
        <v>0.32140433889999998</v>
      </c>
    </row>
    <row r="8466" spans="2:4" x14ac:dyDescent="0.2">
      <c r="B8466" s="30">
        <v>8462</v>
      </c>
      <c r="C8466" s="36">
        <f t="shared" si="132"/>
        <v>53995</v>
      </c>
      <c r="D8466" s="61">
        <v>0.32145379340000002</v>
      </c>
    </row>
    <row r="8467" spans="2:4" x14ac:dyDescent="0.2">
      <c r="B8467" s="30">
        <v>8463</v>
      </c>
      <c r="C8467" s="36">
        <f t="shared" si="132"/>
        <v>53996</v>
      </c>
      <c r="D8467" s="61">
        <v>0.32150325600000002</v>
      </c>
    </row>
    <row r="8468" spans="2:4" x14ac:dyDescent="0.2">
      <c r="B8468" s="30">
        <v>8464</v>
      </c>
      <c r="C8468" s="36">
        <f t="shared" si="132"/>
        <v>53997</v>
      </c>
      <c r="D8468" s="61">
        <v>0.32155272680000002</v>
      </c>
    </row>
    <row r="8469" spans="2:4" x14ac:dyDescent="0.2">
      <c r="B8469" s="30">
        <v>8465</v>
      </c>
      <c r="C8469" s="36">
        <f t="shared" si="132"/>
        <v>53998</v>
      </c>
      <c r="D8469" s="61">
        <v>0.32160220569999998</v>
      </c>
    </row>
    <row r="8470" spans="2:4" x14ac:dyDescent="0.2">
      <c r="B8470" s="30">
        <v>8466</v>
      </c>
      <c r="C8470" s="36">
        <f t="shared" si="132"/>
        <v>53999</v>
      </c>
      <c r="D8470" s="61">
        <v>0.3216516928</v>
      </c>
    </row>
    <row r="8471" spans="2:4" x14ac:dyDescent="0.2">
      <c r="B8471" s="30">
        <v>8467</v>
      </c>
      <c r="C8471" s="36">
        <f t="shared" si="132"/>
        <v>54000</v>
      </c>
      <c r="D8471" s="61">
        <v>0.32170118809999998</v>
      </c>
    </row>
    <row r="8472" spans="2:4" x14ac:dyDescent="0.2">
      <c r="B8472" s="30">
        <v>8468</v>
      </c>
      <c r="C8472" s="36">
        <f t="shared" si="132"/>
        <v>54001</v>
      </c>
      <c r="D8472" s="61">
        <v>0.32175069160000003</v>
      </c>
    </row>
    <row r="8473" spans="2:4" x14ac:dyDescent="0.2">
      <c r="B8473" s="30">
        <v>8469</v>
      </c>
      <c r="C8473" s="36">
        <f t="shared" si="132"/>
        <v>54002</v>
      </c>
      <c r="D8473" s="61">
        <v>0.32180020320000002</v>
      </c>
    </row>
    <row r="8474" spans="2:4" x14ac:dyDescent="0.2">
      <c r="B8474" s="30">
        <v>8470</v>
      </c>
      <c r="C8474" s="36">
        <f t="shared" si="132"/>
        <v>54003</v>
      </c>
      <c r="D8474" s="61">
        <v>0.32184972290000002</v>
      </c>
    </row>
    <row r="8475" spans="2:4" x14ac:dyDescent="0.2">
      <c r="B8475" s="30">
        <v>8471</v>
      </c>
      <c r="C8475" s="36">
        <f t="shared" si="132"/>
        <v>54004</v>
      </c>
      <c r="D8475" s="61">
        <v>0.32189925089999999</v>
      </c>
    </row>
    <row r="8476" spans="2:4" x14ac:dyDescent="0.2">
      <c r="B8476" s="30">
        <v>8472</v>
      </c>
      <c r="C8476" s="36">
        <f t="shared" si="132"/>
        <v>54005</v>
      </c>
      <c r="D8476" s="61">
        <v>0.32194878700000001</v>
      </c>
    </row>
    <row r="8477" spans="2:4" x14ac:dyDescent="0.2">
      <c r="B8477" s="30">
        <v>8473</v>
      </c>
      <c r="C8477" s="36">
        <f t="shared" si="132"/>
        <v>54006</v>
      </c>
      <c r="D8477" s="61">
        <v>0.3219983313</v>
      </c>
    </row>
    <row r="8478" spans="2:4" x14ac:dyDescent="0.2">
      <c r="B8478" s="30">
        <v>8474</v>
      </c>
      <c r="C8478" s="36">
        <f t="shared" si="132"/>
        <v>54007</v>
      </c>
      <c r="D8478" s="61">
        <v>0.32204788379999999</v>
      </c>
    </row>
    <row r="8479" spans="2:4" x14ac:dyDescent="0.2">
      <c r="B8479" s="30">
        <v>8475</v>
      </c>
      <c r="C8479" s="36">
        <f t="shared" si="132"/>
        <v>54008</v>
      </c>
      <c r="D8479" s="61">
        <v>0.32209744439999999</v>
      </c>
    </row>
    <row r="8480" spans="2:4" x14ac:dyDescent="0.2">
      <c r="B8480" s="30">
        <v>8476</v>
      </c>
      <c r="C8480" s="36">
        <f t="shared" si="132"/>
        <v>54009</v>
      </c>
      <c r="D8480" s="61">
        <v>0.3221470132</v>
      </c>
    </row>
    <row r="8481" spans="2:4" x14ac:dyDescent="0.2">
      <c r="B8481" s="30">
        <v>8477</v>
      </c>
      <c r="C8481" s="36">
        <f t="shared" si="132"/>
        <v>54010</v>
      </c>
      <c r="D8481" s="61">
        <v>0.32219659020000002</v>
      </c>
    </row>
    <row r="8482" spans="2:4" x14ac:dyDescent="0.2">
      <c r="B8482" s="30">
        <v>8478</v>
      </c>
      <c r="C8482" s="36">
        <f t="shared" si="132"/>
        <v>54011</v>
      </c>
      <c r="D8482" s="61">
        <v>0.3222461754</v>
      </c>
    </row>
    <row r="8483" spans="2:4" x14ac:dyDescent="0.2">
      <c r="B8483" s="30">
        <v>8479</v>
      </c>
      <c r="C8483" s="36">
        <f t="shared" si="132"/>
        <v>54012</v>
      </c>
      <c r="D8483" s="61">
        <v>0.32229576879999999</v>
      </c>
    </row>
    <row r="8484" spans="2:4" x14ac:dyDescent="0.2">
      <c r="B8484" s="30">
        <v>8480</v>
      </c>
      <c r="C8484" s="36">
        <f t="shared" si="132"/>
        <v>54013</v>
      </c>
      <c r="D8484" s="61">
        <v>0.32234537029999999</v>
      </c>
    </row>
    <row r="8485" spans="2:4" x14ac:dyDescent="0.2">
      <c r="B8485" s="30">
        <v>8481</v>
      </c>
      <c r="C8485" s="36">
        <f t="shared" si="132"/>
        <v>54014</v>
      </c>
      <c r="D8485" s="61">
        <v>0.32239498</v>
      </c>
    </row>
    <row r="8486" spans="2:4" x14ac:dyDescent="0.2">
      <c r="B8486" s="30">
        <v>8482</v>
      </c>
      <c r="C8486" s="36">
        <f t="shared" si="132"/>
        <v>54015</v>
      </c>
      <c r="D8486" s="61">
        <v>0.32244459800000003</v>
      </c>
    </row>
    <row r="8487" spans="2:4" x14ac:dyDescent="0.2">
      <c r="B8487" s="30">
        <v>8483</v>
      </c>
      <c r="C8487" s="36">
        <f t="shared" si="132"/>
        <v>54016</v>
      </c>
      <c r="D8487" s="61">
        <v>0.322494224</v>
      </c>
    </row>
    <row r="8488" spans="2:4" x14ac:dyDescent="0.2">
      <c r="B8488" s="30">
        <v>8484</v>
      </c>
      <c r="C8488" s="36">
        <f t="shared" si="132"/>
        <v>54017</v>
      </c>
      <c r="D8488" s="61">
        <v>0.32254385829999999</v>
      </c>
    </row>
    <row r="8489" spans="2:4" x14ac:dyDescent="0.2">
      <c r="B8489" s="30">
        <v>8485</v>
      </c>
      <c r="C8489" s="36">
        <f t="shared" si="132"/>
        <v>54018</v>
      </c>
      <c r="D8489" s="61">
        <v>0.32259350079999999</v>
      </c>
    </row>
    <row r="8490" spans="2:4" x14ac:dyDescent="0.2">
      <c r="B8490" s="30">
        <v>8486</v>
      </c>
      <c r="C8490" s="36">
        <f t="shared" si="132"/>
        <v>54019</v>
      </c>
      <c r="D8490" s="61">
        <v>0.3226431515</v>
      </c>
    </row>
    <row r="8491" spans="2:4" x14ac:dyDescent="0.2">
      <c r="B8491" s="30">
        <v>8487</v>
      </c>
      <c r="C8491" s="36">
        <f t="shared" si="132"/>
        <v>54020</v>
      </c>
      <c r="D8491" s="61">
        <v>0.32269281030000002</v>
      </c>
    </row>
    <row r="8492" spans="2:4" x14ac:dyDescent="0.2">
      <c r="B8492" s="30">
        <v>8488</v>
      </c>
      <c r="C8492" s="36">
        <f t="shared" si="132"/>
        <v>54021</v>
      </c>
      <c r="D8492" s="61">
        <v>0.32274247740000001</v>
      </c>
    </row>
    <row r="8493" spans="2:4" x14ac:dyDescent="0.2">
      <c r="B8493" s="30">
        <v>8489</v>
      </c>
      <c r="C8493" s="36">
        <f t="shared" si="132"/>
        <v>54022</v>
      </c>
      <c r="D8493" s="61">
        <v>0.32279215259999999</v>
      </c>
    </row>
    <row r="8494" spans="2:4" x14ac:dyDescent="0.2">
      <c r="B8494" s="30">
        <v>8490</v>
      </c>
      <c r="C8494" s="36">
        <f t="shared" si="132"/>
        <v>54023</v>
      </c>
      <c r="D8494" s="61">
        <v>0.32284183599999999</v>
      </c>
    </row>
    <row r="8495" spans="2:4" x14ac:dyDescent="0.2">
      <c r="B8495" s="30">
        <v>8491</v>
      </c>
      <c r="C8495" s="36">
        <f t="shared" si="132"/>
        <v>54024</v>
      </c>
      <c r="D8495" s="61">
        <v>0.32289152770000001</v>
      </c>
    </row>
    <row r="8496" spans="2:4" x14ac:dyDescent="0.2">
      <c r="B8496" s="30">
        <v>8492</v>
      </c>
      <c r="C8496" s="36">
        <f t="shared" si="132"/>
        <v>54025</v>
      </c>
      <c r="D8496" s="61">
        <v>0.32294122749999998</v>
      </c>
    </row>
    <row r="8497" spans="2:4" x14ac:dyDescent="0.2">
      <c r="B8497" s="30">
        <v>8493</v>
      </c>
      <c r="C8497" s="36">
        <f t="shared" si="132"/>
        <v>54026</v>
      </c>
      <c r="D8497" s="61">
        <v>0.32299093550000002</v>
      </c>
    </row>
    <row r="8498" spans="2:4" x14ac:dyDescent="0.2">
      <c r="B8498" s="30">
        <v>8494</v>
      </c>
      <c r="C8498" s="36">
        <f t="shared" si="132"/>
        <v>54027</v>
      </c>
      <c r="D8498" s="61">
        <v>0.32304065170000001</v>
      </c>
    </row>
    <row r="8499" spans="2:4" x14ac:dyDescent="0.2">
      <c r="B8499" s="30">
        <v>8495</v>
      </c>
      <c r="C8499" s="36">
        <f t="shared" si="132"/>
        <v>54028</v>
      </c>
      <c r="D8499" s="61">
        <v>0.32309037619999997</v>
      </c>
    </row>
    <row r="8500" spans="2:4" x14ac:dyDescent="0.2">
      <c r="B8500" s="30">
        <v>8496</v>
      </c>
      <c r="C8500" s="36">
        <f t="shared" si="132"/>
        <v>54029</v>
      </c>
      <c r="D8500" s="61">
        <v>0.32314010879999999</v>
      </c>
    </row>
    <row r="8501" spans="2:4" x14ac:dyDescent="0.2">
      <c r="B8501" s="30">
        <v>8497</v>
      </c>
      <c r="C8501" s="36">
        <f t="shared" si="132"/>
        <v>54030</v>
      </c>
      <c r="D8501" s="61">
        <v>0.32318984960000002</v>
      </c>
    </row>
    <row r="8502" spans="2:4" x14ac:dyDescent="0.2">
      <c r="B8502" s="30">
        <v>8498</v>
      </c>
      <c r="C8502" s="36">
        <f t="shared" si="132"/>
        <v>54031</v>
      </c>
      <c r="D8502" s="61">
        <v>0.32323959870000002</v>
      </c>
    </row>
    <row r="8503" spans="2:4" x14ac:dyDescent="0.2">
      <c r="B8503" s="30">
        <v>8499</v>
      </c>
      <c r="C8503" s="36">
        <f t="shared" si="132"/>
        <v>54032</v>
      </c>
      <c r="D8503" s="61">
        <v>0.32328935590000002</v>
      </c>
    </row>
    <row r="8504" spans="2:4" x14ac:dyDescent="0.2">
      <c r="B8504" s="30">
        <v>8500</v>
      </c>
      <c r="C8504" s="36">
        <f t="shared" si="132"/>
        <v>54033</v>
      </c>
      <c r="D8504" s="61">
        <v>0.32333912139999998</v>
      </c>
    </row>
    <row r="8505" spans="2:4" x14ac:dyDescent="0.2">
      <c r="B8505" s="30">
        <v>8501</v>
      </c>
      <c r="C8505" s="36">
        <f t="shared" si="132"/>
        <v>54034</v>
      </c>
      <c r="D8505" s="61">
        <v>0.32338889510000002</v>
      </c>
    </row>
    <row r="8506" spans="2:4" x14ac:dyDescent="0.2">
      <c r="B8506" s="30">
        <v>8502</v>
      </c>
      <c r="C8506" s="36">
        <f t="shared" si="132"/>
        <v>54035</v>
      </c>
      <c r="D8506" s="61">
        <v>0.3234386769</v>
      </c>
    </row>
    <row r="8507" spans="2:4" x14ac:dyDescent="0.2">
      <c r="B8507" s="30">
        <v>8503</v>
      </c>
      <c r="C8507" s="36">
        <f t="shared" si="132"/>
        <v>54036</v>
      </c>
      <c r="D8507" s="61">
        <v>0.323488467</v>
      </c>
    </row>
    <row r="8508" spans="2:4" x14ac:dyDescent="0.2">
      <c r="B8508" s="30">
        <v>8504</v>
      </c>
      <c r="C8508" s="36">
        <f t="shared" si="132"/>
        <v>54037</v>
      </c>
      <c r="D8508" s="61">
        <v>0.32353826530000002</v>
      </c>
    </row>
    <row r="8509" spans="2:4" x14ac:dyDescent="0.2">
      <c r="B8509" s="30">
        <v>8505</v>
      </c>
      <c r="C8509" s="36">
        <f t="shared" si="132"/>
        <v>54038</v>
      </c>
      <c r="D8509" s="61">
        <v>0.3235880719</v>
      </c>
    </row>
    <row r="8510" spans="2:4" x14ac:dyDescent="0.2">
      <c r="B8510" s="30">
        <v>8506</v>
      </c>
      <c r="C8510" s="36">
        <f t="shared" si="132"/>
        <v>54039</v>
      </c>
      <c r="D8510" s="61">
        <v>0.32363788659999998</v>
      </c>
    </row>
    <row r="8511" spans="2:4" x14ac:dyDescent="0.2">
      <c r="B8511" s="30">
        <v>8507</v>
      </c>
      <c r="C8511" s="36">
        <f t="shared" si="132"/>
        <v>54040</v>
      </c>
      <c r="D8511" s="61">
        <v>0.32368770959999998</v>
      </c>
    </row>
    <row r="8512" spans="2:4" x14ac:dyDescent="0.2">
      <c r="B8512" s="30">
        <v>8508</v>
      </c>
      <c r="C8512" s="36">
        <f t="shared" si="132"/>
        <v>54041</v>
      </c>
      <c r="D8512" s="61">
        <v>0.32373754069999999</v>
      </c>
    </row>
    <row r="8513" spans="2:4" x14ac:dyDescent="0.2">
      <c r="B8513" s="30">
        <v>8509</v>
      </c>
      <c r="C8513" s="36">
        <f t="shared" si="132"/>
        <v>54042</v>
      </c>
      <c r="D8513" s="61">
        <v>0.32378738010000002</v>
      </c>
    </row>
    <row r="8514" spans="2:4" x14ac:dyDescent="0.2">
      <c r="B8514" s="30">
        <v>8510</v>
      </c>
      <c r="C8514" s="36">
        <f t="shared" si="132"/>
        <v>54043</v>
      </c>
      <c r="D8514" s="61">
        <v>0.32383722770000001</v>
      </c>
    </row>
    <row r="8515" spans="2:4" x14ac:dyDescent="0.2">
      <c r="B8515" s="30">
        <v>8511</v>
      </c>
      <c r="C8515" s="36">
        <f t="shared" si="132"/>
        <v>54044</v>
      </c>
      <c r="D8515" s="61">
        <v>0.32388708360000001</v>
      </c>
    </row>
    <row r="8516" spans="2:4" x14ac:dyDescent="0.2">
      <c r="B8516" s="30">
        <v>8512</v>
      </c>
      <c r="C8516" s="36">
        <f t="shared" si="132"/>
        <v>54045</v>
      </c>
      <c r="D8516" s="61">
        <v>0.32393694760000002</v>
      </c>
    </row>
    <row r="8517" spans="2:4" x14ac:dyDescent="0.2">
      <c r="B8517" s="30">
        <v>8513</v>
      </c>
      <c r="C8517" s="36">
        <f t="shared" si="132"/>
        <v>54046</v>
      </c>
      <c r="D8517" s="61">
        <v>0.3239868199</v>
      </c>
    </row>
    <row r="8518" spans="2:4" x14ac:dyDescent="0.2">
      <c r="B8518" s="30">
        <v>8514</v>
      </c>
      <c r="C8518" s="36">
        <f t="shared" ref="C8518:C8581" si="133">C8517+1</f>
        <v>54047</v>
      </c>
      <c r="D8518" s="61">
        <v>0.32403670039999999</v>
      </c>
    </row>
    <row r="8519" spans="2:4" x14ac:dyDescent="0.2">
      <c r="B8519" s="30">
        <v>8515</v>
      </c>
      <c r="C8519" s="36">
        <f t="shared" si="133"/>
        <v>54048</v>
      </c>
      <c r="D8519" s="61">
        <v>0.3240865892</v>
      </c>
    </row>
    <row r="8520" spans="2:4" x14ac:dyDescent="0.2">
      <c r="B8520" s="30">
        <v>8516</v>
      </c>
      <c r="C8520" s="36">
        <f t="shared" si="133"/>
        <v>54049</v>
      </c>
      <c r="D8520" s="61">
        <v>0.32413648620000002</v>
      </c>
    </row>
    <row r="8521" spans="2:4" x14ac:dyDescent="0.2">
      <c r="B8521" s="30">
        <v>8517</v>
      </c>
      <c r="C8521" s="36">
        <f t="shared" si="133"/>
        <v>54050</v>
      </c>
      <c r="D8521" s="61">
        <v>0.3241863914</v>
      </c>
    </row>
    <row r="8522" spans="2:4" x14ac:dyDescent="0.2">
      <c r="B8522" s="30">
        <v>8518</v>
      </c>
      <c r="C8522" s="36">
        <f t="shared" si="133"/>
        <v>54051</v>
      </c>
      <c r="D8522" s="61">
        <v>0.32423630479999999</v>
      </c>
    </row>
    <row r="8523" spans="2:4" x14ac:dyDescent="0.2">
      <c r="B8523" s="30">
        <v>8519</v>
      </c>
      <c r="C8523" s="36">
        <f t="shared" si="133"/>
        <v>54052</v>
      </c>
      <c r="D8523" s="61">
        <v>0.3242862265</v>
      </c>
    </row>
    <row r="8524" spans="2:4" x14ac:dyDescent="0.2">
      <c r="B8524" s="30">
        <v>8520</v>
      </c>
      <c r="C8524" s="36">
        <f t="shared" si="133"/>
        <v>54053</v>
      </c>
      <c r="D8524" s="61">
        <v>0.32433615640000002</v>
      </c>
    </row>
    <row r="8525" spans="2:4" x14ac:dyDescent="0.2">
      <c r="B8525" s="30">
        <v>8521</v>
      </c>
      <c r="C8525" s="36">
        <f t="shared" si="133"/>
        <v>54054</v>
      </c>
      <c r="D8525" s="61">
        <v>0.3243860945</v>
      </c>
    </row>
    <row r="8526" spans="2:4" x14ac:dyDescent="0.2">
      <c r="B8526" s="30">
        <v>8522</v>
      </c>
      <c r="C8526" s="36">
        <f t="shared" si="133"/>
        <v>54055</v>
      </c>
      <c r="D8526" s="61">
        <v>0.3244360409</v>
      </c>
    </row>
    <row r="8527" spans="2:4" x14ac:dyDescent="0.2">
      <c r="B8527" s="30">
        <v>8523</v>
      </c>
      <c r="C8527" s="36">
        <f t="shared" si="133"/>
        <v>54056</v>
      </c>
      <c r="D8527" s="61">
        <v>0.32448599550000001</v>
      </c>
    </row>
    <row r="8528" spans="2:4" x14ac:dyDescent="0.2">
      <c r="B8528" s="30">
        <v>8524</v>
      </c>
      <c r="C8528" s="36">
        <f t="shared" si="133"/>
        <v>54057</v>
      </c>
      <c r="D8528" s="61">
        <v>0.32453595839999999</v>
      </c>
    </row>
    <row r="8529" spans="2:4" x14ac:dyDescent="0.2">
      <c r="B8529" s="30">
        <v>8525</v>
      </c>
      <c r="C8529" s="36">
        <f t="shared" si="133"/>
        <v>54058</v>
      </c>
      <c r="D8529" s="61">
        <v>0.32458592949999998</v>
      </c>
    </row>
    <row r="8530" spans="2:4" x14ac:dyDescent="0.2">
      <c r="B8530" s="30">
        <v>8526</v>
      </c>
      <c r="C8530" s="36">
        <f t="shared" si="133"/>
        <v>54059</v>
      </c>
      <c r="D8530" s="61">
        <v>0.32463590879999998</v>
      </c>
    </row>
    <row r="8531" spans="2:4" x14ac:dyDescent="0.2">
      <c r="B8531" s="30">
        <v>8527</v>
      </c>
      <c r="C8531" s="36">
        <f t="shared" si="133"/>
        <v>54060</v>
      </c>
      <c r="D8531" s="61">
        <v>0.32468589640000001</v>
      </c>
    </row>
    <row r="8532" spans="2:4" x14ac:dyDescent="0.2">
      <c r="B8532" s="30">
        <v>8528</v>
      </c>
      <c r="C8532" s="36">
        <f t="shared" si="133"/>
        <v>54061</v>
      </c>
      <c r="D8532" s="61">
        <v>0.3247358923</v>
      </c>
    </row>
    <row r="8533" spans="2:4" x14ac:dyDescent="0.2">
      <c r="B8533" s="30">
        <v>8529</v>
      </c>
      <c r="C8533" s="36">
        <f t="shared" si="133"/>
        <v>54062</v>
      </c>
      <c r="D8533" s="61">
        <v>0.3247858964</v>
      </c>
    </row>
    <row r="8534" spans="2:4" x14ac:dyDescent="0.2">
      <c r="B8534" s="30">
        <v>8530</v>
      </c>
      <c r="C8534" s="36">
        <f t="shared" si="133"/>
        <v>54063</v>
      </c>
      <c r="D8534" s="61">
        <v>0.32483590870000001</v>
      </c>
    </row>
    <row r="8535" spans="2:4" x14ac:dyDescent="0.2">
      <c r="B8535" s="30">
        <v>8531</v>
      </c>
      <c r="C8535" s="36">
        <f t="shared" si="133"/>
        <v>54064</v>
      </c>
      <c r="D8535" s="61">
        <v>0.32488592929999999</v>
      </c>
    </row>
    <row r="8536" spans="2:4" x14ac:dyDescent="0.2">
      <c r="B8536" s="30">
        <v>8532</v>
      </c>
      <c r="C8536" s="36">
        <f t="shared" si="133"/>
        <v>54065</v>
      </c>
      <c r="D8536" s="61">
        <v>0.32493595809999998</v>
      </c>
    </row>
    <row r="8537" spans="2:4" x14ac:dyDescent="0.2">
      <c r="B8537" s="30">
        <v>8533</v>
      </c>
      <c r="C8537" s="36">
        <f t="shared" si="133"/>
        <v>54066</v>
      </c>
      <c r="D8537" s="61">
        <v>0.32498599519999999</v>
      </c>
    </row>
    <row r="8538" spans="2:4" x14ac:dyDescent="0.2">
      <c r="B8538" s="30">
        <v>8534</v>
      </c>
      <c r="C8538" s="36">
        <f t="shared" si="133"/>
        <v>54067</v>
      </c>
      <c r="D8538" s="61">
        <v>0.32503604050000001</v>
      </c>
    </row>
    <row r="8539" spans="2:4" x14ac:dyDescent="0.2">
      <c r="B8539" s="30">
        <v>8535</v>
      </c>
      <c r="C8539" s="36">
        <f t="shared" si="133"/>
        <v>54068</v>
      </c>
      <c r="D8539" s="61">
        <v>0.3250860941</v>
      </c>
    </row>
    <row r="8540" spans="2:4" x14ac:dyDescent="0.2">
      <c r="B8540" s="30">
        <v>8536</v>
      </c>
      <c r="C8540" s="36">
        <f t="shared" si="133"/>
        <v>54069</v>
      </c>
      <c r="D8540" s="61">
        <v>0.32513615600000001</v>
      </c>
    </row>
    <row r="8541" spans="2:4" x14ac:dyDescent="0.2">
      <c r="B8541" s="30">
        <v>8537</v>
      </c>
      <c r="C8541" s="36">
        <f t="shared" si="133"/>
        <v>54070</v>
      </c>
      <c r="D8541" s="61">
        <v>0.32518622609999998</v>
      </c>
    </row>
    <row r="8542" spans="2:4" x14ac:dyDescent="0.2">
      <c r="B8542" s="30">
        <v>8538</v>
      </c>
      <c r="C8542" s="36">
        <f t="shared" si="133"/>
        <v>54071</v>
      </c>
      <c r="D8542" s="61">
        <v>0.32523630440000001</v>
      </c>
    </row>
    <row r="8543" spans="2:4" x14ac:dyDescent="0.2">
      <c r="B8543" s="30">
        <v>8539</v>
      </c>
      <c r="C8543" s="36">
        <f t="shared" si="133"/>
        <v>54072</v>
      </c>
      <c r="D8543" s="61">
        <v>0.32528639100000001</v>
      </c>
    </row>
    <row r="8544" spans="2:4" x14ac:dyDescent="0.2">
      <c r="B8544" s="30">
        <v>8540</v>
      </c>
      <c r="C8544" s="36">
        <f t="shared" si="133"/>
        <v>54073</v>
      </c>
      <c r="D8544" s="61">
        <v>0.32533648590000003</v>
      </c>
    </row>
    <row r="8545" spans="2:4" x14ac:dyDescent="0.2">
      <c r="B8545" s="30">
        <v>8541</v>
      </c>
      <c r="C8545" s="36">
        <f t="shared" si="133"/>
        <v>54074</v>
      </c>
      <c r="D8545" s="61">
        <v>0.32538658910000001</v>
      </c>
    </row>
    <row r="8546" spans="2:4" x14ac:dyDescent="0.2">
      <c r="B8546" s="30">
        <v>8542</v>
      </c>
      <c r="C8546" s="36">
        <f t="shared" si="133"/>
        <v>54075</v>
      </c>
      <c r="D8546" s="61">
        <v>0.32543670050000001</v>
      </c>
    </row>
    <row r="8547" spans="2:4" x14ac:dyDescent="0.2">
      <c r="B8547" s="30">
        <v>8543</v>
      </c>
      <c r="C8547" s="36">
        <f t="shared" si="133"/>
        <v>54076</v>
      </c>
      <c r="D8547" s="61">
        <v>0.32548682020000003</v>
      </c>
    </row>
    <row r="8548" spans="2:4" x14ac:dyDescent="0.2">
      <c r="B8548" s="30">
        <v>8544</v>
      </c>
      <c r="C8548" s="36">
        <f t="shared" si="133"/>
        <v>54077</v>
      </c>
      <c r="D8548" s="61">
        <v>0.3255369481</v>
      </c>
    </row>
    <row r="8549" spans="2:4" x14ac:dyDescent="0.2">
      <c r="B8549" s="30">
        <v>8545</v>
      </c>
      <c r="C8549" s="36">
        <f t="shared" si="133"/>
        <v>54078</v>
      </c>
      <c r="D8549" s="61">
        <v>0.3255870843</v>
      </c>
    </row>
    <row r="8550" spans="2:4" x14ac:dyDescent="0.2">
      <c r="B8550" s="30">
        <v>8546</v>
      </c>
      <c r="C8550" s="36">
        <f t="shared" si="133"/>
        <v>54079</v>
      </c>
      <c r="D8550" s="61">
        <v>0.32563722880000001</v>
      </c>
    </row>
    <row r="8551" spans="2:4" x14ac:dyDescent="0.2">
      <c r="B8551" s="30">
        <v>8547</v>
      </c>
      <c r="C8551" s="36">
        <f t="shared" si="133"/>
        <v>54080</v>
      </c>
      <c r="D8551" s="61">
        <v>0.32568738159999999</v>
      </c>
    </row>
    <row r="8552" spans="2:4" x14ac:dyDescent="0.2">
      <c r="B8552" s="30">
        <v>8548</v>
      </c>
      <c r="C8552" s="36">
        <f t="shared" si="133"/>
        <v>54081</v>
      </c>
      <c r="D8552" s="61">
        <v>0.32573754259999999</v>
      </c>
    </row>
    <row r="8553" spans="2:4" x14ac:dyDescent="0.2">
      <c r="B8553" s="30">
        <v>8549</v>
      </c>
      <c r="C8553" s="36">
        <f t="shared" si="133"/>
        <v>54082</v>
      </c>
      <c r="D8553" s="61">
        <v>0.3257877119</v>
      </c>
    </row>
    <row r="8554" spans="2:4" x14ac:dyDescent="0.2">
      <c r="B8554" s="30">
        <v>8550</v>
      </c>
      <c r="C8554" s="36">
        <f t="shared" si="133"/>
        <v>54083</v>
      </c>
      <c r="D8554" s="61">
        <v>0.32583788949999998</v>
      </c>
    </row>
    <row r="8555" spans="2:4" x14ac:dyDescent="0.2">
      <c r="B8555" s="30">
        <v>8551</v>
      </c>
      <c r="C8555" s="36">
        <f t="shared" si="133"/>
        <v>54084</v>
      </c>
      <c r="D8555" s="61">
        <v>0.32588807530000002</v>
      </c>
    </row>
    <row r="8556" spans="2:4" x14ac:dyDescent="0.2">
      <c r="B8556" s="30">
        <v>8552</v>
      </c>
      <c r="C8556" s="36">
        <f t="shared" si="133"/>
        <v>54085</v>
      </c>
      <c r="D8556" s="61">
        <v>0.32593826949999999</v>
      </c>
    </row>
    <row r="8557" spans="2:4" x14ac:dyDescent="0.2">
      <c r="B8557" s="30">
        <v>8553</v>
      </c>
      <c r="C8557" s="36">
        <f t="shared" si="133"/>
        <v>54086</v>
      </c>
      <c r="D8557" s="61">
        <v>0.32598847190000002</v>
      </c>
    </row>
    <row r="8558" spans="2:4" x14ac:dyDescent="0.2">
      <c r="B8558" s="30">
        <v>8554</v>
      </c>
      <c r="C8558" s="36">
        <f t="shared" si="133"/>
        <v>54087</v>
      </c>
      <c r="D8558" s="61">
        <v>0.32603868260000002</v>
      </c>
    </row>
    <row r="8559" spans="2:4" x14ac:dyDescent="0.2">
      <c r="B8559" s="30">
        <v>8555</v>
      </c>
      <c r="C8559" s="36">
        <f t="shared" si="133"/>
        <v>54088</v>
      </c>
      <c r="D8559" s="61">
        <v>0.32608890149999997</v>
      </c>
    </row>
    <row r="8560" spans="2:4" x14ac:dyDescent="0.2">
      <c r="B8560" s="30">
        <v>8556</v>
      </c>
      <c r="C8560" s="36">
        <f t="shared" si="133"/>
        <v>54089</v>
      </c>
      <c r="D8560" s="61">
        <v>0.32613912880000001</v>
      </c>
    </row>
    <row r="8561" spans="2:4" x14ac:dyDescent="0.2">
      <c r="B8561" s="30">
        <v>8557</v>
      </c>
      <c r="C8561" s="36">
        <f t="shared" si="133"/>
        <v>54090</v>
      </c>
      <c r="D8561" s="61">
        <v>0.32618936430000001</v>
      </c>
    </row>
    <row r="8562" spans="2:4" x14ac:dyDescent="0.2">
      <c r="B8562" s="30">
        <v>8558</v>
      </c>
      <c r="C8562" s="36">
        <f t="shared" si="133"/>
        <v>54091</v>
      </c>
      <c r="D8562" s="61">
        <v>0.32623960819999998</v>
      </c>
    </row>
    <row r="8563" spans="2:4" x14ac:dyDescent="0.2">
      <c r="B8563" s="30">
        <v>8559</v>
      </c>
      <c r="C8563" s="36">
        <f t="shared" si="133"/>
        <v>54092</v>
      </c>
      <c r="D8563" s="61">
        <v>0.32628986030000001</v>
      </c>
    </row>
    <row r="8564" spans="2:4" x14ac:dyDescent="0.2">
      <c r="B8564" s="30">
        <v>8560</v>
      </c>
      <c r="C8564" s="36">
        <f t="shared" si="133"/>
        <v>54093</v>
      </c>
      <c r="D8564" s="61">
        <v>0.32634012070000001</v>
      </c>
    </row>
    <row r="8565" spans="2:4" x14ac:dyDescent="0.2">
      <c r="B8565" s="30">
        <v>8561</v>
      </c>
      <c r="C8565" s="36">
        <f t="shared" si="133"/>
        <v>54094</v>
      </c>
      <c r="D8565" s="61">
        <v>0.32639038939999998</v>
      </c>
    </row>
    <row r="8566" spans="2:4" x14ac:dyDescent="0.2">
      <c r="B8566" s="30">
        <v>8562</v>
      </c>
      <c r="C8566" s="36">
        <f t="shared" si="133"/>
        <v>54095</v>
      </c>
      <c r="D8566" s="61">
        <v>0.32644066630000002</v>
      </c>
    </row>
    <row r="8567" spans="2:4" x14ac:dyDescent="0.2">
      <c r="B8567" s="30">
        <v>8563</v>
      </c>
      <c r="C8567" s="36">
        <f t="shared" si="133"/>
        <v>54096</v>
      </c>
      <c r="D8567" s="61">
        <v>0.32649095160000002</v>
      </c>
    </row>
    <row r="8568" spans="2:4" x14ac:dyDescent="0.2">
      <c r="B8568" s="30">
        <v>8564</v>
      </c>
      <c r="C8568" s="36">
        <f t="shared" si="133"/>
        <v>54097</v>
      </c>
      <c r="D8568" s="61">
        <v>0.3265412452</v>
      </c>
    </row>
    <row r="8569" spans="2:4" x14ac:dyDescent="0.2">
      <c r="B8569" s="30">
        <v>8565</v>
      </c>
      <c r="C8569" s="36">
        <f t="shared" si="133"/>
        <v>54098</v>
      </c>
      <c r="D8569" s="61">
        <v>0.32659154709999999</v>
      </c>
    </row>
    <row r="8570" spans="2:4" x14ac:dyDescent="0.2">
      <c r="B8570" s="30">
        <v>8566</v>
      </c>
      <c r="C8570" s="36">
        <f t="shared" si="133"/>
        <v>54099</v>
      </c>
      <c r="D8570" s="61">
        <v>0.3266418572</v>
      </c>
    </row>
    <row r="8571" spans="2:4" x14ac:dyDescent="0.2">
      <c r="B8571" s="30">
        <v>8567</v>
      </c>
      <c r="C8571" s="36">
        <f t="shared" si="133"/>
        <v>54100</v>
      </c>
      <c r="D8571" s="61">
        <v>0.32669217569999998</v>
      </c>
    </row>
    <row r="8572" spans="2:4" x14ac:dyDescent="0.2">
      <c r="B8572" s="30">
        <v>8568</v>
      </c>
      <c r="C8572" s="36">
        <f t="shared" si="133"/>
        <v>54101</v>
      </c>
      <c r="D8572" s="61">
        <v>0.32674250240000002</v>
      </c>
    </row>
    <row r="8573" spans="2:4" x14ac:dyDescent="0.2">
      <c r="B8573" s="30">
        <v>8569</v>
      </c>
      <c r="C8573" s="36">
        <f t="shared" si="133"/>
        <v>54102</v>
      </c>
      <c r="D8573" s="61">
        <v>0.32679283749999999</v>
      </c>
    </row>
    <row r="8574" spans="2:4" x14ac:dyDescent="0.2">
      <c r="B8574" s="30">
        <v>8570</v>
      </c>
      <c r="C8574" s="36">
        <f t="shared" si="133"/>
        <v>54103</v>
      </c>
      <c r="D8574" s="61">
        <v>0.32684318080000002</v>
      </c>
    </row>
    <row r="8575" spans="2:4" x14ac:dyDescent="0.2">
      <c r="B8575" s="30">
        <v>8571</v>
      </c>
      <c r="C8575" s="36">
        <f t="shared" si="133"/>
        <v>54104</v>
      </c>
      <c r="D8575" s="61">
        <v>0.32689353249999997</v>
      </c>
    </row>
    <row r="8576" spans="2:4" x14ac:dyDescent="0.2">
      <c r="B8576" s="30">
        <v>8572</v>
      </c>
      <c r="C8576" s="36">
        <f t="shared" si="133"/>
        <v>54105</v>
      </c>
      <c r="D8576" s="61">
        <v>0.3269438925</v>
      </c>
    </row>
    <row r="8577" spans="2:4" x14ac:dyDescent="0.2">
      <c r="B8577" s="30">
        <v>8573</v>
      </c>
      <c r="C8577" s="36">
        <f t="shared" si="133"/>
        <v>54106</v>
      </c>
      <c r="D8577" s="61">
        <v>0.32699426069999998</v>
      </c>
    </row>
    <row r="8578" spans="2:4" x14ac:dyDescent="0.2">
      <c r="B8578" s="30">
        <v>8574</v>
      </c>
      <c r="C8578" s="36">
        <f t="shared" si="133"/>
        <v>54107</v>
      </c>
      <c r="D8578" s="61">
        <v>0.3270446373</v>
      </c>
    </row>
    <row r="8579" spans="2:4" x14ac:dyDescent="0.2">
      <c r="B8579" s="30">
        <v>8575</v>
      </c>
      <c r="C8579" s="36">
        <f t="shared" si="133"/>
        <v>54108</v>
      </c>
      <c r="D8579" s="61">
        <v>0.32709502219999997</v>
      </c>
    </row>
    <row r="8580" spans="2:4" x14ac:dyDescent="0.2">
      <c r="B8580" s="30">
        <v>8576</v>
      </c>
      <c r="C8580" s="36">
        <f t="shared" si="133"/>
        <v>54109</v>
      </c>
      <c r="D8580" s="61">
        <v>0.32714541539999997</v>
      </c>
    </row>
    <row r="8581" spans="2:4" x14ac:dyDescent="0.2">
      <c r="B8581" s="30">
        <v>8577</v>
      </c>
      <c r="C8581" s="36">
        <f t="shared" si="133"/>
        <v>54110</v>
      </c>
      <c r="D8581" s="61">
        <v>0.32719581689999999</v>
      </c>
    </row>
    <row r="8582" spans="2:4" x14ac:dyDescent="0.2">
      <c r="B8582" s="30">
        <v>8578</v>
      </c>
      <c r="C8582" s="36">
        <f t="shared" ref="C8582:C8645" si="134">C8581+1</f>
        <v>54111</v>
      </c>
      <c r="D8582" s="61">
        <v>0.32724622669999998</v>
      </c>
    </row>
    <row r="8583" spans="2:4" x14ac:dyDescent="0.2">
      <c r="B8583" s="30">
        <v>8579</v>
      </c>
      <c r="C8583" s="36">
        <f t="shared" si="134"/>
        <v>54112</v>
      </c>
      <c r="D8583" s="61">
        <v>0.32729664489999999</v>
      </c>
    </row>
    <row r="8584" spans="2:4" x14ac:dyDescent="0.2">
      <c r="B8584" s="30">
        <v>8580</v>
      </c>
      <c r="C8584" s="36">
        <f t="shared" si="134"/>
        <v>54113</v>
      </c>
      <c r="D8584" s="61">
        <v>0.32734707130000001</v>
      </c>
    </row>
    <row r="8585" spans="2:4" x14ac:dyDescent="0.2">
      <c r="B8585" s="30">
        <v>8581</v>
      </c>
      <c r="C8585" s="36">
        <f t="shared" si="134"/>
        <v>54114</v>
      </c>
      <c r="D8585" s="61">
        <v>0.32739750610000001</v>
      </c>
    </row>
    <row r="8586" spans="2:4" x14ac:dyDescent="0.2">
      <c r="B8586" s="30">
        <v>8582</v>
      </c>
      <c r="C8586" s="36">
        <f t="shared" si="134"/>
        <v>54115</v>
      </c>
      <c r="D8586" s="61">
        <v>0.32744794910000002</v>
      </c>
    </row>
    <row r="8587" spans="2:4" x14ac:dyDescent="0.2">
      <c r="B8587" s="30">
        <v>8583</v>
      </c>
      <c r="C8587" s="36">
        <f t="shared" si="134"/>
        <v>54116</v>
      </c>
      <c r="D8587" s="61">
        <v>0.32749840050000001</v>
      </c>
    </row>
    <row r="8588" spans="2:4" x14ac:dyDescent="0.2">
      <c r="B8588" s="30">
        <v>8584</v>
      </c>
      <c r="C8588" s="36">
        <f t="shared" si="134"/>
        <v>54117</v>
      </c>
      <c r="D8588" s="61">
        <v>0.32754886030000002</v>
      </c>
    </row>
    <row r="8589" spans="2:4" x14ac:dyDescent="0.2">
      <c r="B8589" s="30">
        <v>8585</v>
      </c>
      <c r="C8589" s="36">
        <f t="shared" si="134"/>
        <v>54118</v>
      </c>
      <c r="D8589" s="61">
        <v>0.32759932829999999</v>
      </c>
    </row>
    <row r="8590" spans="2:4" x14ac:dyDescent="0.2">
      <c r="B8590" s="30">
        <v>8586</v>
      </c>
      <c r="C8590" s="36">
        <f t="shared" si="134"/>
        <v>54119</v>
      </c>
      <c r="D8590" s="61">
        <v>0.32764980469999999</v>
      </c>
    </row>
    <row r="8591" spans="2:4" x14ac:dyDescent="0.2">
      <c r="B8591" s="30">
        <v>8587</v>
      </c>
      <c r="C8591" s="36">
        <f t="shared" si="134"/>
        <v>54120</v>
      </c>
      <c r="D8591" s="61">
        <v>0.32770028940000001</v>
      </c>
    </row>
    <row r="8592" spans="2:4" x14ac:dyDescent="0.2">
      <c r="B8592" s="30">
        <v>8588</v>
      </c>
      <c r="C8592" s="36">
        <f t="shared" si="134"/>
        <v>54121</v>
      </c>
      <c r="D8592" s="61">
        <v>0.3277507824</v>
      </c>
    </row>
    <row r="8593" spans="2:4" x14ac:dyDescent="0.2">
      <c r="B8593" s="30">
        <v>8589</v>
      </c>
      <c r="C8593" s="36">
        <f t="shared" si="134"/>
        <v>54122</v>
      </c>
      <c r="D8593" s="61">
        <v>0.3278012837</v>
      </c>
    </row>
    <row r="8594" spans="2:4" x14ac:dyDescent="0.2">
      <c r="B8594" s="30">
        <v>8590</v>
      </c>
      <c r="C8594" s="36">
        <f t="shared" si="134"/>
        <v>54123</v>
      </c>
      <c r="D8594" s="61">
        <v>0.32785179339999998</v>
      </c>
    </row>
    <row r="8595" spans="2:4" x14ac:dyDescent="0.2">
      <c r="B8595" s="30">
        <v>8591</v>
      </c>
      <c r="C8595" s="36">
        <f t="shared" si="134"/>
        <v>54124</v>
      </c>
      <c r="D8595" s="61">
        <v>0.32790231139999998</v>
      </c>
    </row>
    <row r="8596" spans="2:4" x14ac:dyDescent="0.2">
      <c r="B8596" s="30">
        <v>8592</v>
      </c>
      <c r="C8596" s="36">
        <f t="shared" si="134"/>
        <v>54125</v>
      </c>
      <c r="D8596" s="61">
        <v>0.32795283780000001</v>
      </c>
    </row>
    <row r="8597" spans="2:4" x14ac:dyDescent="0.2">
      <c r="B8597" s="30">
        <v>8593</v>
      </c>
      <c r="C8597" s="36">
        <f t="shared" si="134"/>
        <v>54126</v>
      </c>
      <c r="D8597" s="61">
        <v>0.32800337239999999</v>
      </c>
    </row>
    <row r="8598" spans="2:4" x14ac:dyDescent="0.2">
      <c r="B8598" s="30">
        <v>8594</v>
      </c>
      <c r="C8598" s="36">
        <f t="shared" si="134"/>
        <v>54127</v>
      </c>
      <c r="D8598" s="61">
        <v>0.32805391540000001</v>
      </c>
    </row>
    <row r="8599" spans="2:4" x14ac:dyDescent="0.2">
      <c r="B8599" s="30">
        <v>8595</v>
      </c>
      <c r="C8599" s="36">
        <f t="shared" si="134"/>
        <v>54128</v>
      </c>
      <c r="D8599" s="61">
        <v>0.32810446679999999</v>
      </c>
    </row>
    <row r="8600" spans="2:4" x14ac:dyDescent="0.2">
      <c r="B8600" s="30">
        <v>8596</v>
      </c>
      <c r="C8600" s="36">
        <f t="shared" si="134"/>
        <v>54129</v>
      </c>
      <c r="D8600" s="61">
        <v>0.32815502639999999</v>
      </c>
    </row>
    <row r="8601" spans="2:4" x14ac:dyDescent="0.2">
      <c r="B8601" s="30">
        <v>8597</v>
      </c>
      <c r="C8601" s="36">
        <f t="shared" si="134"/>
        <v>54130</v>
      </c>
      <c r="D8601" s="61">
        <v>0.32820559440000002</v>
      </c>
    </row>
    <row r="8602" spans="2:4" x14ac:dyDescent="0.2">
      <c r="B8602" s="30">
        <v>8598</v>
      </c>
      <c r="C8602" s="36">
        <f t="shared" si="134"/>
        <v>54131</v>
      </c>
      <c r="D8602" s="61">
        <v>0.32825617080000002</v>
      </c>
    </row>
    <row r="8603" spans="2:4" x14ac:dyDescent="0.2">
      <c r="B8603" s="30">
        <v>8599</v>
      </c>
      <c r="C8603" s="36">
        <f t="shared" si="134"/>
        <v>54132</v>
      </c>
      <c r="D8603" s="61">
        <v>0.32830675549999999</v>
      </c>
    </row>
    <row r="8604" spans="2:4" x14ac:dyDescent="0.2">
      <c r="B8604" s="30">
        <v>8600</v>
      </c>
      <c r="C8604" s="36">
        <f t="shared" si="134"/>
        <v>54133</v>
      </c>
      <c r="D8604" s="61">
        <v>0.32835734849999998</v>
      </c>
    </row>
    <row r="8605" spans="2:4" x14ac:dyDescent="0.2">
      <c r="B8605" s="30">
        <v>8601</v>
      </c>
      <c r="C8605" s="36">
        <f t="shared" si="134"/>
        <v>54134</v>
      </c>
      <c r="D8605" s="61">
        <v>0.3284079499</v>
      </c>
    </row>
    <row r="8606" spans="2:4" x14ac:dyDescent="0.2">
      <c r="B8606" s="30">
        <v>8602</v>
      </c>
      <c r="C8606" s="36">
        <f t="shared" si="134"/>
        <v>54135</v>
      </c>
      <c r="D8606" s="61">
        <v>0.32845855959999998</v>
      </c>
    </row>
    <row r="8607" spans="2:4" x14ac:dyDescent="0.2">
      <c r="B8607" s="30">
        <v>8603</v>
      </c>
      <c r="C8607" s="36">
        <f t="shared" si="134"/>
        <v>54136</v>
      </c>
      <c r="D8607" s="61">
        <v>0.32850917769999999</v>
      </c>
    </row>
    <row r="8608" spans="2:4" x14ac:dyDescent="0.2">
      <c r="B8608" s="30">
        <v>8604</v>
      </c>
      <c r="C8608" s="36">
        <f t="shared" si="134"/>
        <v>54137</v>
      </c>
      <c r="D8608" s="61">
        <v>0.32855980410000002</v>
      </c>
    </row>
    <row r="8609" spans="2:4" x14ac:dyDescent="0.2">
      <c r="B8609" s="30">
        <v>8605</v>
      </c>
      <c r="C8609" s="36">
        <f t="shared" si="134"/>
        <v>54138</v>
      </c>
      <c r="D8609" s="61">
        <v>0.32861043890000002</v>
      </c>
    </row>
    <row r="8610" spans="2:4" x14ac:dyDescent="0.2">
      <c r="B8610" s="30">
        <v>8606</v>
      </c>
      <c r="C8610" s="36">
        <f t="shared" si="134"/>
        <v>54139</v>
      </c>
      <c r="D8610" s="61">
        <v>0.32866108199999999</v>
      </c>
    </row>
    <row r="8611" spans="2:4" x14ac:dyDescent="0.2">
      <c r="B8611" s="30">
        <v>8607</v>
      </c>
      <c r="C8611" s="36">
        <f t="shared" si="134"/>
        <v>54140</v>
      </c>
      <c r="D8611" s="61">
        <v>0.32871173339999998</v>
      </c>
    </row>
    <row r="8612" spans="2:4" x14ac:dyDescent="0.2">
      <c r="B8612" s="30">
        <v>8608</v>
      </c>
      <c r="C8612" s="36">
        <f t="shared" si="134"/>
        <v>54141</v>
      </c>
      <c r="D8612" s="61">
        <v>0.32876239330000001</v>
      </c>
    </row>
    <row r="8613" spans="2:4" x14ac:dyDescent="0.2">
      <c r="B8613" s="30">
        <v>8609</v>
      </c>
      <c r="C8613" s="36">
        <f t="shared" si="134"/>
        <v>54142</v>
      </c>
      <c r="D8613" s="61">
        <v>0.3288130614</v>
      </c>
    </row>
    <row r="8614" spans="2:4" x14ac:dyDescent="0.2">
      <c r="B8614" s="30">
        <v>8610</v>
      </c>
      <c r="C8614" s="36">
        <f t="shared" si="134"/>
        <v>54143</v>
      </c>
      <c r="D8614" s="61">
        <v>0.32886373800000002</v>
      </c>
    </row>
    <row r="8615" spans="2:4" x14ac:dyDescent="0.2">
      <c r="B8615" s="30">
        <v>8611</v>
      </c>
      <c r="C8615" s="36">
        <f t="shared" si="134"/>
        <v>54144</v>
      </c>
      <c r="D8615" s="61">
        <v>0.32891442279999999</v>
      </c>
    </row>
    <row r="8616" spans="2:4" x14ac:dyDescent="0.2">
      <c r="B8616" s="30">
        <v>8612</v>
      </c>
      <c r="C8616" s="36">
        <f t="shared" si="134"/>
        <v>54145</v>
      </c>
      <c r="D8616" s="61">
        <v>0.32896511610000001</v>
      </c>
    </row>
    <row r="8617" spans="2:4" x14ac:dyDescent="0.2">
      <c r="B8617" s="30">
        <v>8613</v>
      </c>
      <c r="C8617" s="36">
        <f t="shared" si="134"/>
        <v>54146</v>
      </c>
      <c r="D8617" s="61">
        <v>0.32901581769999999</v>
      </c>
    </row>
    <row r="8618" spans="2:4" x14ac:dyDescent="0.2">
      <c r="B8618" s="30">
        <v>8614</v>
      </c>
      <c r="C8618" s="36">
        <f t="shared" si="134"/>
        <v>54147</v>
      </c>
      <c r="D8618" s="61">
        <v>0.32906652759999999</v>
      </c>
    </row>
    <row r="8619" spans="2:4" x14ac:dyDescent="0.2">
      <c r="B8619" s="30">
        <v>8615</v>
      </c>
      <c r="C8619" s="36">
        <f t="shared" si="134"/>
        <v>54148</v>
      </c>
      <c r="D8619" s="61">
        <v>0.32911724599999997</v>
      </c>
    </row>
    <row r="8620" spans="2:4" x14ac:dyDescent="0.2">
      <c r="B8620" s="30">
        <v>8616</v>
      </c>
      <c r="C8620" s="36">
        <f t="shared" si="134"/>
        <v>54149</v>
      </c>
      <c r="D8620" s="61">
        <v>0.32916797269999998</v>
      </c>
    </row>
    <row r="8621" spans="2:4" x14ac:dyDescent="0.2">
      <c r="B8621" s="30">
        <v>8617</v>
      </c>
      <c r="C8621" s="36">
        <f t="shared" si="134"/>
        <v>54150</v>
      </c>
      <c r="D8621" s="61">
        <v>0.3292187077</v>
      </c>
    </row>
    <row r="8622" spans="2:4" x14ac:dyDescent="0.2">
      <c r="B8622" s="30">
        <v>8618</v>
      </c>
      <c r="C8622" s="36">
        <f t="shared" si="134"/>
        <v>54151</v>
      </c>
      <c r="D8622" s="61">
        <v>0.3292694511</v>
      </c>
    </row>
    <row r="8623" spans="2:4" x14ac:dyDescent="0.2">
      <c r="B8623" s="30">
        <v>8619</v>
      </c>
      <c r="C8623" s="36">
        <f t="shared" si="134"/>
        <v>54152</v>
      </c>
      <c r="D8623" s="61">
        <v>0.32932020290000003</v>
      </c>
    </row>
    <row r="8624" spans="2:4" x14ac:dyDescent="0.2">
      <c r="B8624" s="30">
        <v>8620</v>
      </c>
      <c r="C8624" s="36">
        <f t="shared" si="134"/>
        <v>54153</v>
      </c>
      <c r="D8624" s="61">
        <v>0.32937096310000002</v>
      </c>
    </row>
    <row r="8625" spans="2:4" x14ac:dyDescent="0.2">
      <c r="B8625" s="30">
        <v>8621</v>
      </c>
      <c r="C8625" s="36">
        <f t="shared" si="134"/>
        <v>54154</v>
      </c>
      <c r="D8625" s="61">
        <v>0.32942173159999999</v>
      </c>
    </row>
    <row r="8626" spans="2:4" x14ac:dyDescent="0.2">
      <c r="B8626" s="30">
        <v>8622</v>
      </c>
      <c r="C8626" s="36">
        <f t="shared" si="134"/>
        <v>54155</v>
      </c>
      <c r="D8626" s="61">
        <v>0.32947250849999998</v>
      </c>
    </row>
    <row r="8627" spans="2:4" x14ac:dyDescent="0.2">
      <c r="B8627" s="30">
        <v>8623</v>
      </c>
      <c r="C8627" s="36">
        <f t="shared" si="134"/>
        <v>54156</v>
      </c>
      <c r="D8627" s="61">
        <v>0.32952329380000001</v>
      </c>
    </row>
    <row r="8628" spans="2:4" x14ac:dyDescent="0.2">
      <c r="B8628" s="30">
        <v>8624</v>
      </c>
      <c r="C8628" s="36">
        <f t="shared" si="134"/>
        <v>54157</v>
      </c>
      <c r="D8628" s="61">
        <v>0.32957408739999999</v>
      </c>
    </row>
    <row r="8629" spans="2:4" x14ac:dyDescent="0.2">
      <c r="B8629" s="30">
        <v>8625</v>
      </c>
      <c r="C8629" s="36">
        <f t="shared" si="134"/>
        <v>54158</v>
      </c>
      <c r="D8629" s="61">
        <v>0.32962488940000001</v>
      </c>
    </row>
    <row r="8630" spans="2:4" x14ac:dyDescent="0.2">
      <c r="B8630" s="30">
        <v>8626</v>
      </c>
      <c r="C8630" s="36">
        <f t="shared" si="134"/>
        <v>54159</v>
      </c>
      <c r="D8630" s="61">
        <v>0.3296756998</v>
      </c>
    </row>
    <row r="8631" spans="2:4" x14ac:dyDescent="0.2">
      <c r="B8631" s="30">
        <v>8627</v>
      </c>
      <c r="C8631" s="36">
        <f t="shared" si="134"/>
        <v>54160</v>
      </c>
      <c r="D8631" s="61">
        <v>0.32972651860000002</v>
      </c>
    </row>
    <row r="8632" spans="2:4" x14ac:dyDescent="0.2">
      <c r="B8632" s="30">
        <v>8628</v>
      </c>
      <c r="C8632" s="36">
        <f t="shared" si="134"/>
        <v>54161</v>
      </c>
      <c r="D8632" s="61">
        <v>0.32977734580000001</v>
      </c>
    </row>
    <row r="8633" spans="2:4" x14ac:dyDescent="0.2">
      <c r="B8633" s="30">
        <v>8629</v>
      </c>
      <c r="C8633" s="36">
        <f t="shared" si="134"/>
        <v>54162</v>
      </c>
      <c r="D8633" s="61">
        <v>0.32982818130000002</v>
      </c>
    </row>
    <row r="8634" spans="2:4" x14ac:dyDescent="0.2">
      <c r="B8634" s="30">
        <v>8630</v>
      </c>
      <c r="C8634" s="36">
        <f t="shared" si="134"/>
        <v>54163</v>
      </c>
      <c r="D8634" s="61">
        <v>0.32987902520000001</v>
      </c>
    </row>
    <row r="8635" spans="2:4" x14ac:dyDescent="0.2">
      <c r="B8635" s="30">
        <v>8631</v>
      </c>
      <c r="C8635" s="36">
        <f t="shared" si="134"/>
        <v>54164</v>
      </c>
      <c r="D8635" s="61">
        <v>0.32992987750000002</v>
      </c>
    </row>
    <row r="8636" spans="2:4" x14ac:dyDescent="0.2">
      <c r="B8636" s="30">
        <v>8632</v>
      </c>
      <c r="C8636" s="36">
        <f t="shared" si="134"/>
        <v>54165</v>
      </c>
      <c r="D8636" s="61">
        <v>0.32998073820000001</v>
      </c>
    </row>
    <row r="8637" spans="2:4" x14ac:dyDescent="0.2">
      <c r="B8637" s="30">
        <v>8633</v>
      </c>
      <c r="C8637" s="36">
        <f t="shared" si="134"/>
        <v>54166</v>
      </c>
      <c r="D8637" s="61">
        <v>0.33003160729999997</v>
      </c>
    </row>
    <row r="8638" spans="2:4" x14ac:dyDescent="0.2">
      <c r="B8638" s="30">
        <v>8634</v>
      </c>
      <c r="C8638" s="36">
        <f t="shared" si="134"/>
        <v>54167</v>
      </c>
      <c r="D8638" s="61">
        <v>0.33008248480000002</v>
      </c>
    </row>
    <row r="8639" spans="2:4" x14ac:dyDescent="0.2">
      <c r="B8639" s="30">
        <v>8635</v>
      </c>
      <c r="C8639" s="36">
        <f t="shared" si="134"/>
        <v>54168</v>
      </c>
      <c r="D8639" s="61">
        <v>0.33013337059999998</v>
      </c>
    </row>
    <row r="8640" spans="2:4" x14ac:dyDescent="0.2">
      <c r="B8640" s="30">
        <v>8636</v>
      </c>
      <c r="C8640" s="36">
        <f t="shared" si="134"/>
        <v>54169</v>
      </c>
      <c r="D8640" s="61">
        <v>0.33018426490000002</v>
      </c>
    </row>
    <row r="8641" spans="2:4" x14ac:dyDescent="0.2">
      <c r="B8641" s="30">
        <v>8637</v>
      </c>
      <c r="C8641" s="36">
        <f t="shared" si="134"/>
        <v>54170</v>
      </c>
      <c r="D8641" s="61">
        <v>0.33023516749999998</v>
      </c>
    </row>
    <row r="8642" spans="2:4" x14ac:dyDescent="0.2">
      <c r="B8642" s="30">
        <v>8638</v>
      </c>
      <c r="C8642" s="36">
        <f t="shared" si="134"/>
        <v>54171</v>
      </c>
      <c r="D8642" s="61">
        <v>0.33028607850000002</v>
      </c>
    </row>
    <row r="8643" spans="2:4" x14ac:dyDescent="0.2">
      <c r="B8643" s="30">
        <v>8639</v>
      </c>
      <c r="C8643" s="36">
        <f t="shared" si="134"/>
        <v>54172</v>
      </c>
      <c r="D8643" s="61">
        <v>0.33033699799999999</v>
      </c>
    </row>
    <row r="8644" spans="2:4" x14ac:dyDescent="0.2">
      <c r="B8644" s="30">
        <v>8640</v>
      </c>
      <c r="C8644" s="36">
        <f t="shared" si="134"/>
        <v>54173</v>
      </c>
      <c r="D8644" s="61">
        <v>0.33038792579999998</v>
      </c>
    </row>
    <row r="8645" spans="2:4" x14ac:dyDescent="0.2">
      <c r="B8645" s="30">
        <v>8641</v>
      </c>
      <c r="C8645" s="36">
        <f t="shared" si="134"/>
        <v>54174</v>
      </c>
      <c r="D8645" s="61">
        <v>0.330438862</v>
      </c>
    </row>
    <row r="8646" spans="2:4" x14ac:dyDescent="0.2">
      <c r="B8646" s="30">
        <v>8642</v>
      </c>
      <c r="C8646" s="36">
        <f t="shared" ref="C8646:C8709" si="135">C8645+1</f>
        <v>54175</v>
      </c>
      <c r="D8646" s="61">
        <v>0.33048980659999999</v>
      </c>
    </row>
    <row r="8647" spans="2:4" x14ac:dyDescent="0.2">
      <c r="B8647" s="30">
        <v>8643</v>
      </c>
      <c r="C8647" s="36">
        <f t="shared" si="135"/>
        <v>54176</v>
      </c>
      <c r="D8647" s="61">
        <v>0.33054075960000001</v>
      </c>
    </row>
    <row r="8648" spans="2:4" x14ac:dyDescent="0.2">
      <c r="B8648" s="30">
        <v>8644</v>
      </c>
      <c r="C8648" s="36">
        <f t="shared" si="135"/>
        <v>54177</v>
      </c>
      <c r="D8648" s="61">
        <v>0.33059172100000001</v>
      </c>
    </row>
    <row r="8649" spans="2:4" x14ac:dyDescent="0.2">
      <c r="B8649" s="30">
        <v>8645</v>
      </c>
      <c r="C8649" s="36">
        <f t="shared" si="135"/>
        <v>54178</v>
      </c>
      <c r="D8649" s="61">
        <v>0.33064269089999998</v>
      </c>
    </row>
    <row r="8650" spans="2:4" x14ac:dyDescent="0.2">
      <c r="B8650" s="30">
        <v>8646</v>
      </c>
      <c r="C8650" s="36">
        <f t="shared" si="135"/>
        <v>54179</v>
      </c>
      <c r="D8650" s="61">
        <v>0.33069366909999998</v>
      </c>
    </row>
    <row r="8651" spans="2:4" x14ac:dyDescent="0.2">
      <c r="B8651" s="30">
        <v>8647</v>
      </c>
      <c r="C8651" s="36">
        <f t="shared" si="135"/>
        <v>54180</v>
      </c>
      <c r="D8651" s="61">
        <v>0.3307446557</v>
      </c>
    </row>
    <row r="8652" spans="2:4" x14ac:dyDescent="0.2">
      <c r="B8652" s="30">
        <v>8648</v>
      </c>
      <c r="C8652" s="36">
        <f t="shared" si="135"/>
        <v>54181</v>
      </c>
      <c r="D8652" s="61">
        <v>0.3307956507</v>
      </c>
    </row>
    <row r="8653" spans="2:4" x14ac:dyDescent="0.2">
      <c r="B8653" s="30">
        <v>8649</v>
      </c>
      <c r="C8653" s="36">
        <f t="shared" si="135"/>
        <v>54182</v>
      </c>
      <c r="D8653" s="61">
        <v>0.33084665419999998</v>
      </c>
    </row>
    <row r="8654" spans="2:4" x14ac:dyDescent="0.2">
      <c r="B8654" s="30">
        <v>8650</v>
      </c>
      <c r="C8654" s="36">
        <f t="shared" si="135"/>
        <v>54183</v>
      </c>
      <c r="D8654" s="61">
        <v>0.33089766599999998</v>
      </c>
    </row>
    <row r="8655" spans="2:4" x14ac:dyDescent="0.2">
      <c r="B8655" s="30">
        <v>8651</v>
      </c>
      <c r="C8655" s="36">
        <f t="shared" si="135"/>
        <v>54184</v>
      </c>
      <c r="D8655" s="61">
        <v>0.33094868630000002</v>
      </c>
    </row>
    <row r="8656" spans="2:4" x14ac:dyDescent="0.2">
      <c r="B8656" s="30">
        <v>8652</v>
      </c>
      <c r="C8656" s="36">
        <f t="shared" si="135"/>
        <v>54185</v>
      </c>
      <c r="D8656" s="61">
        <v>0.33099971500000003</v>
      </c>
    </row>
    <row r="8657" spans="2:4" x14ac:dyDescent="0.2">
      <c r="B8657" s="30">
        <v>8653</v>
      </c>
      <c r="C8657" s="36">
        <f t="shared" si="135"/>
        <v>54186</v>
      </c>
      <c r="D8657" s="61">
        <v>0.33105075210000001</v>
      </c>
    </row>
    <row r="8658" spans="2:4" x14ac:dyDescent="0.2">
      <c r="B8658" s="30">
        <v>8654</v>
      </c>
      <c r="C8658" s="36">
        <f t="shared" si="135"/>
        <v>54187</v>
      </c>
      <c r="D8658" s="61">
        <v>0.33110179760000003</v>
      </c>
    </row>
    <row r="8659" spans="2:4" x14ac:dyDescent="0.2">
      <c r="B8659" s="30">
        <v>8655</v>
      </c>
      <c r="C8659" s="36">
        <f t="shared" si="135"/>
        <v>54188</v>
      </c>
      <c r="D8659" s="61">
        <v>0.33115285150000001</v>
      </c>
    </row>
    <row r="8660" spans="2:4" x14ac:dyDescent="0.2">
      <c r="B8660" s="30">
        <v>8656</v>
      </c>
      <c r="C8660" s="36">
        <f t="shared" si="135"/>
        <v>54189</v>
      </c>
      <c r="D8660" s="61">
        <v>0.33120391380000003</v>
      </c>
    </row>
    <row r="8661" spans="2:4" x14ac:dyDescent="0.2">
      <c r="B8661" s="30">
        <v>8657</v>
      </c>
      <c r="C8661" s="36">
        <f t="shared" si="135"/>
        <v>54190</v>
      </c>
      <c r="D8661" s="61">
        <v>0.33125498460000002</v>
      </c>
    </row>
    <row r="8662" spans="2:4" x14ac:dyDescent="0.2">
      <c r="B8662" s="30">
        <v>8658</v>
      </c>
      <c r="C8662" s="36">
        <f t="shared" si="135"/>
        <v>54191</v>
      </c>
      <c r="D8662" s="61">
        <v>0.33130606379999999</v>
      </c>
    </row>
    <row r="8663" spans="2:4" x14ac:dyDescent="0.2">
      <c r="B8663" s="30">
        <v>8659</v>
      </c>
      <c r="C8663" s="36">
        <f t="shared" si="135"/>
        <v>54192</v>
      </c>
      <c r="D8663" s="61">
        <v>0.33135715139999999</v>
      </c>
    </row>
    <row r="8664" spans="2:4" x14ac:dyDescent="0.2">
      <c r="B8664" s="30">
        <v>8660</v>
      </c>
      <c r="C8664" s="36">
        <f t="shared" si="135"/>
        <v>54193</v>
      </c>
      <c r="D8664" s="61">
        <v>0.33140824740000002</v>
      </c>
    </row>
    <row r="8665" spans="2:4" x14ac:dyDescent="0.2">
      <c r="B8665" s="30">
        <v>8661</v>
      </c>
      <c r="C8665" s="36">
        <f t="shared" si="135"/>
        <v>54194</v>
      </c>
      <c r="D8665" s="61">
        <v>0.33145935180000002</v>
      </c>
    </row>
    <row r="8666" spans="2:4" x14ac:dyDescent="0.2">
      <c r="B8666" s="30">
        <v>8662</v>
      </c>
      <c r="C8666" s="36">
        <f t="shared" si="135"/>
        <v>54195</v>
      </c>
      <c r="D8666" s="61">
        <v>0.33151046470000001</v>
      </c>
    </row>
    <row r="8667" spans="2:4" x14ac:dyDescent="0.2">
      <c r="B8667" s="30">
        <v>8663</v>
      </c>
      <c r="C8667" s="36">
        <f t="shared" si="135"/>
        <v>54196</v>
      </c>
      <c r="D8667" s="61">
        <v>0.33156158600000002</v>
      </c>
    </row>
    <row r="8668" spans="2:4" x14ac:dyDescent="0.2">
      <c r="B8668" s="30">
        <v>8664</v>
      </c>
      <c r="C8668" s="36">
        <f t="shared" si="135"/>
        <v>54197</v>
      </c>
      <c r="D8668" s="61">
        <v>0.3316127157</v>
      </c>
    </row>
    <row r="8669" spans="2:4" x14ac:dyDescent="0.2">
      <c r="B8669" s="30">
        <v>8665</v>
      </c>
      <c r="C8669" s="36">
        <f t="shared" si="135"/>
        <v>54198</v>
      </c>
      <c r="D8669" s="61">
        <v>0.33166385390000003</v>
      </c>
    </row>
    <row r="8670" spans="2:4" x14ac:dyDescent="0.2">
      <c r="B8670" s="30">
        <v>8666</v>
      </c>
      <c r="C8670" s="36">
        <f t="shared" si="135"/>
        <v>54199</v>
      </c>
      <c r="D8670" s="61">
        <v>0.33171500050000002</v>
      </c>
    </row>
    <row r="8671" spans="2:4" x14ac:dyDescent="0.2">
      <c r="B8671" s="30">
        <v>8667</v>
      </c>
      <c r="C8671" s="36">
        <f t="shared" si="135"/>
        <v>54200</v>
      </c>
      <c r="D8671" s="61">
        <v>0.33176615549999999</v>
      </c>
    </row>
    <row r="8672" spans="2:4" x14ac:dyDescent="0.2">
      <c r="B8672" s="30">
        <v>8668</v>
      </c>
      <c r="C8672" s="36">
        <f t="shared" si="135"/>
        <v>54201</v>
      </c>
      <c r="D8672" s="61">
        <v>0.331817319</v>
      </c>
    </row>
    <row r="8673" spans="2:4" x14ac:dyDescent="0.2">
      <c r="B8673" s="30">
        <v>8669</v>
      </c>
      <c r="C8673" s="36">
        <f t="shared" si="135"/>
        <v>54202</v>
      </c>
      <c r="D8673" s="61">
        <v>0.33186849089999998</v>
      </c>
    </row>
    <row r="8674" spans="2:4" x14ac:dyDescent="0.2">
      <c r="B8674" s="30">
        <v>8670</v>
      </c>
      <c r="C8674" s="36">
        <f t="shared" si="135"/>
        <v>54203</v>
      </c>
      <c r="D8674" s="61">
        <v>0.33191967119999999</v>
      </c>
    </row>
    <row r="8675" spans="2:4" x14ac:dyDescent="0.2">
      <c r="B8675" s="30">
        <v>8671</v>
      </c>
      <c r="C8675" s="36">
        <f t="shared" si="135"/>
        <v>54204</v>
      </c>
      <c r="D8675" s="61">
        <v>0.33197085999999998</v>
      </c>
    </row>
    <row r="8676" spans="2:4" x14ac:dyDescent="0.2">
      <c r="B8676" s="30">
        <v>8672</v>
      </c>
      <c r="C8676" s="36">
        <f t="shared" si="135"/>
        <v>54205</v>
      </c>
      <c r="D8676" s="61">
        <v>0.3320220572</v>
      </c>
    </row>
    <row r="8677" spans="2:4" x14ac:dyDescent="0.2">
      <c r="B8677" s="30">
        <v>8673</v>
      </c>
      <c r="C8677" s="36">
        <f t="shared" si="135"/>
        <v>54206</v>
      </c>
      <c r="D8677" s="61">
        <v>0.33207326279999999</v>
      </c>
    </row>
    <row r="8678" spans="2:4" x14ac:dyDescent="0.2">
      <c r="B8678" s="30">
        <v>8674</v>
      </c>
      <c r="C8678" s="36">
        <f t="shared" si="135"/>
        <v>54207</v>
      </c>
      <c r="D8678" s="61">
        <v>0.33212447690000002</v>
      </c>
    </row>
    <row r="8679" spans="2:4" x14ac:dyDescent="0.2">
      <c r="B8679" s="30">
        <v>8675</v>
      </c>
      <c r="C8679" s="36">
        <f t="shared" si="135"/>
        <v>54208</v>
      </c>
      <c r="D8679" s="61">
        <v>0.33217569940000002</v>
      </c>
    </row>
    <row r="8680" spans="2:4" x14ac:dyDescent="0.2">
      <c r="B8680" s="30">
        <v>8676</v>
      </c>
      <c r="C8680" s="36">
        <f t="shared" si="135"/>
        <v>54209</v>
      </c>
      <c r="D8680" s="61">
        <v>0.33222693040000001</v>
      </c>
    </row>
    <row r="8681" spans="2:4" x14ac:dyDescent="0.2">
      <c r="B8681" s="30">
        <v>8677</v>
      </c>
      <c r="C8681" s="36">
        <f t="shared" si="135"/>
        <v>54210</v>
      </c>
      <c r="D8681" s="61">
        <v>0.33227816980000002</v>
      </c>
    </row>
    <row r="8682" spans="2:4" x14ac:dyDescent="0.2">
      <c r="B8682" s="30">
        <v>8678</v>
      </c>
      <c r="C8682" s="36">
        <f t="shared" si="135"/>
        <v>54211</v>
      </c>
      <c r="D8682" s="61">
        <v>0.33232941770000002</v>
      </c>
    </row>
    <row r="8683" spans="2:4" x14ac:dyDescent="0.2">
      <c r="B8683" s="30">
        <v>8679</v>
      </c>
      <c r="C8683" s="36">
        <f t="shared" si="135"/>
        <v>54212</v>
      </c>
      <c r="D8683" s="61">
        <v>0.33238067399999999</v>
      </c>
    </row>
    <row r="8684" spans="2:4" x14ac:dyDescent="0.2">
      <c r="B8684" s="30">
        <v>8680</v>
      </c>
      <c r="C8684" s="36">
        <f t="shared" si="135"/>
        <v>54213</v>
      </c>
      <c r="D8684" s="61">
        <v>0.33243193879999999</v>
      </c>
    </row>
    <row r="8685" spans="2:4" x14ac:dyDescent="0.2">
      <c r="B8685" s="30">
        <v>8681</v>
      </c>
      <c r="C8685" s="36">
        <f t="shared" si="135"/>
        <v>54214</v>
      </c>
      <c r="D8685" s="61">
        <v>0.33248321199999997</v>
      </c>
    </row>
    <row r="8686" spans="2:4" x14ac:dyDescent="0.2">
      <c r="B8686" s="30">
        <v>8682</v>
      </c>
      <c r="C8686" s="36">
        <f t="shared" si="135"/>
        <v>54215</v>
      </c>
      <c r="D8686" s="61">
        <v>0.33253449369999999</v>
      </c>
    </row>
    <row r="8687" spans="2:4" x14ac:dyDescent="0.2">
      <c r="B8687" s="30">
        <v>8683</v>
      </c>
      <c r="C8687" s="36">
        <f t="shared" si="135"/>
        <v>54216</v>
      </c>
      <c r="D8687" s="61">
        <v>0.33258578379999998</v>
      </c>
    </row>
    <row r="8688" spans="2:4" x14ac:dyDescent="0.2">
      <c r="B8688" s="30">
        <v>8684</v>
      </c>
      <c r="C8688" s="36">
        <f t="shared" si="135"/>
        <v>54217</v>
      </c>
      <c r="D8688" s="61">
        <v>0.33263708240000001</v>
      </c>
    </row>
    <row r="8689" spans="2:4" x14ac:dyDescent="0.2">
      <c r="B8689" s="30">
        <v>8685</v>
      </c>
      <c r="C8689" s="36">
        <f t="shared" si="135"/>
        <v>54218</v>
      </c>
      <c r="D8689" s="61">
        <v>0.33268838950000001</v>
      </c>
    </row>
    <row r="8690" spans="2:4" x14ac:dyDescent="0.2">
      <c r="B8690" s="30">
        <v>8686</v>
      </c>
      <c r="C8690" s="36">
        <f t="shared" si="135"/>
        <v>54219</v>
      </c>
      <c r="D8690" s="61">
        <v>0.332739705</v>
      </c>
    </row>
    <row r="8691" spans="2:4" x14ac:dyDescent="0.2">
      <c r="B8691" s="30">
        <v>8687</v>
      </c>
      <c r="C8691" s="36">
        <f t="shared" si="135"/>
        <v>54220</v>
      </c>
      <c r="D8691" s="61">
        <v>0.33279102890000001</v>
      </c>
    </row>
    <row r="8692" spans="2:4" x14ac:dyDescent="0.2">
      <c r="B8692" s="30">
        <v>8688</v>
      </c>
      <c r="C8692" s="36">
        <f t="shared" si="135"/>
        <v>54221</v>
      </c>
      <c r="D8692" s="61">
        <v>0.3328423613</v>
      </c>
    </row>
    <row r="8693" spans="2:4" x14ac:dyDescent="0.2">
      <c r="B8693" s="30">
        <v>8689</v>
      </c>
      <c r="C8693" s="36">
        <f t="shared" si="135"/>
        <v>54222</v>
      </c>
      <c r="D8693" s="61">
        <v>0.33289370219999997</v>
      </c>
    </row>
    <row r="8694" spans="2:4" x14ac:dyDescent="0.2">
      <c r="B8694" s="30">
        <v>8690</v>
      </c>
      <c r="C8694" s="36">
        <f t="shared" si="135"/>
        <v>54223</v>
      </c>
      <c r="D8694" s="61">
        <v>0.33294505159999999</v>
      </c>
    </row>
    <row r="8695" spans="2:4" x14ac:dyDescent="0.2">
      <c r="B8695" s="30">
        <v>8691</v>
      </c>
      <c r="C8695" s="36">
        <f t="shared" si="135"/>
        <v>54224</v>
      </c>
      <c r="D8695" s="61">
        <v>0.33299640940000003</v>
      </c>
    </row>
    <row r="8696" spans="2:4" x14ac:dyDescent="0.2">
      <c r="B8696" s="30">
        <v>8692</v>
      </c>
      <c r="C8696" s="36">
        <f t="shared" si="135"/>
        <v>54225</v>
      </c>
      <c r="D8696" s="61">
        <v>0.33304777569999999</v>
      </c>
    </row>
    <row r="8697" spans="2:4" x14ac:dyDescent="0.2">
      <c r="B8697" s="30">
        <v>8693</v>
      </c>
      <c r="C8697" s="36">
        <f t="shared" si="135"/>
        <v>54226</v>
      </c>
      <c r="D8697" s="61">
        <v>0.33309915039999999</v>
      </c>
    </row>
    <row r="8698" spans="2:4" x14ac:dyDescent="0.2">
      <c r="B8698" s="30">
        <v>8694</v>
      </c>
      <c r="C8698" s="36">
        <f t="shared" si="135"/>
        <v>54227</v>
      </c>
      <c r="D8698" s="61">
        <v>0.33315053360000002</v>
      </c>
    </row>
    <row r="8699" spans="2:4" x14ac:dyDescent="0.2">
      <c r="B8699" s="30">
        <v>8695</v>
      </c>
      <c r="C8699" s="36">
        <f t="shared" si="135"/>
        <v>54228</v>
      </c>
      <c r="D8699" s="61">
        <v>0.33320192529999998</v>
      </c>
    </row>
    <row r="8700" spans="2:4" x14ac:dyDescent="0.2">
      <c r="B8700" s="30">
        <v>8696</v>
      </c>
      <c r="C8700" s="36">
        <f t="shared" si="135"/>
        <v>54229</v>
      </c>
      <c r="D8700" s="61">
        <v>0.33325332549999998</v>
      </c>
    </row>
    <row r="8701" spans="2:4" x14ac:dyDescent="0.2">
      <c r="B8701" s="30">
        <v>8697</v>
      </c>
      <c r="C8701" s="36">
        <f t="shared" si="135"/>
        <v>54230</v>
      </c>
      <c r="D8701" s="61">
        <v>0.3333047341</v>
      </c>
    </row>
    <row r="8702" spans="2:4" x14ac:dyDescent="0.2">
      <c r="B8702" s="30">
        <v>8698</v>
      </c>
      <c r="C8702" s="36">
        <f t="shared" si="135"/>
        <v>54231</v>
      </c>
      <c r="D8702" s="61">
        <v>0.33335615120000001</v>
      </c>
    </row>
    <row r="8703" spans="2:4" x14ac:dyDescent="0.2">
      <c r="B8703" s="30">
        <v>8699</v>
      </c>
      <c r="C8703" s="36">
        <f t="shared" si="135"/>
        <v>54232</v>
      </c>
      <c r="D8703" s="61">
        <v>0.33340757679999999</v>
      </c>
    </row>
    <row r="8704" spans="2:4" x14ac:dyDescent="0.2">
      <c r="B8704" s="30">
        <v>8700</v>
      </c>
      <c r="C8704" s="36">
        <f t="shared" si="135"/>
        <v>54233</v>
      </c>
      <c r="D8704" s="61">
        <v>0.33345901090000002</v>
      </c>
    </row>
    <row r="8705" spans="2:4" x14ac:dyDescent="0.2">
      <c r="B8705" s="30">
        <v>8701</v>
      </c>
      <c r="C8705" s="36">
        <f t="shared" si="135"/>
        <v>54234</v>
      </c>
      <c r="D8705" s="61">
        <v>0.33351045340000002</v>
      </c>
    </row>
    <row r="8706" spans="2:4" x14ac:dyDescent="0.2">
      <c r="B8706" s="30">
        <v>8702</v>
      </c>
      <c r="C8706" s="36">
        <f t="shared" si="135"/>
        <v>54235</v>
      </c>
      <c r="D8706" s="61">
        <v>0.3335619044</v>
      </c>
    </row>
    <row r="8707" spans="2:4" x14ac:dyDescent="0.2">
      <c r="B8707" s="30">
        <v>8703</v>
      </c>
      <c r="C8707" s="36">
        <f t="shared" si="135"/>
        <v>54236</v>
      </c>
      <c r="D8707" s="61">
        <v>0.33361336390000002</v>
      </c>
    </row>
    <row r="8708" spans="2:4" x14ac:dyDescent="0.2">
      <c r="B8708" s="30">
        <v>8704</v>
      </c>
      <c r="C8708" s="36">
        <f t="shared" si="135"/>
        <v>54237</v>
      </c>
      <c r="D8708" s="61">
        <v>0.33366483190000001</v>
      </c>
    </row>
    <row r="8709" spans="2:4" x14ac:dyDescent="0.2">
      <c r="B8709" s="30">
        <v>8705</v>
      </c>
      <c r="C8709" s="36">
        <f t="shared" si="135"/>
        <v>54238</v>
      </c>
      <c r="D8709" s="61">
        <v>0.33371630839999999</v>
      </c>
    </row>
    <row r="8710" spans="2:4" x14ac:dyDescent="0.2">
      <c r="B8710" s="30">
        <v>8706</v>
      </c>
      <c r="C8710" s="36">
        <f t="shared" ref="C8710:C8773" si="136">C8709+1</f>
        <v>54239</v>
      </c>
      <c r="D8710" s="61">
        <v>0.33376779340000001</v>
      </c>
    </row>
    <row r="8711" spans="2:4" x14ac:dyDescent="0.2">
      <c r="B8711" s="30">
        <v>8707</v>
      </c>
      <c r="C8711" s="36">
        <f t="shared" si="136"/>
        <v>54240</v>
      </c>
      <c r="D8711" s="61">
        <v>0.3338192868</v>
      </c>
    </row>
    <row r="8712" spans="2:4" x14ac:dyDescent="0.2">
      <c r="B8712" s="30">
        <v>8708</v>
      </c>
      <c r="C8712" s="36">
        <f t="shared" si="136"/>
        <v>54241</v>
      </c>
      <c r="D8712" s="61">
        <v>0.33387078869999998</v>
      </c>
    </row>
    <row r="8713" spans="2:4" x14ac:dyDescent="0.2">
      <c r="B8713" s="30">
        <v>8709</v>
      </c>
      <c r="C8713" s="36">
        <f t="shared" si="136"/>
        <v>54242</v>
      </c>
      <c r="D8713" s="61">
        <v>0.33392229919999999</v>
      </c>
    </row>
    <row r="8714" spans="2:4" x14ac:dyDescent="0.2">
      <c r="B8714" s="30">
        <v>8710</v>
      </c>
      <c r="C8714" s="36">
        <f t="shared" si="136"/>
        <v>54243</v>
      </c>
      <c r="D8714" s="61">
        <v>0.33397381809999999</v>
      </c>
    </row>
    <row r="8715" spans="2:4" x14ac:dyDescent="0.2">
      <c r="B8715" s="30">
        <v>8711</v>
      </c>
      <c r="C8715" s="36">
        <f t="shared" si="136"/>
        <v>54244</v>
      </c>
      <c r="D8715" s="61">
        <v>0.33402534550000001</v>
      </c>
    </row>
    <row r="8716" spans="2:4" x14ac:dyDescent="0.2">
      <c r="B8716" s="30">
        <v>8712</v>
      </c>
      <c r="C8716" s="36">
        <f t="shared" si="136"/>
        <v>54245</v>
      </c>
      <c r="D8716" s="61">
        <v>0.33407688140000003</v>
      </c>
    </row>
    <row r="8717" spans="2:4" x14ac:dyDescent="0.2">
      <c r="B8717" s="30">
        <v>8713</v>
      </c>
      <c r="C8717" s="36">
        <f t="shared" si="136"/>
        <v>54246</v>
      </c>
      <c r="D8717" s="61">
        <v>0.33412842580000002</v>
      </c>
    </row>
    <row r="8718" spans="2:4" x14ac:dyDescent="0.2">
      <c r="B8718" s="30">
        <v>8714</v>
      </c>
      <c r="C8718" s="36">
        <f t="shared" si="136"/>
        <v>54247</v>
      </c>
      <c r="D8718" s="61">
        <v>0.33417997869999999</v>
      </c>
    </row>
    <row r="8719" spans="2:4" x14ac:dyDescent="0.2">
      <c r="B8719" s="30">
        <v>8715</v>
      </c>
      <c r="C8719" s="36">
        <f t="shared" si="136"/>
        <v>54248</v>
      </c>
      <c r="D8719" s="61">
        <v>0.3342315401</v>
      </c>
    </row>
    <row r="8720" spans="2:4" x14ac:dyDescent="0.2">
      <c r="B8720" s="30">
        <v>8716</v>
      </c>
      <c r="C8720" s="36">
        <f t="shared" si="136"/>
        <v>54249</v>
      </c>
      <c r="D8720" s="61">
        <v>0.33428310989999999</v>
      </c>
    </row>
    <row r="8721" spans="2:4" x14ac:dyDescent="0.2">
      <c r="B8721" s="30">
        <v>8717</v>
      </c>
      <c r="C8721" s="36">
        <f t="shared" si="136"/>
        <v>54250</v>
      </c>
      <c r="D8721" s="61">
        <v>0.33433468830000002</v>
      </c>
    </row>
    <row r="8722" spans="2:4" x14ac:dyDescent="0.2">
      <c r="B8722" s="30">
        <v>8718</v>
      </c>
      <c r="C8722" s="36">
        <f t="shared" si="136"/>
        <v>54251</v>
      </c>
      <c r="D8722" s="61">
        <v>0.33438627520000003</v>
      </c>
    </row>
    <row r="8723" spans="2:4" x14ac:dyDescent="0.2">
      <c r="B8723" s="30">
        <v>8719</v>
      </c>
      <c r="C8723" s="36">
        <f t="shared" si="136"/>
        <v>54252</v>
      </c>
      <c r="D8723" s="61">
        <v>0.33443787060000002</v>
      </c>
    </row>
    <row r="8724" spans="2:4" x14ac:dyDescent="0.2">
      <c r="B8724" s="30">
        <v>8720</v>
      </c>
      <c r="C8724" s="36">
        <f t="shared" si="136"/>
        <v>54253</v>
      </c>
      <c r="D8724" s="61">
        <v>0.33448947449999999</v>
      </c>
    </row>
    <row r="8725" spans="2:4" x14ac:dyDescent="0.2">
      <c r="B8725" s="30">
        <v>8721</v>
      </c>
      <c r="C8725" s="36">
        <f t="shared" si="136"/>
        <v>54254</v>
      </c>
      <c r="D8725" s="61">
        <v>0.33454108690000001</v>
      </c>
    </row>
    <row r="8726" spans="2:4" x14ac:dyDescent="0.2">
      <c r="B8726" s="30">
        <v>8722</v>
      </c>
      <c r="C8726" s="36">
        <f t="shared" si="136"/>
        <v>54255</v>
      </c>
      <c r="D8726" s="61">
        <v>0.3345927078</v>
      </c>
    </row>
    <row r="8727" spans="2:4" x14ac:dyDescent="0.2">
      <c r="B8727" s="30">
        <v>8723</v>
      </c>
      <c r="C8727" s="36">
        <f t="shared" si="136"/>
        <v>54256</v>
      </c>
      <c r="D8727" s="61">
        <v>0.33464433729999998</v>
      </c>
    </row>
    <row r="8728" spans="2:4" x14ac:dyDescent="0.2">
      <c r="B8728" s="30">
        <v>8724</v>
      </c>
      <c r="C8728" s="36">
        <f t="shared" si="136"/>
        <v>54257</v>
      </c>
      <c r="D8728" s="61">
        <v>0.3346959752</v>
      </c>
    </row>
    <row r="8729" spans="2:4" x14ac:dyDescent="0.2">
      <c r="B8729" s="30">
        <v>8725</v>
      </c>
      <c r="C8729" s="36">
        <f t="shared" si="136"/>
        <v>54258</v>
      </c>
      <c r="D8729" s="61">
        <v>0.33474762159999999</v>
      </c>
    </row>
    <row r="8730" spans="2:4" x14ac:dyDescent="0.2">
      <c r="B8730" s="30">
        <v>8726</v>
      </c>
      <c r="C8730" s="36">
        <f t="shared" si="136"/>
        <v>54259</v>
      </c>
      <c r="D8730" s="61">
        <v>0.33479927659999997</v>
      </c>
    </row>
    <row r="8731" spans="2:4" x14ac:dyDescent="0.2">
      <c r="B8731" s="30">
        <v>8727</v>
      </c>
      <c r="C8731" s="36">
        <f t="shared" si="136"/>
        <v>54260</v>
      </c>
      <c r="D8731" s="61">
        <v>0.33485094009999999</v>
      </c>
    </row>
    <row r="8732" spans="2:4" x14ac:dyDescent="0.2">
      <c r="B8732" s="30">
        <v>8728</v>
      </c>
      <c r="C8732" s="36">
        <f t="shared" si="136"/>
        <v>54261</v>
      </c>
      <c r="D8732" s="61">
        <v>0.3349026121</v>
      </c>
    </row>
    <row r="8733" spans="2:4" x14ac:dyDescent="0.2">
      <c r="B8733" s="30">
        <v>8729</v>
      </c>
      <c r="C8733" s="36">
        <f t="shared" si="136"/>
        <v>54262</v>
      </c>
      <c r="D8733" s="61">
        <v>0.33495429259999998</v>
      </c>
    </row>
    <row r="8734" spans="2:4" x14ac:dyDescent="0.2">
      <c r="B8734" s="30">
        <v>8730</v>
      </c>
      <c r="C8734" s="36">
        <f t="shared" si="136"/>
        <v>54263</v>
      </c>
      <c r="D8734" s="61">
        <v>0.3350059816</v>
      </c>
    </row>
    <row r="8735" spans="2:4" x14ac:dyDescent="0.2">
      <c r="B8735" s="30">
        <v>8731</v>
      </c>
      <c r="C8735" s="36">
        <f t="shared" si="136"/>
        <v>54264</v>
      </c>
      <c r="D8735" s="61">
        <v>0.33505767910000001</v>
      </c>
    </row>
    <row r="8736" spans="2:4" x14ac:dyDescent="0.2">
      <c r="B8736" s="30">
        <v>8732</v>
      </c>
      <c r="C8736" s="36">
        <f t="shared" si="136"/>
        <v>54265</v>
      </c>
      <c r="D8736" s="61">
        <v>0.3351093852</v>
      </c>
    </row>
    <row r="8737" spans="2:4" x14ac:dyDescent="0.2">
      <c r="B8737" s="30">
        <v>8733</v>
      </c>
      <c r="C8737" s="36">
        <f t="shared" si="136"/>
        <v>54266</v>
      </c>
      <c r="D8737" s="61">
        <v>0.33516109979999997</v>
      </c>
    </row>
    <row r="8738" spans="2:4" x14ac:dyDescent="0.2">
      <c r="B8738" s="30">
        <v>8734</v>
      </c>
      <c r="C8738" s="36">
        <f t="shared" si="136"/>
        <v>54267</v>
      </c>
      <c r="D8738" s="61">
        <v>0.33521282289999998</v>
      </c>
    </row>
    <row r="8739" spans="2:4" x14ac:dyDescent="0.2">
      <c r="B8739" s="30">
        <v>8735</v>
      </c>
      <c r="C8739" s="36">
        <f t="shared" si="136"/>
        <v>54268</v>
      </c>
      <c r="D8739" s="61">
        <v>0.33526455459999999</v>
      </c>
    </row>
    <row r="8740" spans="2:4" x14ac:dyDescent="0.2">
      <c r="B8740" s="30">
        <v>8736</v>
      </c>
      <c r="C8740" s="36">
        <f t="shared" si="136"/>
        <v>54269</v>
      </c>
      <c r="D8740" s="61">
        <v>0.33531629470000002</v>
      </c>
    </row>
    <row r="8741" spans="2:4" x14ac:dyDescent="0.2">
      <c r="B8741" s="30">
        <v>8737</v>
      </c>
      <c r="C8741" s="36">
        <f t="shared" si="136"/>
        <v>54270</v>
      </c>
      <c r="D8741" s="61">
        <v>0.33536804339999998</v>
      </c>
    </row>
    <row r="8742" spans="2:4" x14ac:dyDescent="0.2">
      <c r="B8742" s="30">
        <v>8738</v>
      </c>
      <c r="C8742" s="36">
        <f t="shared" si="136"/>
        <v>54271</v>
      </c>
      <c r="D8742" s="61">
        <v>0.33541980059999998</v>
      </c>
    </row>
    <row r="8743" spans="2:4" x14ac:dyDescent="0.2">
      <c r="B8743" s="30">
        <v>8739</v>
      </c>
      <c r="C8743" s="36">
        <f t="shared" si="136"/>
        <v>54272</v>
      </c>
      <c r="D8743" s="61">
        <v>0.33547156639999998</v>
      </c>
    </row>
    <row r="8744" spans="2:4" x14ac:dyDescent="0.2">
      <c r="B8744" s="30">
        <v>8740</v>
      </c>
      <c r="C8744" s="36">
        <f t="shared" si="136"/>
        <v>54273</v>
      </c>
      <c r="D8744" s="61">
        <v>0.33552334070000001</v>
      </c>
    </row>
    <row r="8745" spans="2:4" x14ac:dyDescent="0.2">
      <c r="B8745" s="30">
        <v>8741</v>
      </c>
      <c r="C8745" s="36">
        <f t="shared" si="136"/>
        <v>54274</v>
      </c>
      <c r="D8745" s="61">
        <v>0.33557512350000002</v>
      </c>
    </row>
    <row r="8746" spans="2:4" x14ac:dyDescent="0.2">
      <c r="B8746" s="30">
        <v>8742</v>
      </c>
      <c r="C8746" s="36">
        <f t="shared" si="136"/>
        <v>54275</v>
      </c>
      <c r="D8746" s="61">
        <v>0.33562691490000002</v>
      </c>
    </row>
    <row r="8747" spans="2:4" x14ac:dyDescent="0.2">
      <c r="B8747" s="30">
        <v>8743</v>
      </c>
      <c r="C8747" s="36">
        <f t="shared" si="136"/>
        <v>54276</v>
      </c>
      <c r="D8747" s="61">
        <v>0.33567871469999999</v>
      </c>
    </row>
    <row r="8748" spans="2:4" x14ac:dyDescent="0.2">
      <c r="B8748" s="30">
        <v>8744</v>
      </c>
      <c r="C8748" s="36">
        <f t="shared" si="136"/>
        <v>54277</v>
      </c>
      <c r="D8748" s="61">
        <v>0.33573052320000002</v>
      </c>
    </row>
    <row r="8749" spans="2:4" x14ac:dyDescent="0.2">
      <c r="B8749" s="30">
        <v>8745</v>
      </c>
      <c r="C8749" s="36">
        <f t="shared" si="136"/>
        <v>54278</v>
      </c>
      <c r="D8749" s="61">
        <v>0.33578234010000002</v>
      </c>
    </row>
    <row r="8750" spans="2:4" x14ac:dyDescent="0.2">
      <c r="B8750" s="30">
        <v>8746</v>
      </c>
      <c r="C8750" s="36">
        <f t="shared" si="136"/>
        <v>54279</v>
      </c>
      <c r="D8750" s="61">
        <v>0.33583416570000002</v>
      </c>
    </row>
    <row r="8751" spans="2:4" x14ac:dyDescent="0.2">
      <c r="B8751" s="30">
        <v>8747</v>
      </c>
      <c r="C8751" s="36">
        <f t="shared" si="136"/>
        <v>54280</v>
      </c>
      <c r="D8751" s="61">
        <v>0.33588599969999999</v>
      </c>
    </row>
    <row r="8752" spans="2:4" x14ac:dyDescent="0.2">
      <c r="B8752" s="30">
        <v>8748</v>
      </c>
      <c r="C8752" s="36">
        <f t="shared" si="136"/>
        <v>54281</v>
      </c>
      <c r="D8752" s="61">
        <v>0.33593784230000001</v>
      </c>
    </row>
    <row r="8753" spans="2:4" x14ac:dyDescent="0.2">
      <c r="B8753" s="30">
        <v>8749</v>
      </c>
      <c r="C8753" s="36">
        <f t="shared" si="136"/>
        <v>54282</v>
      </c>
      <c r="D8753" s="61">
        <v>0.33598969340000001</v>
      </c>
    </row>
    <row r="8754" spans="2:4" x14ac:dyDescent="0.2">
      <c r="B8754" s="30">
        <v>8750</v>
      </c>
      <c r="C8754" s="36">
        <f t="shared" si="136"/>
        <v>54283</v>
      </c>
      <c r="D8754" s="61">
        <v>0.3360415531</v>
      </c>
    </row>
    <row r="8755" spans="2:4" x14ac:dyDescent="0.2">
      <c r="B8755" s="30">
        <v>8751</v>
      </c>
      <c r="C8755" s="36">
        <f t="shared" si="136"/>
        <v>54284</v>
      </c>
      <c r="D8755" s="61">
        <v>0.33609342139999998</v>
      </c>
    </row>
    <row r="8756" spans="2:4" x14ac:dyDescent="0.2">
      <c r="B8756" s="30">
        <v>8752</v>
      </c>
      <c r="C8756" s="36">
        <f t="shared" si="136"/>
        <v>54285</v>
      </c>
      <c r="D8756" s="61">
        <v>0.33614529809999999</v>
      </c>
    </row>
    <row r="8757" spans="2:4" x14ac:dyDescent="0.2">
      <c r="B8757" s="30">
        <v>8753</v>
      </c>
      <c r="C8757" s="36">
        <f t="shared" si="136"/>
        <v>54286</v>
      </c>
      <c r="D8757" s="61">
        <v>0.3361971835</v>
      </c>
    </row>
    <row r="8758" spans="2:4" x14ac:dyDescent="0.2">
      <c r="B8758" s="30">
        <v>8754</v>
      </c>
      <c r="C8758" s="36">
        <f t="shared" si="136"/>
        <v>54287</v>
      </c>
      <c r="D8758" s="61">
        <v>0.33624907739999998</v>
      </c>
    </row>
    <row r="8759" spans="2:4" x14ac:dyDescent="0.2">
      <c r="B8759" s="30">
        <v>8755</v>
      </c>
      <c r="C8759" s="36">
        <f t="shared" si="136"/>
        <v>54288</v>
      </c>
      <c r="D8759" s="61">
        <v>0.33630097980000001</v>
      </c>
    </row>
    <row r="8760" spans="2:4" x14ac:dyDescent="0.2">
      <c r="B8760" s="30">
        <v>8756</v>
      </c>
      <c r="C8760" s="36">
        <f t="shared" si="136"/>
        <v>54289</v>
      </c>
      <c r="D8760" s="61">
        <v>0.33635289080000003</v>
      </c>
    </row>
    <row r="8761" spans="2:4" x14ac:dyDescent="0.2">
      <c r="B8761" s="30">
        <v>8757</v>
      </c>
      <c r="C8761" s="36">
        <f t="shared" si="136"/>
        <v>54290</v>
      </c>
      <c r="D8761" s="61">
        <v>0.33640481030000002</v>
      </c>
    </row>
    <row r="8762" spans="2:4" x14ac:dyDescent="0.2">
      <c r="B8762" s="30">
        <v>8758</v>
      </c>
      <c r="C8762" s="36">
        <f t="shared" si="136"/>
        <v>54291</v>
      </c>
      <c r="D8762" s="61">
        <v>0.33645673840000001</v>
      </c>
    </row>
    <row r="8763" spans="2:4" x14ac:dyDescent="0.2">
      <c r="B8763" s="30">
        <v>8759</v>
      </c>
      <c r="C8763" s="36">
        <f t="shared" si="136"/>
        <v>54292</v>
      </c>
      <c r="D8763" s="61">
        <v>0.33650867509999999</v>
      </c>
    </row>
    <row r="8764" spans="2:4" x14ac:dyDescent="0.2">
      <c r="B8764" s="30">
        <v>8760</v>
      </c>
      <c r="C8764" s="36">
        <f t="shared" si="136"/>
        <v>54293</v>
      </c>
      <c r="D8764" s="61">
        <v>0.3365606203</v>
      </c>
    </row>
    <row r="8765" spans="2:4" x14ac:dyDescent="0.2">
      <c r="B8765" s="30">
        <v>8761</v>
      </c>
      <c r="C8765" s="36">
        <f t="shared" si="136"/>
        <v>54294</v>
      </c>
      <c r="D8765" s="61">
        <v>0.33661257410000001</v>
      </c>
    </row>
    <row r="8766" spans="2:4" x14ac:dyDescent="0.2">
      <c r="B8766" s="30">
        <v>8762</v>
      </c>
      <c r="C8766" s="36">
        <f t="shared" si="136"/>
        <v>54295</v>
      </c>
      <c r="D8766" s="61">
        <v>0.3366645365</v>
      </c>
    </row>
    <row r="8767" spans="2:4" x14ac:dyDescent="0.2">
      <c r="B8767" s="30">
        <v>8763</v>
      </c>
      <c r="C8767" s="36">
        <f t="shared" si="136"/>
        <v>54296</v>
      </c>
      <c r="D8767" s="61">
        <v>0.33671650739999998</v>
      </c>
    </row>
    <row r="8768" spans="2:4" x14ac:dyDescent="0.2">
      <c r="B8768" s="30">
        <v>8764</v>
      </c>
      <c r="C8768" s="36">
        <f t="shared" si="136"/>
        <v>54297</v>
      </c>
      <c r="D8768" s="61">
        <v>0.33676848679999999</v>
      </c>
    </row>
    <row r="8769" spans="2:4" x14ac:dyDescent="0.2">
      <c r="B8769" s="30">
        <v>8765</v>
      </c>
      <c r="C8769" s="36">
        <f t="shared" si="136"/>
        <v>54298</v>
      </c>
      <c r="D8769" s="61">
        <v>0.3368204749</v>
      </c>
    </row>
    <row r="8770" spans="2:4" x14ac:dyDescent="0.2">
      <c r="B8770" s="30">
        <v>8766</v>
      </c>
      <c r="C8770" s="36">
        <f t="shared" si="136"/>
        <v>54299</v>
      </c>
      <c r="D8770" s="61">
        <v>0.33687247149999999</v>
      </c>
    </row>
    <row r="8771" spans="2:4" x14ac:dyDescent="0.2">
      <c r="B8771" s="30">
        <v>8767</v>
      </c>
      <c r="C8771" s="36">
        <f t="shared" si="136"/>
        <v>54300</v>
      </c>
      <c r="D8771" s="61">
        <v>0.33692447669999998</v>
      </c>
    </row>
    <row r="8772" spans="2:4" x14ac:dyDescent="0.2">
      <c r="B8772" s="30">
        <v>8768</v>
      </c>
      <c r="C8772" s="36">
        <f t="shared" si="136"/>
        <v>54301</v>
      </c>
      <c r="D8772" s="61">
        <v>0.33697649039999999</v>
      </c>
    </row>
    <row r="8773" spans="2:4" x14ac:dyDescent="0.2">
      <c r="B8773" s="30">
        <v>8769</v>
      </c>
      <c r="C8773" s="36">
        <f t="shared" si="136"/>
        <v>54302</v>
      </c>
      <c r="D8773" s="61">
        <v>0.33702851280000001</v>
      </c>
    </row>
    <row r="8774" spans="2:4" x14ac:dyDescent="0.2">
      <c r="B8774" s="30">
        <v>8770</v>
      </c>
      <c r="C8774" s="36">
        <f t="shared" ref="C8774:C8837" si="137">C8773+1</f>
        <v>54303</v>
      </c>
      <c r="D8774" s="61">
        <v>0.33708054370000001</v>
      </c>
    </row>
    <row r="8775" spans="2:4" x14ac:dyDescent="0.2">
      <c r="B8775" s="30">
        <v>8771</v>
      </c>
      <c r="C8775" s="36">
        <f t="shared" si="137"/>
        <v>54304</v>
      </c>
      <c r="D8775" s="61">
        <v>0.33713258309999999</v>
      </c>
    </row>
    <row r="8776" spans="2:4" x14ac:dyDescent="0.2">
      <c r="B8776" s="30">
        <v>8772</v>
      </c>
      <c r="C8776" s="36">
        <f t="shared" si="137"/>
        <v>54305</v>
      </c>
      <c r="D8776" s="61">
        <v>0.33718463119999997</v>
      </c>
    </row>
    <row r="8777" spans="2:4" x14ac:dyDescent="0.2">
      <c r="B8777" s="30">
        <v>8773</v>
      </c>
      <c r="C8777" s="36">
        <f t="shared" si="137"/>
        <v>54306</v>
      </c>
      <c r="D8777" s="61">
        <v>0.33723668779999999</v>
      </c>
    </row>
    <row r="8778" spans="2:4" x14ac:dyDescent="0.2">
      <c r="B8778" s="30">
        <v>8774</v>
      </c>
      <c r="C8778" s="36">
        <f t="shared" si="137"/>
        <v>54307</v>
      </c>
      <c r="D8778" s="61">
        <v>0.337288753</v>
      </c>
    </row>
    <row r="8779" spans="2:4" x14ac:dyDescent="0.2">
      <c r="B8779" s="30">
        <v>8775</v>
      </c>
      <c r="C8779" s="36">
        <f t="shared" si="137"/>
        <v>54308</v>
      </c>
      <c r="D8779" s="61">
        <v>0.33734082679999999</v>
      </c>
    </row>
    <row r="8780" spans="2:4" x14ac:dyDescent="0.2">
      <c r="B8780" s="30">
        <v>8776</v>
      </c>
      <c r="C8780" s="36">
        <f t="shared" si="137"/>
        <v>54309</v>
      </c>
      <c r="D8780" s="61">
        <v>0.33739290919999998</v>
      </c>
    </row>
    <row r="8781" spans="2:4" x14ac:dyDescent="0.2">
      <c r="B8781" s="30">
        <v>8777</v>
      </c>
      <c r="C8781" s="36">
        <f t="shared" si="137"/>
        <v>54310</v>
      </c>
      <c r="D8781" s="61">
        <v>0.3374450001</v>
      </c>
    </row>
    <row r="8782" spans="2:4" x14ac:dyDescent="0.2">
      <c r="B8782" s="30">
        <v>8778</v>
      </c>
      <c r="C8782" s="36">
        <f t="shared" si="137"/>
        <v>54311</v>
      </c>
      <c r="D8782" s="61">
        <v>0.33749709960000002</v>
      </c>
    </row>
    <row r="8783" spans="2:4" x14ac:dyDescent="0.2">
      <c r="B8783" s="30">
        <v>8779</v>
      </c>
      <c r="C8783" s="36">
        <f t="shared" si="137"/>
        <v>54312</v>
      </c>
      <c r="D8783" s="61">
        <v>0.33754920779999997</v>
      </c>
    </row>
    <row r="8784" spans="2:4" x14ac:dyDescent="0.2">
      <c r="B8784" s="30">
        <v>8780</v>
      </c>
      <c r="C8784" s="36">
        <f t="shared" si="137"/>
        <v>54313</v>
      </c>
      <c r="D8784" s="61">
        <v>0.33760132450000002</v>
      </c>
    </row>
    <row r="8785" spans="2:4" x14ac:dyDescent="0.2">
      <c r="B8785" s="30">
        <v>8781</v>
      </c>
      <c r="C8785" s="36">
        <f t="shared" si="137"/>
        <v>54314</v>
      </c>
      <c r="D8785" s="61">
        <v>0.33765344980000001</v>
      </c>
    </row>
    <row r="8786" spans="2:4" x14ac:dyDescent="0.2">
      <c r="B8786" s="30">
        <v>8782</v>
      </c>
      <c r="C8786" s="36">
        <f t="shared" si="137"/>
        <v>54315</v>
      </c>
      <c r="D8786" s="61">
        <v>0.33770558369999998</v>
      </c>
    </row>
    <row r="8787" spans="2:4" x14ac:dyDescent="0.2">
      <c r="B8787" s="30">
        <v>8783</v>
      </c>
      <c r="C8787" s="36">
        <f t="shared" si="137"/>
        <v>54316</v>
      </c>
      <c r="D8787" s="61">
        <v>0.33775772609999999</v>
      </c>
    </row>
    <row r="8788" spans="2:4" x14ac:dyDescent="0.2">
      <c r="B8788" s="30">
        <v>8784</v>
      </c>
      <c r="C8788" s="36">
        <f t="shared" si="137"/>
        <v>54317</v>
      </c>
      <c r="D8788" s="61">
        <v>0.3378098772</v>
      </c>
    </row>
    <row r="8789" spans="2:4" x14ac:dyDescent="0.2">
      <c r="B8789" s="30">
        <v>8785</v>
      </c>
      <c r="C8789" s="36">
        <f t="shared" si="137"/>
        <v>54318</v>
      </c>
      <c r="D8789" s="61">
        <v>0.3378620369</v>
      </c>
    </row>
    <row r="8790" spans="2:4" x14ac:dyDescent="0.2">
      <c r="B8790" s="30">
        <v>8786</v>
      </c>
      <c r="C8790" s="36">
        <f t="shared" si="137"/>
        <v>54319</v>
      </c>
      <c r="D8790" s="61">
        <v>0.33791420519999998</v>
      </c>
    </row>
    <row r="8791" spans="2:4" x14ac:dyDescent="0.2">
      <c r="B8791" s="30">
        <v>8787</v>
      </c>
      <c r="C8791" s="36">
        <f t="shared" si="137"/>
        <v>54320</v>
      </c>
      <c r="D8791" s="61">
        <v>0.33796638200000001</v>
      </c>
    </row>
    <row r="8792" spans="2:4" x14ac:dyDescent="0.2">
      <c r="B8792" s="30">
        <v>8788</v>
      </c>
      <c r="C8792" s="36">
        <f t="shared" si="137"/>
        <v>54321</v>
      </c>
      <c r="D8792" s="61">
        <v>0.33801856749999998</v>
      </c>
    </row>
    <row r="8793" spans="2:4" x14ac:dyDescent="0.2">
      <c r="B8793" s="30">
        <v>8789</v>
      </c>
      <c r="C8793" s="36">
        <f t="shared" si="137"/>
        <v>54322</v>
      </c>
      <c r="D8793" s="61">
        <v>0.33807076149999998</v>
      </c>
    </row>
    <row r="8794" spans="2:4" x14ac:dyDescent="0.2">
      <c r="B8794" s="30">
        <v>8790</v>
      </c>
      <c r="C8794" s="36">
        <f t="shared" si="137"/>
        <v>54323</v>
      </c>
      <c r="D8794" s="61">
        <v>0.33812296419999999</v>
      </c>
    </row>
    <row r="8795" spans="2:4" x14ac:dyDescent="0.2">
      <c r="B8795" s="30">
        <v>8791</v>
      </c>
      <c r="C8795" s="36">
        <f t="shared" si="137"/>
        <v>54324</v>
      </c>
      <c r="D8795" s="61">
        <v>0.33817517549999998</v>
      </c>
    </row>
    <row r="8796" spans="2:4" x14ac:dyDescent="0.2">
      <c r="B8796" s="30">
        <v>8792</v>
      </c>
      <c r="C8796" s="36">
        <f t="shared" si="137"/>
        <v>54325</v>
      </c>
      <c r="D8796" s="61">
        <v>0.33822739530000001</v>
      </c>
    </row>
    <row r="8797" spans="2:4" x14ac:dyDescent="0.2">
      <c r="B8797" s="30">
        <v>8793</v>
      </c>
      <c r="C8797" s="36">
        <f t="shared" si="137"/>
        <v>54326</v>
      </c>
      <c r="D8797" s="61">
        <v>0.33827962379999998</v>
      </c>
    </row>
    <row r="8798" spans="2:4" x14ac:dyDescent="0.2">
      <c r="B8798" s="30">
        <v>8794</v>
      </c>
      <c r="C8798" s="36">
        <f t="shared" si="137"/>
        <v>54327</v>
      </c>
      <c r="D8798" s="61">
        <v>0.3383318609</v>
      </c>
    </row>
    <row r="8799" spans="2:4" x14ac:dyDescent="0.2">
      <c r="B8799" s="30">
        <v>8795</v>
      </c>
      <c r="C8799" s="36">
        <f t="shared" si="137"/>
        <v>54328</v>
      </c>
      <c r="D8799" s="61">
        <v>0.33838410660000001</v>
      </c>
    </row>
    <row r="8800" spans="2:4" x14ac:dyDescent="0.2">
      <c r="B8800" s="30">
        <v>8796</v>
      </c>
      <c r="C8800" s="36">
        <f t="shared" si="137"/>
        <v>54329</v>
      </c>
      <c r="D8800" s="61">
        <v>0.33843636090000001</v>
      </c>
    </row>
    <row r="8801" spans="2:4" x14ac:dyDescent="0.2">
      <c r="B8801" s="30">
        <v>8797</v>
      </c>
      <c r="C8801" s="36">
        <f t="shared" si="137"/>
        <v>54330</v>
      </c>
      <c r="D8801" s="61">
        <v>0.3384886238</v>
      </c>
    </row>
    <row r="8802" spans="2:4" x14ac:dyDescent="0.2">
      <c r="B8802" s="30">
        <v>8798</v>
      </c>
      <c r="C8802" s="36">
        <f t="shared" si="137"/>
        <v>54331</v>
      </c>
      <c r="D8802" s="61">
        <v>0.33854089529999998</v>
      </c>
    </row>
    <row r="8803" spans="2:4" x14ac:dyDescent="0.2">
      <c r="B8803" s="30">
        <v>8799</v>
      </c>
      <c r="C8803" s="36">
        <f t="shared" si="137"/>
        <v>54332</v>
      </c>
      <c r="D8803" s="61">
        <v>0.3385931754</v>
      </c>
    </row>
    <row r="8804" spans="2:4" x14ac:dyDescent="0.2">
      <c r="B8804" s="30">
        <v>8800</v>
      </c>
      <c r="C8804" s="36">
        <f t="shared" si="137"/>
        <v>54333</v>
      </c>
      <c r="D8804" s="61">
        <v>0.33864546420000002</v>
      </c>
    </row>
    <row r="8805" spans="2:4" x14ac:dyDescent="0.2">
      <c r="B8805" s="30">
        <v>8801</v>
      </c>
      <c r="C8805" s="36">
        <f t="shared" si="137"/>
        <v>54334</v>
      </c>
      <c r="D8805" s="61">
        <v>0.33869776150000003</v>
      </c>
    </row>
    <row r="8806" spans="2:4" x14ac:dyDescent="0.2">
      <c r="B8806" s="30">
        <v>8802</v>
      </c>
      <c r="C8806" s="36">
        <f t="shared" si="137"/>
        <v>54335</v>
      </c>
      <c r="D8806" s="61">
        <v>0.33875006749999997</v>
      </c>
    </row>
    <row r="8807" spans="2:4" x14ac:dyDescent="0.2">
      <c r="B8807" s="30">
        <v>8803</v>
      </c>
      <c r="C8807" s="36">
        <f t="shared" si="137"/>
        <v>54336</v>
      </c>
      <c r="D8807" s="61">
        <v>0.33880238210000002</v>
      </c>
    </row>
    <row r="8808" spans="2:4" x14ac:dyDescent="0.2">
      <c r="B8808" s="30">
        <v>8804</v>
      </c>
      <c r="C8808" s="36">
        <f t="shared" si="137"/>
        <v>54337</v>
      </c>
      <c r="D8808" s="61">
        <v>0.3388547053</v>
      </c>
    </row>
    <row r="8809" spans="2:4" x14ac:dyDescent="0.2">
      <c r="B8809" s="30">
        <v>8805</v>
      </c>
      <c r="C8809" s="36">
        <f t="shared" si="137"/>
        <v>54338</v>
      </c>
      <c r="D8809" s="61">
        <v>0.33890703719999998</v>
      </c>
    </row>
    <row r="8810" spans="2:4" x14ac:dyDescent="0.2">
      <c r="B8810" s="30">
        <v>8806</v>
      </c>
      <c r="C8810" s="36">
        <f t="shared" si="137"/>
        <v>54339</v>
      </c>
      <c r="D8810" s="61">
        <v>0.33895937770000001</v>
      </c>
    </row>
    <row r="8811" spans="2:4" x14ac:dyDescent="0.2">
      <c r="B8811" s="30">
        <v>8807</v>
      </c>
      <c r="C8811" s="36">
        <f t="shared" si="137"/>
        <v>54340</v>
      </c>
      <c r="D8811" s="61">
        <v>0.33901172680000002</v>
      </c>
    </row>
    <row r="8812" spans="2:4" x14ac:dyDescent="0.2">
      <c r="B8812" s="30">
        <v>8808</v>
      </c>
      <c r="C8812" s="36">
        <f t="shared" si="137"/>
        <v>54341</v>
      </c>
      <c r="D8812" s="61">
        <v>0.33906408449999997</v>
      </c>
    </row>
    <row r="8813" spans="2:4" x14ac:dyDescent="0.2">
      <c r="B8813" s="30">
        <v>8809</v>
      </c>
      <c r="C8813" s="36">
        <f t="shared" si="137"/>
        <v>54342</v>
      </c>
      <c r="D8813" s="61">
        <v>0.33911645080000002</v>
      </c>
    </row>
    <row r="8814" spans="2:4" x14ac:dyDescent="0.2">
      <c r="B8814" s="30">
        <v>8810</v>
      </c>
      <c r="C8814" s="36">
        <f t="shared" si="137"/>
        <v>54343</v>
      </c>
      <c r="D8814" s="61">
        <v>0.33916882580000002</v>
      </c>
    </row>
    <row r="8815" spans="2:4" x14ac:dyDescent="0.2">
      <c r="B8815" s="30">
        <v>8811</v>
      </c>
      <c r="C8815" s="36">
        <f t="shared" si="137"/>
        <v>54344</v>
      </c>
      <c r="D8815" s="61">
        <v>0.3392212094</v>
      </c>
    </row>
    <row r="8816" spans="2:4" x14ac:dyDescent="0.2">
      <c r="B8816" s="30">
        <v>8812</v>
      </c>
      <c r="C8816" s="36">
        <f t="shared" si="137"/>
        <v>54345</v>
      </c>
      <c r="D8816" s="61">
        <v>0.33927360169999998</v>
      </c>
    </row>
    <row r="8817" spans="2:4" x14ac:dyDescent="0.2">
      <c r="B8817" s="30">
        <v>8813</v>
      </c>
      <c r="C8817" s="36">
        <f t="shared" si="137"/>
        <v>54346</v>
      </c>
      <c r="D8817" s="61">
        <v>0.3393260025</v>
      </c>
    </row>
    <row r="8818" spans="2:4" x14ac:dyDescent="0.2">
      <c r="B8818" s="30">
        <v>8814</v>
      </c>
      <c r="C8818" s="36">
        <f t="shared" si="137"/>
        <v>54347</v>
      </c>
      <c r="D8818" s="61">
        <v>0.33937841200000002</v>
      </c>
    </row>
    <row r="8819" spans="2:4" x14ac:dyDescent="0.2">
      <c r="B8819" s="30">
        <v>8815</v>
      </c>
      <c r="C8819" s="36">
        <f t="shared" si="137"/>
        <v>54348</v>
      </c>
      <c r="D8819" s="61">
        <v>0.33943083019999998</v>
      </c>
    </row>
    <row r="8820" spans="2:4" x14ac:dyDescent="0.2">
      <c r="B8820" s="30">
        <v>8816</v>
      </c>
      <c r="C8820" s="36">
        <f t="shared" si="137"/>
        <v>54349</v>
      </c>
      <c r="D8820" s="61">
        <v>0.33948325699999998</v>
      </c>
    </row>
    <row r="8821" spans="2:4" x14ac:dyDescent="0.2">
      <c r="B8821" s="30">
        <v>8817</v>
      </c>
      <c r="C8821" s="36">
        <f t="shared" si="137"/>
        <v>54350</v>
      </c>
      <c r="D8821" s="61">
        <v>0.33953569239999998</v>
      </c>
    </row>
    <row r="8822" spans="2:4" x14ac:dyDescent="0.2">
      <c r="B8822" s="30">
        <v>8818</v>
      </c>
      <c r="C8822" s="36">
        <f t="shared" si="137"/>
        <v>54351</v>
      </c>
      <c r="D8822" s="61">
        <v>0.33958813640000002</v>
      </c>
    </row>
    <row r="8823" spans="2:4" x14ac:dyDescent="0.2">
      <c r="B8823" s="30">
        <v>8819</v>
      </c>
      <c r="C8823" s="36">
        <f t="shared" si="137"/>
        <v>54352</v>
      </c>
      <c r="D8823" s="61">
        <v>0.3396405891</v>
      </c>
    </row>
    <row r="8824" spans="2:4" x14ac:dyDescent="0.2">
      <c r="B8824" s="30">
        <v>8820</v>
      </c>
      <c r="C8824" s="36">
        <f t="shared" si="137"/>
        <v>54353</v>
      </c>
      <c r="D8824" s="61">
        <v>0.33969305049999998</v>
      </c>
    </row>
    <row r="8825" spans="2:4" x14ac:dyDescent="0.2">
      <c r="B8825" s="30">
        <v>8821</v>
      </c>
      <c r="C8825" s="36">
        <f t="shared" si="137"/>
        <v>54354</v>
      </c>
      <c r="D8825" s="61">
        <v>0.33974552050000001</v>
      </c>
    </row>
    <row r="8826" spans="2:4" x14ac:dyDescent="0.2">
      <c r="B8826" s="30">
        <v>8822</v>
      </c>
      <c r="C8826" s="36">
        <f t="shared" si="137"/>
        <v>54355</v>
      </c>
      <c r="D8826" s="61">
        <v>0.33979799910000003</v>
      </c>
    </row>
    <row r="8827" spans="2:4" x14ac:dyDescent="0.2">
      <c r="B8827" s="30">
        <v>8823</v>
      </c>
      <c r="C8827" s="36">
        <f t="shared" si="137"/>
        <v>54356</v>
      </c>
      <c r="D8827" s="61">
        <v>0.33985048639999998</v>
      </c>
    </row>
    <row r="8828" spans="2:4" x14ac:dyDescent="0.2">
      <c r="B8828" s="30">
        <v>8824</v>
      </c>
      <c r="C8828" s="36">
        <f t="shared" si="137"/>
        <v>54357</v>
      </c>
      <c r="D8828" s="61">
        <v>0.33990298229999999</v>
      </c>
    </row>
    <row r="8829" spans="2:4" x14ac:dyDescent="0.2">
      <c r="B8829" s="30">
        <v>8825</v>
      </c>
      <c r="C8829" s="36">
        <f t="shared" si="137"/>
        <v>54358</v>
      </c>
      <c r="D8829" s="61">
        <v>0.33995548689999999</v>
      </c>
    </row>
    <row r="8830" spans="2:4" x14ac:dyDescent="0.2">
      <c r="B8830" s="30">
        <v>8826</v>
      </c>
      <c r="C8830" s="36">
        <f t="shared" si="137"/>
        <v>54359</v>
      </c>
      <c r="D8830" s="61">
        <v>0.34000800009999999</v>
      </c>
    </row>
    <row r="8831" spans="2:4" x14ac:dyDescent="0.2">
      <c r="B8831" s="30">
        <v>8827</v>
      </c>
      <c r="C8831" s="36">
        <f t="shared" si="137"/>
        <v>54360</v>
      </c>
      <c r="D8831" s="61">
        <v>0.34006052199999998</v>
      </c>
    </row>
    <row r="8832" spans="2:4" x14ac:dyDescent="0.2">
      <c r="B8832" s="30">
        <v>8828</v>
      </c>
      <c r="C8832" s="36">
        <f t="shared" si="137"/>
        <v>54361</v>
      </c>
      <c r="D8832" s="61">
        <v>0.34011305250000001</v>
      </c>
    </row>
    <row r="8833" spans="2:4" x14ac:dyDescent="0.2">
      <c r="B8833" s="30">
        <v>8829</v>
      </c>
      <c r="C8833" s="36">
        <f t="shared" si="137"/>
        <v>54362</v>
      </c>
      <c r="D8833" s="61">
        <v>0.34016559169999999</v>
      </c>
    </row>
    <row r="8834" spans="2:4" x14ac:dyDescent="0.2">
      <c r="B8834" s="30">
        <v>8830</v>
      </c>
      <c r="C8834" s="36">
        <f t="shared" si="137"/>
        <v>54363</v>
      </c>
      <c r="D8834" s="61">
        <v>0.34021813960000002</v>
      </c>
    </row>
    <row r="8835" spans="2:4" x14ac:dyDescent="0.2">
      <c r="B8835" s="30">
        <v>8831</v>
      </c>
      <c r="C8835" s="36">
        <f t="shared" si="137"/>
        <v>54364</v>
      </c>
      <c r="D8835" s="61">
        <v>0.34027069609999999</v>
      </c>
    </row>
    <row r="8836" spans="2:4" x14ac:dyDescent="0.2">
      <c r="B8836" s="30">
        <v>8832</v>
      </c>
      <c r="C8836" s="36">
        <f t="shared" si="137"/>
        <v>54365</v>
      </c>
      <c r="D8836" s="61">
        <v>0.34032326130000001</v>
      </c>
    </row>
    <row r="8837" spans="2:4" x14ac:dyDescent="0.2">
      <c r="B8837" s="30">
        <v>8833</v>
      </c>
      <c r="C8837" s="36">
        <f t="shared" si="137"/>
        <v>54366</v>
      </c>
      <c r="D8837" s="61">
        <v>0.34037583510000002</v>
      </c>
    </row>
    <row r="8838" spans="2:4" x14ac:dyDescent="0.2">
      <c r="B8838" s="30">
        <v>8834</v>
      </c>
      <c r="C8838" s="36">
        <f t="shared" ref="C8838:C8901" si="138">C8837+1</f>
        <v>54367</v>
      </c>
      <c r="D8838" s="61">
        <v>0.34042841759999998</v>
      </c>
    </row>
    <row r="8839" spans="2:4" x14ac:dyDescent="0.2">
      <c r="B8839" s="30">
        <v>8835</v>
      </c>
      <c r="C8839" s="36">
        <f t="shared" si="138"/>
        <v>54368</v>
      </c>
      <c r="D8839" s="61">
        <v>0.34048100869999998</v>
      </c>
    </row>
    <row r="8840" spans="2:4" x14ac:dyDescent="0.2">
      <c r="B8840" s="30">
        <v>8836</v>
      </c>
      <c r="C8840" s="36">
        <f t="shared" si="138"/>
        <v>54369</v>
      </c>
      <c r="D8840" s="61">
        <v>0.34053360859999998</v>
      </c>
    </row>
    <row r="8841" spans="2:4" x14ac:dyDescent="0.2">
      <c r="B8841" s="30">
        <v>8837</v>
      </c>
      <c r="C8841" s="36">
        <f t="shared" si="138"/>
        <v>54370</v>
      </c>
      <c r="D8841" s="61">
        <v>0.34058621700000002</v>
      </c>
    </row>
    <row r="8842" spans="2:4" x14ac:dyDescent="0.2">
      <c r="B8842" s="30">
        <v>8838</v>
      </c>
      <c r="C8842" s="36">
        <f t="shared" si="138"/>
        <v>54371</v>
      </c>
      <c r="D8842" s="61">
        <v>0.34063883420000002</v>
      </c>
    </row>
    <row r="8843" spans="2:4" x14ac:dyDescent="0.2">
      <c r="B8843" s="30">
        <v>8839</v>
      </c>
      <c r="C8843" s="36">
        <f t="shared" si="138"/>
        <v>54372</v>
      </c>
      <c r="D8843" s="61">
        <v>0.34069146</v>
      </c>
    </row>
    <row r="8844" spans="2:4" x14ac:dyDescent="0.2">
      <c r="B8844" s="30">
        <v>8840</v>
      </c>
      <c r="C8844" s="36">
        <f t="shared" si="138"/>
        <v>54373</v>
      </c>
      <c r="D8844" s="61">
        <v>0.34074409449999998</v>
      </c>
    </row>
    <row r="8845" spans="2:4" x14ac:dyDescent="0.2">
      <c r="B8845" s="30">
        <v>8841</v>
      </c>
      <c r="C8845" s="36">
        <f t="shared" si="138"/>
        <v>54374</v>
      </c>
      <c r="D8845" s="61">
        <v>0.34079673770000002</v>
      </c>
    </row>
    <row r="8846" spans="2:4" x14ac:dyDescent="0.2">
      <c r="B8846" s="30">
        <v>8842</v>
      </c>
      <c r="C8846" s="36">
        <f t="shared" si="138"/>
        <v>54375</v>
      </c>
      <c r="D8846" s="61">
        <v>0.34084938949999999</v>
      </c>
    </row>
    <row r="8847" spans="2:4" x14ac:dyDescent="0.2">
      <c r="B8847" s="30">
        <v>8843</v>
      </c>
      <c r="C8847" s="36">
        <f t="shared" si="138"/>
        <v>54376</v>
      </c>
      <c r="D8847" s="61">
        <v>0.34090205000000001</v>
      </c>
    </row>
    <row r="8848" spans="2:4" x14ac:dyDescent="0.2">
      <c r="B8848" s="30">
        <v>8844</v>
      </c>
      <c r="C8848" s="36">
        <f t="shared" si="138"/>
        <v>54377</v>
      </c>
      <c r="D8848" s="61">
        <v>0.34095471919999998</v>
      </c>
    </row>
    <row r="8849" spans="2:4" x14ac:dyDescent="0.2">
      <c r="B8849" s="30">
        <v>8845</v>
      </c>
      <c r="C8849" s="36">
        <f t="shared" si="138"/>
        <v>54378</v>
      </c>
      <c r="D8849" s="61">
        <v>0.3410073971</v>
      </c>
    </row>
    <row r="8850" spans="2:4" x14ac:dyDescent="0.2">
      <c r="B8850" s="30">
        <v>8846</v>
      </c>
      <c r="C8850" s="36">
        <f t="shared" si="138"/>
        <v>54379</v>
      </c>
      <c r="D8850" s="61">
        <v>0.34106008360000001</v>
      </c>
    </row>
    <row r="8851" spans="2:4" x14ac:dyDescent="0.2">
      <c r="B8851" s="30">
        <v>8847</v>
      </c>
      <c r="C8851" s="36">
        <f t="shared" si="138"/>
        <v>54380</v>
      </c>
      <c r="D8851" s="61">
        <v>0.34111277890000002</v>
      </c>
    </row>
    <row r="8852" spans="2:4" x14ac:dyDescent="0.2">
      <c r="B8852" s="30">
        <v>8848</v>
      </c>
      <c r="C8852" s="36">
        <f t="shared" si="138"/>
        <v>54381</v>
      </c>
      <c r="D8852" s="61">
        <v>0.34116548279999998</v>
      </c>
    </row>
    <row r="8853" spans="2:4" x14ac:dyDescent="0.2">
      <c r="B8853" s="30">
        <v>8849</v>
      </c>
      <c r="C8853" s="36">
        <f t="shared" si="138"/>
        <v>54382</v>
      </c>
      <c r="D8853" s="61">
        <v>0.34121819539999998</v>
      </c>
    </row>
    <row r="8854" spans="2:4" x14ac:dyDescent="0.2">
      <c r="B8854" s="30">
        <v>8850</v>
      </c>
      <c r="C8854" s="36">
        <f t="shared" si="138"/>
        <v>54383</v>
      </c>
      <c r="D8854" s="61">
        <v>0.34127091669999998</v>
      </c>
    </row>
    <row r="8855" spans="2:4" x14ac:dyDescent="0.2">
      <c r="B8855" s="30">
        <v>8851</v>
      </c>
      <c r="C8855" s="36">
        <f t="shared" si="138"/>
        <v>54384</v>
      </c>
      <c r="D8855" s="61">
        <v>0.34132364659999997</v>
      </c>
    </row>
    <row r="8856" spans="2:4" x14ac:dyDescent="0.2">
      <c r="B8856" s="30">
        <v>8852</v>
      </c>
      <c r="C8856" s="36">
        <f t="shared" si="138"/>
        <v>54385</v>
      </c>
      <c r="D8856" s="61">
        <v>0.34137638529999997</v>
      </c>
    </row>
    <row r="8857" spans="2:4" x14ac:dyDescent="0.2">
      <c r="B8857" s="30">
        <v>8853</v>
      </c>
      <c r="C8857" s="36">
        <f t="shared" si="138"/>
        <v>54386</v>
      </c>
      <c r="D8857" s="61">
        <v>0.34142913260000002</v>
      </c>
    </row>
    <row r="8858" spans="2:4" x14ac:dyDescent="0.2">
      <c r="B8858" s="30">
        <v>8854</v>
      </c>
      <c r="C8858" s="36">
        <f t="shared" si="138"/>
        <v>54387</v>
      </c>
      <c r="D8858" s="61">
        <v>0.34148188860000001</v>
      </c>
    </row>
    <row r="8859" spans="2:4" x14ac:dyDescent="0.2">
      <c r="B8859" s="30">
        <v>8855</v>
      </c>
      <c r="C8859" s="36">
        <f t="shared" si="138"/>
        <v>54388</v>
      </c>
      <c r="D8859" s="61">
        <v>0.3415346534</v>
      </c>
    </row>
    <row r="8860" spans="2:4" x14ac:dyDescent="0.2">
      <c r="B8860" s="30">
        <v>8856</v>
      </c>
      <c r="C8860" s="36">
        <f t="shared" si="138"/>
        <v>54389</v>
      </c>
      <c r="D8860" s="61">
        <v>0.34158742679999998</v>
      </c>
    </row>
    <row r="8861" spans="2:4" x14ac:dyDescent="0.2">
      <c r="B8861" s="30">
        <v>8857</v>
      </c>
      <c r="C8861" s="36">
        <f t="shared" si="138"/>
        <v>54390</v>
      </c>
      <c r="D8861" s="61">
        <v>0.34164020890000002</v>
      </c>
    </row>
    <row r="8862" spans="2:4" x14ac:dyDescent="0.2">
      <c r="B8862" s="30">
        <v>8858</v>
      </c>
      <c r="C8862" s="36">
        <f t="shared" si="138"/>
        <v>54391</v>
      </c>
      <c r="D8862" s="61">
        <v>0.3416929997</v>
      </c>
    </row>
    <row r="8863" spans="2:4" x14ac:dyDescent="0.2">
      <c r="B8863" s="30">
        <v>8859</v>
      </c>
      <c r="C8863" s="36">
        <f t="shared" si="138"/>
        <v>54392</v>
      </c>
      <c r="D8863" s="61">
        <v>0.34174579919999998</v>
      </c>
    </row>
    <row r="8864" spans="2:4" x14ac:dyDescent="0.2">
      <c r="B8864" s="30">
        <v>8860</v>
      </c>
      <c r="C8864" s="36">
        <f t="shared" si="138"/>
        <v>54393</v>
      </c>
      <c r="D8864" s="61">
        <v>0.34179860740000001</v>
      </c>
    </row>
    <row r="8865" spans="2:4" x14ac:dyDescent="0.2">
      <c r="B8865" s="30">
        <v>8861</v>
      </c>
      <c r="C8865" s="36">
        <f t="shared" si="138"/>
        <v>54394</v>
      </c>
      <c r="D8865" s="61">
        <v>0.34185142429999998</v>
      </c>
    </row>
    <row r="8866" spans="2:4" x14ac:dyDescent="0.2">
      <c r="B8866" s="30">
        <v>8862</v>
      </c>
      <c r="C8866" s="36">
        <f t="shared" si="138"/>
        <v>54395</v>
      </c>
      <c r="D8866" s="61">
        <v>0.34190424990000001</v>
      </c>
    </row>
    <row r="8867" spans="2:4" x14ac:dyDescent="0.2">
      <c r="B8867" s="30">
        <v>8863</v>
      </c>
      <c r="C8867" s="36">
        <f t="shared" si="138"/>
        <v>54396</v>
      </c>
      <c r="D8867" s="61">
        <v>0.34195708419999998</v>
      </c>
    </row>
    <row r="8868" spans="2:4" x14ac:dyDescent="0.2">
      <c r="B8868" s="30">
        <v>8864</v>
      </c>
      <c r="C8868" s="36">
        <f t="shared" si="138"/>
        <v>54397</v>
      </c>
      <c r="D8868" s="61">
        <v>0.34200992720000001</v>
      </c>
    </row>
    <row r="8869" spans="2:4" x14ac:dyDescent="0.2">
      <c r="B8869" s="30">
        <v>8865</v>
      </c>
      <c r="C8869" s="36">
        <f t="shared" si="138"/>
        <v>54398</v>
      </c>
      <c r="D8869" s="61">
        <v>0.34206277899999998</v>
      </c>
    </row>
    <row r="8870" spans="2:4" x14ac:dyDescent="0.2">
      <c r="B8870" s="30">
        <v>8866</v>
      </c>
      <c r="C8870" s="36">
        <f t="shared" si="138"/>
        <v>54399</v>
      </c>
      <c r="D8870" s="61">
        <v>0.3421156394</v>
      </c>
    </row>
    <row r="8871" spans="2:4" x14ac:dyDescent="0.2">
      <c r="B8871" s="30">
        <v>8867</v>
      </c>
      <c r="C8871" s="36">
        <f t="shared" si="138"/>
        <v>54400</v>
      </c>
      <c r="D8871" s="61">
        <v>0.34216850850000002</v>
      </c>
    </row>
    <row r="8872" spans="2:4" x14ac:dyDescent="0.2">
      <c r="B8872" s="30">
        <v>8868</v>
      </c>
      <c r="C8872" s="36">
        <f t="shared" si="138"/>
        <v>54401</v>
      </c>
      <c r="D8872" s="61">
        <v>0.34222138639999999</v>
      </c>
    </row>
    <row r="8873" spans="2:4" x14ac:dyDescent="0.2">
      <c r="B8873" s="30">
        <v>8869</v>
      </c>
      <c r="C8873" s="36">
        <f t="shared" si="138"/>
        <v>54402</v>
      </c>
      <c r="D8873" s="61">
        <v>0.34227427290000001</v>
      </c>
    </row>
    <row r="8874" spans="2:4" x14ac:dyDescent="0.2">
      <c r="B8874" s="30">
        <v>8870</v>
      </c>
      <c r="C8874" s="36">
        <f t="shared" si="138"/>
        <v>54403</v>
      </c>
      <c r="D8874" s="61">
        <v>0.34232716819999998</v>
      </c>
    </row>
    <row r="8875" spans="2:4" x14ac:dyDescent="0.2">
      <c r="B8875" s="30">
        <v>8871</v>
      </c>
      <c r="C8875" s="36">
        <f t="shared" si="138"/>
        <v>54404</v>
      </c>
      <c r="D8875" s="61">
        <v>0.3423800722</v>
      </c>
    </row>
    <row r="8876" spans="2:4" x14ac:dyDescent="0.2">
      <c r="B8876" s="30">
        <v>8872</v>
      </c>
      <c r="C8876" s="36">
        <f t="shared" si="138"/>
        <v>54405</v>
      </c>
      <c r="D8876" s="61">
        <v>0.34243298490000001</v>
      </c>
    </row>
    <row r="8877" spans="2:4" x14ac:dyDescent="0.2">
      <c r="B8877" s="30">
        <v>8873</v>
      </c>
      <c r="C8877" s="36">
        <f t="shared" si="138"/>
        <v>54406</v>
      </c>
      <c r="D8877" s="61">
        <v>0.34248590629999998</v>
      </c>
    </row>
    <row r="8878" spans="2:4" x14ac:dyDescent="0.2">
      <c r="B8878" s="30">
        <v>8874</v>
      </c>
      <c r="C8878" s="36">
        <f t="shared" si="138"/>
        <v>54407</v>
      </c>
      <c r="D8878" s="61">
        <v>0.34253883639999999</v>
      </c>
    </row>
    <row r="8879" spans="2:4" x14ac:dyDescent="0.2">
      <c r="B8879" s="30">
        <v>8875</v>
      </c>
      <c r="C8879" s="36">
        <f t="shared" si="138"/>
        <v>54408</v>
      </c>
      <c r="D8879" s="61">
        <v>0.34259177530000001</v>
      </c>
    </row>
    <row r="8880" spans="2:4" x14ac:dyDescent="0.2">
      <c r="B8880" s="30">
        <v>8876</v>
      </c>
      <c r="C8880" s="36">
        <f t="shared" si="138"/>
        <v>54409</v>
      </c>
      <c r="D8880" s="61">
        <v>0.34264472280000002</v>
      </c>
    </row>
    <row r="8881" spans="2:4" x14ac:dyDescent="0.2">
      <c r="B8881" s="30">
        <v>8877</v>
      </c>
      <c r="C8881" s="36">
        <f t="shared" si="138"/>
        <v>54410</v>
      </c>
      <c r="D8881" s="61">
        <v>0.34269767909999999</v>
      </c>
    </row>
    <row r="8882" spans="2:4" x14ac:dyDescent="0.2">
      <c r="B8882" s="30">
        <v>8878</v>
      </c>
      <c r="C8882" s="36">
        <f t="shared" si="138"/>
        <v>54411</v>
      </c>
      <c r="D8882" s="61">
        <v>0.3427506441</v>
      </c>
    </row>
    <row r="8883" spans="2:4" x14ac:dyDescent="0.2">
      <c r="B8883" s="30">
        <v>8879</v>
      </c>
      <c r="C8883" s="36">
        <f t="shared" si="138"/>
        <v>54412</v>
      </c>
      <c r="D8883" s="61">
        <v>0.34280361790000002</v>
      </c>
    </row>
    <row r="8884" spans="2:4" x14ac:dyDescent="0.2">
      <c r="B8884" s="30">
        <v>8880</v>
      </c>
      <c r="C8884" s="36">
        <f t="shared" si="138"/>
        <v>54413</v>
      </c>
      <c r="D8884" s="61">
        <v>0.34285660039999999</v>
      </c>
    </row>
    <row r="8885" spans="2:4" x14ac:dyDescent="0.2">
      <c r="B8885" s="30">
        <v>8881</v>
      </c>
      <c r="C8885" s="36">
        <f t="shared" si="138"/>
        <v>54414</v>
      </c>
      <c r="D8885" s="61">
        <v>0.34290959160000001</v>
      </c>
    </row>
    <row r="8886" spans="2:4" x14ac:dyDescent="0.2">
      <c r="B8886" s="30">
        <v>8882</v>
      </c>
      <c r="C8886" s="36">
        <f t="shared" si="138"/>
        <v>54415</v>
      </c>
      <c r="D8886" s="61">
        <v>0.34296259150000002</v>
      </c>
    </row>
    <row r="8887" spans="2:4" x14ac:dyDescent="0.2">
      <c r="B8887" s="30">
        <v>8883</v>
      </c>
      <c r="C8887" s="36">
        <f t="shared" si="138"/>
        <v>54416</v>
      </c>
      <c r="D8887" s="61">
        <v>0.34301560009999998</v>
      </c>
    </row>
    <row r="8888" spans="2:4" x14ac:dyDescent="0.2">
      <c r="B8888" s="30">
        <v>8884</v>
      </c>
      <c r="C8888" s="36">
        <f t="shared" si="138"/>
        <v>54417</v>
      </c>
      <c r="D8888" s="61">
        <v>0.34306861750000001</v>
      </c>
    </row>
    <row r="8889" spans="2:4" x14ac:dyDescent="0.2">
      <c r="B8889" s="30">
        <v>8885</v>
      </c>
      <c r="C8889" s="36">
        <f t="shared" si="138"/>
        <v>54418</v>
      </c>
      <c r="D8889" s="61">
        <v>0.34312164369999998</v>
      </c>
    </row>
    <row r="8890" spans="2:4" x14ac:dyDescent="0.2">
      <c r="B8890" s="30">
        <v>8886</v>
      </c>
      <c r="C8890" s="36">
        <f t="shared" si="138"/>
        <v>54419</v>
      </c>
      <c r="D8890" s="61">
        <v>0.3431746785</v>
      </c>
    </row>
    <row r="8891" spans="2:4" x14ac:dyDescent="0.2">
      <c r="B8891" s="30">
        <v>8887</v>
      </c>
      <c r="C8891" s="36">
        <f t="shared" si="138"/>
        <v>54420</v>
      </c>
      <c r="D8891" s="61">
        <v>0.34322772210000002</v>
      </c>
    </row>
    <row r="8892" spans="2:4" x14ac:dyDescent="0.2">
      <c r="B8892" s="30">
        <v>8888</v>
      </c>
      <c r="C8892" s="36">
        <f t="shared" si="138"/>
        <v>54421</v>
      </c>
      <c r="D8892" s="61">
        <v>0.3432807745</v>
      </c>
    </row>
    <row r="8893" spans="2:4" x14ac:dyDescent="0.2">
      <c r="B8893" s="30">
        <v>8889</v>
      </c>
      <c r="C8893" s="36">
        <f t="shared" si="138"/>
        <v>54422</v>
      </c>
      <c r="D8893" s="61">
        <v>0.34333383550000002</v>
      </c>
    </row>
    <row r="8894" spans="2:4" x14ac:dyDescent="0.2">
      <c r="B8894" s="30">
        <v>8890</v>
      </c>
      <c r="C8894" s="36">
        <f t="shared" si="138"/>
        <v>54423</v>
      </c>
      <c r="D8894" s="61">
        <v>0.34338690529999999</v>
      </c>
    </row>
    <row r="8895" spans="2:4" x14ac:dyDescent="0.2">
      <c r="B8895" s="30">
        <v>8891</v>
      </c>
      <c r="C8895" s="36">
        <f t="shared" si="138"/>
        <v>54424</v>
      </c>
      <c r="D8895" s="61">
        <v>0.34343998390000002</v>
      </c>
    </row>
    <row r="8896" spans="2:4" x14ac:dyDescent="0.2">
      <c r="B8896" s="30">
        <v>8892</v>
      </c>
      <c r="C8896" s="36">
        <f t="shared" si="138"/>
        <v>54425</v>
      </c>
      <c r="D8896" s="61">
        <v>0.3434930712</v>
      </c>
    </row>
    <row r="8897" spans="2:4" x14ac:dyDescent="0.2">
      <c r="B8897" s="30">
        <v>8893</v>
      </c>
      <c r="C8897" s="36">
        <f t="shared" si="138"/>
        <v>54426</v>
      </c>
      <c r="D8897" s="61">
        <v>0.34354616719999997</v>
      </c>
    </row>
    <row r="8898" spans="2:4" x14ac:dyDescent="0.2">
      <c r="B8898" s="30">
        <v>8894</v>
      </c>
      <c r="C8898" s="36">
        <f t="shared" si="138"/>
        <v>54427</v>
      </c>
      <c r="D8898" s="61">
        <v>0.34359927200000001</v>
      </c>
    </row>
    <row r="8899" spans="2:4" x14ac:dyDescent="0.2">
      <c r="B8899" s="30">
        <v>8895</v>
      </c>
      <c r="C8899" s="36">
        <f t="shared" si="138"/>
        <v>54428</v>
      </c>
      <c r="D8899" s="61">
        <v>0.3436523856</v>
      </c>
    </row>
    <row r="8900" spans="2:4" x14ac:dyDescent="0.2">
      <c r="B8900" s="30">
        <v>8896</v>
      </c>
      <c r="C8900" s="36">
        <f t="shared" si="138"/>
        <v>54429</v>
      </c>
      <c r="D8900" s="61">
        <v>0.34370550789999998</v>
      </c>
    </row>
    <row r="8901" spans="2:4" x14ac:dyDescent="0.2">
      <c r="B8901" s="30">
        <v>8897</v>
      </c>
      <c r="C8901" s="36">
        <f t="shared" si="138"/>
        <v>54430</v>
      </c>
      <c r="D8901" s="61">
        <v>0.34375863890000002</v>
      </c>
    </row>
    <row r="8902" spans="2:4" x14ac:dyDescent="0.2">
      <c r="B8902" s="30">
        <v>8898</v>
      </c>
      <c r="C8902" s="36">
        <f t="shared" ref="C8902:C8965" si="139">C8901+1</f>
        <v>54431</v>
      </c>
      <c r="D8902" s="61">
        <v>0.34381177870000001</v>
      </c>
    </row>
    <row r="8903" spans="2:4" x14ac:dyDescent="0.2">
      <c r="B8903" s="30">
        <v>8899</v>
      </c>
      <c r="C8903" s="36">
        <f t="shared" si="139"/>
        <v>54432</v>
      </c>
      <c r="D8903" s="61">
        <v>0.3438649272</v>
      </c>
    </row>
    <row r="8904" spans="2:4" x14ac:dyDescent="0.2">
      <c r="B8904" s="30">
        <v>8900</v>
      </c>
      <c r="C8904" s="36">
        <f t="shared" si="139"/>
        <v>54433</v>
      </c>
      <c r="D8904" s="61">
        <v>0.3439180845</v>
      </c>
    </row>
    <row r="8905" spans="2:4" x14ac:dyDescent="0.2">
      <c r="B8905" s="30">
        <v>8901</v>
      </c>
      <c r="C8905" s="36">
        <f t="shared" si="139"/>
        <v>54434</v>
      </c>
      <c r="D8905" s="61">
        <v>0.3439712506</v>
      </c>
    </row>
    <row r="8906" spans="2:4" x14ac:dyDescent="0.2">
      <c r="B8906" s="30">
        <v>8902</v>
      </c>
      <c r="C8906" s="36">
        <f t="shared" si="139"/>
        <v>54435</v>
      </c>
      <c r="D8906" s="61">
        <v>0.3440244254</v>
      </c>
    </row>
    <row r="8907" spans="2:4" x14ac:dyDescent="0.2">
      <c r="B8907" s="30">
        <v>8903</v>
      </c>
      <c r="C8907" s="36">
        <f t="shared" si="139"/>
        <v>54436</v>
      </c>
      <c r="D8907" s="61">
        <v>0.34407760900000001</v>
      </c>
    </row>
    <row r="8908" spans="2:4" x14ac:dyDescent="0.2">
      <c r="B8908" s="30">
        <v>8904</v>
      </c>
      <c r="C8908" s="36">
        <f t="shared" si="139"/>
        <v>54437</v>
      </c>
      <c r="D8908" s="61">
        <v>0.34413080130000001</v>
      </c>
    </row>
    <row r="8909" spans="2:4" x14ac:dyDescent="0.2">
      <c r="B8909" s="30">
        <v>8905</v>
      </c>
      <c r="C8909" s="36">
        <f t="shared" si="139"/>
        <v>54438</v>
      </c>
      <c r="D8909" s="61">
        <v>0.34418400240000002</v>
      </c>
    </row>
    <row r="8910" spans="2:4" x14ac:dyDescent="0.2">
      <c r="B8910" s="30">
        <v>8906</v>
      </c>
      <c r="C8910" s="36">
        <f t="shared" si="139"/>
        <v>54439</v>
      </c>
      <c r="D8910" s="61">
        <v>0.34423721229999998</v>
      </c>
    </row>
    <row r="8911" spans="2:4" x14ac:dyDescent="0.2">
      <c r="B8911" s="30">
        <v>8907</v>
      </c>
      <c r="C8911" s="36">
        <f t="shared" si="139"/>
        <v>54440</v>
      </c>
      <c r="D8911" s="61">
        <v>0.3442904309</v>
      </c>
    </row>
    <row r="8912" spans="2:4" x14ac:dyDescent="0.2">
      <c r="B8912" s="30">
        <v>8908</v>
      </c>
      <c r="C8912" s="36">
        <f t="shared" si="139"/>
        <v>54441</v>
      </c>
      <c r="D8912" s="61">
        <v>0.34434365830000002</v>
      </c>
    </row>
    <row r="8913" spans="2:4" x14ac:dyDescent="0.2">
      <c r="B8913" s="30">
        <v>8909</v>
      </c>
      <c r="C8913" s="36">
        <f t="shared" si="139"/>
        <v>54442</v>
      </c>
      <c r="D8913" s="61">
        <v>0.34439689439999999</v>
      </c>
    </row>
    <row r="8914" spans="2:4" x14ac:dyDescent="0.2">
      <c r="B8914" s="30">
        <v>8910</v>
      </c>
      <c r="C8914" s="36">
        <f t="shared" si="139"/>
        <v>54443</v>
      </c>
      <c r="D8914" s="61">
        <v>0.34445013940000002</v>
      </c>
    </row>
    <row r="8915" spans="2:4" x14ac:dyDescent="0.2">
      <c r="B8915" s="30">
        <v>8911</v>
      </c>
      <c r="C8915" s="36">
        <f t="shared" si="139"/>
        <v>54444</v>
      </c>
      <c r="D8915" s="61">
        <v>0.3445033931</v>
      </c>
    </row>
    <row r="8916" spans="2:4" x14ac:dyDescent="0.2">
      <c r="B8916" s="30">
        <v>8912</v>
      </c>
      <c r="C8916" s="36">
        <f t="shared" si="139"/>
        <v>54445</v>
      </c>
      <c r="D8916" s="61">
        <v>0.34455665549999998</v>
      </c>
    </row>
    <row r="8917" spans="2:4" x14ac:dyDescent="0.2">
      <c r="B8917" s="30">
        <v>8913</v>
      </c>
      <c r="C8917" s="36">
        <f t="shared" si="139"/>
        <v>54446</v>
      </c>
      <c r="D8917" s="61">
        <v>0.34460992680000002</v>
      </c>
    </row>
    <row r="8918" spans="2:4" x14ac:dyDescent="0.2">
      <c r="B8918" s="30">
        <v>8914</v>
      </c>
      <c r="C8918" s="36">
        <f t="shared" si="139"/>
        <v>54447</v>
      </c>
      <c r="D8918" s="61">
        <v>0.34466320680000001</v>
      </c>
    </row>
    <row r="8919" spans="2:4" x14ac:dyDescent="0.2">
      <c r="B8919" s="30">
        <v>8915</v>
      </c>
      <c r="C8919" s="36">
        <f t="shared" si="139"/>
        <v>54448</v>
      </c>
      <c r="D8919" s="61">
        <v>0.34471649560000001</v>
      </c>
    </row>
    <row r="8920" spans="2:4" x14ac:dyDescent="0.2">
      <c r="B8920" s="30">
        <v>8916</v>
      </c>
      <c r="C8920" s="36">
        <f t="shared" si="139"/>
        <v>54449</v>
      </c>
      <c r="D8920" s="61">
        <v>0.34476979320000001</v>
      </c>
    </row>
    <row r="8921" spans="2:4" x14ac:dyDescent="0.2">
      <c r="B8921" s="30">
        <v>8917</v>
      </c>
      <c r="C8921" s="36">
        <f t="shared" si="139"/>
        <v>54450</v>
      </c>
      <c r="D8921" s="61">
        <v>0.34482309950000001</v>
      </c>
    </row>
    <row r="8922" spans="2:4" x14ac:dyDescent="0.2">
      <c r="B8922" s="30">
        <v>8918</v>
      </c>
      <c r="C8922" s="36">
        <f t="shared" si="139"/>
        <v>54451</v>
      </c>
      <c r="D8922" s="61">
        <v>0.34487641460000001</v>
      </c>
    </row>
    <row r="8923" spans="2:4" x14ac:dyDescent="0.2">
      <c r="B8923" s="30">
        <v>8919</v>
      </c>
      <c r="C8923" s="36">
        <f t="shared" si="139"/>
        <v>54452</v>
      </c>
      <c r="D8923" s="61">
        <v>0.34492973850000003</v>
      </c>
    </row>
    <row r="8924" spans="2:4" x14ac:dyDescent="0.2">
      <c r="B8924" s="30">
        <v>8920</v>
      </c>
      <c r="C8924" s="36">
        <f t="shared" si="139"/>
        <v>54453</v>
      </c>
      <c r="D8924" s="61">
        <v>0.34498307119999999</v>
      </c>
    </row>
    <row r="8925" spans="2:4" x14ac:dyDescent="0.2">
      <c r="B8925" s="30">
        <v>8921</v>
      </c>
      <c r="C8925" s="36">
        <f t="shared" si="139"/>
        <v>54454</v>
      </c>
      <c r="D8925" s="61">
        <v>0.34503641270000002</v>
      </c>
    </row>
    <row r="8926" spans="2:4" x14ac:dyDescent="0.2">
      <c r="B8926" s="30">
        <v>8922</v>
      </c>
      <c r="C8926" s="36">
        <f t="shared" si="139"/>
        <v>54455</v>
      </c>
      <c r="D8926" s="61">
        <v>0.34508976299999999</v>
      </c>
    </row>
    <row r="8927" spans="2:4" x14ac:dyDescent="0.2">
      <c r="B8927" s="30">
        <v>8923</v>
      </c>
      <c r="C8927" s="36">
        <f t="shared" si="139"/>
        <v>54456</v>
      </c>
      <c r="D8927" s="61">
        <v>0.34514312200000002</v>
      </c>
    </row>
    <row r="8928" spans="2:4" x14ac:dyDescent="0.2">
      <c r="B8928" s="30">
        <v>8924</v>
      </c>
      <c r="C8928" s="36">
        <f t="shared" si="139"/>
        <v>54457</v>
      </c>
      <c r="D8928" s="61">
        <v>0.34519648990000001</v>
      </c>
    </row>
    <row r="8929" spans="2:4" x14ac:dyDescent="0.2">
      <c r="B8929" s="30">
        <v>8925</v>
      </c>
      <c r="C8929" s="36">
        <f t="shared" si="139"/>
        <v>54458</v>
      </c>
      <c r="D8929" s="61">
        <v>0.3452498665</v>
      </c>
    </row>
    <row r="8930" spans="2:4" x14ac:dyDescent="0.2">
      <c r="B8930" s="30">
        <v>8926</v>
      </c>
      <c r="C8930" s="36">
        <f t="shared" si="139"/>
        <v>54459</v>
      </c>
      <c r="D8930" s="61">
        <v>0.3453032519</v>
      </c>
    </row>
    <row r="8931" spans="2:4" x14ac:dyDescent="0.2">
      <c r="B8931" s="30">
        <v>8927</v>
      </c>
      <c r="C8931" s="36">
        <f t="shared" si="139"/>
        <v>54460</v>
      </c>
      <c r="D8931" s="61">
        <v>0.3453566461</v>
      </c>
    </row>
    <row r="8932" spans="2:4" x14ac:dyDescent="0.2">
      <c r="B8932" s="30">
        <v>8928</v>
      </c>
      <c r="C8932" s="36">
        <f t="shared" si="139"/>
        <v>54461</v>
      </c>
      <c r="D8932" s="61">
        <v>0.34541004910000001</v>
      </c>
    </row>
    <row r="8933" spans="2:4" x14ac:dyDescent="0.2">
      <c r="B8933" s="30">
        <v>8929</v>
      </c>
      <c r="C8933" s="36">
        <f t="shared" si="139"/>
        <v>54462</v>
      </c>
      <c r="D8933" s="61">
        <v>0.34546346090000002</v>
      </c>
    </row>
    <row r="8934" spans="2:4" x14ac:dyDescent="0.2">
      <c r="B8934" s="30">
        <v>8930</v>
      </c>
      <c r="C8934" s="36">
        <f t="shared" si="139"/>
        <v>54463</v>
      </c>
      <c r="D8934" s="61">
        <v>0.34551688149999998</v>
      </c>
    </row>
    <row r="8935" spans="2:4" x14ac:dyDescent="0.2">
      <c r="B8935" s="30">
        <v>8931</v>
      </c>
      <c r="C8935" s="36">
        <f t="shared" si="139"/>
        <v>54464</v>
      </c>
      <c r="D8935" s="61">
        <v>0.34557031090000001</v>
      </c>
    </row>
    <row r="8936" spans="2:4" x14ac:dyDescent="0.2">
      <c r="B8936" s="30">
        <v>8932</v>
      </c>
      <c r="C8936" s="36">
        <f t="shared" si="139"/>
        <v>54465</v>
      </c>
      <c r="D8936" s="61">
        <v>0.34562374909999999</v>
      </c>
    </row>
    <row r="8937" spans="2:4" x14ac:dyDescent="0.2">
      <c r="B8937" s="30">
        <v>8933</v>
      </c>
      <c r="C8937" s="36">
        <f t="shared" si="139"/>
        <v>54466</v>
      </c>
      <c r="D8937" s="61">
        <v>0.34567719609999997</v>
      </c>
    </row>
    <row r="8938" spans="2:4" x14ac:dyDescent="0.2">
      <c r="B8938" s="30">
        <v>8934</v>
      </c>
      <c r="C8938" s="36">
        <f t="shared" si="139"/>
        <v>54467</v>
      </c>
      <c r="D8938" s="61">
        <v>0.34573065190000002</v>
      </c>
    </row>
    <row r="8939" spans="2:4" x14ac:dyDescent="0.2">
      <c r="B8939" s="30">
        <v>8935</v>
      </c>
      <c r="C8939" s="36">
        <f t="shared" si="139"/>
        <v>54468</v>
      </c>
      <c r="D8939" s="61">
        <v>0.34578411650000002</v>
      </c>
    </row>
    <row r="8940" spans="2:4" x14ac:dyDescent="0.2">
      <c r="B8940" s="30">
        <v>8936</v>
      </c>
      <c r="C8940" s="36">
        <f t="shared" si="139"/>
        <v>54469</v>
      </c>
      <c r="D8940" s="61">
        <v>0.34583758990000002</v>
      </c>
    </row>
    <row r="8941" spans="2:4" x14ac:dyDescent="0.2">
      <c r="B8941" s="30">
        <v>8937</v>
      </c>
      <c r="C8941" s="36">
        <f t="shared" si="139"/>
        <v>54470</v>
      </c>
      <c r="D8941" s="61">
        <v>0.34589107219999998</v>
      </c>
    </row>
    <row r="8942" spans="2:4" x14ac:dyDescent="0.2">
      <c r="B8942" s="30">
        <v>8938</v>
      </c>
      <c r="C8942" s="36">
        <f t="shared" si="139"/>
        <v>54471</v>
      </c>
      <c r="D8942" s="61">
        <v>0.3459445632</v>
      </c>
    </row>
    <row r="8943" spans="2:4" x14ac:dyDescent="0.2">
      <c r="B8943" s="30">
        <v>8939</v>
      </c>
      <c r="C8943" s="36">
        <f t="shared" si="139"/>
        <v>54472</v>
      </c>
      <c r="D8943" s="61">
        <v>0.34599806300000002</v>
      </c>
    </row>
    <row r="8944" spans="2:4" x14ac:dyDescent="0.2">
      <c r="B8944" s="30">
        <v>8940</v>
      </c>
      <c r="C8944" s="36">
        <f t="shared" si="139"/>
        <v>54473</v>
      </c>
      <c r="D8944" s="61">
        <v>0.3460515717</v>
      </c>
    </row>
    <row r="8945" spans="2:4" x14ac:dyDescent="0.2">
      <c r="B8945" s="30">
        <v>8941</v>
      </c>
      <c r="C8945" s="36">
        <f t="shared" si="139"/>
        <v>54474</v>
      </c>
      <c r="D8945" s="61">
        <v>0.34610508909999999</v>
      </c>
    </row>
    <row r="8946" spans="2:4" x14ac:dyDescent="0.2">
      <c r="B8946" s="30">
        <v>8942</v>
      </c>
      <c r="C8946" s="36">
        <f t="shared" si="139"/>
        <v>54475</v>
      </c>
      <c r="D8946" s="61">
        <v>0.34615861539999998</v>
      </c>
    </row>
    <row r="8947" spans="2:4" x14ac:dyDescent="0.2">
      <c r="B8947" s="30">
        <v>8943</v>
      </c>
      <c r="C8947" s="36">
        <f t="shared" si="139"/>
        <v>54476</v>
      </c>
      <c r="D8947" s="61">
        <v>0.34621215049999998</v>
      </c>
    </row>
    <row r="8948" spans="2:4" x14ac:dyDescent="0.2">
      <c r="B8948" s="30">
        <v>8944</v>
      </c>
      <c r="C8948" s="36">
        <f t="shared" si="139"/>
        <v>54477</v>
      </c>
      <c r="D8948" s="61">
        <v>0.34626569439999999</v>
      </c>
    </row>
    <row r="8949" spans="2:4" x14ac:dyDescent="0.2">
      <c r="B8949" s="30">
        <v>8945</v>
      </c>
      <c r="C8949" s="36">
        <f t="shared" si="139"/>
        <v>54478</v>
      </c>
      <c r="D8949" s="61">
        <v>0.34631924710000001</v>
      </c>
    </row>
    <row r="8950" spans="2:4" x14ac:dyDescent="0.2">
      <c r="B8950" s="30">
        <v>8946</v>
      </c>
      <c r="C8950" s="36">
        <f t="shared" si="139"/>
        <v>54479</v>
      </c>
      <c r="D8950" s="61">
        <v>0.34637280869999998</v>
      </c>
    </row>
    <row r="8951" spans="2:4" x14ac:dyDescent="0.2">
      <c r="B8951" s="30">
        <v>8947</v>
      </c>
      <c r="C8951" s="36">
        <f t="shared" si="139"/>
        <v>54480</v>
      </c>
      <c r="D8951" s="61">
        <v>0.34642637910000001</v>
      </c>
    </row>
    <row r="8952" spans="2:4" x14ac:dyDescent="0.2">
      <c r="B8952" s="30">
        <v>8948</v>
      </c>
      <c r="C8952" s="36">
        <f t="shared" si="139"/>
        <v>54481</v>
      </c>
      <c r="D8952" s="61">
        <v>0.34647995819999999</v>
      </c>
    </row>
    <row r="8953" spans="2:4" x14ac:dyDescent="0.2">
      <c r="B8953" s="30">
        <v>8949</v>
      </c>
      <c r="C8953" s="36">
        <f t="shared" si="139"/>
        <v>54482</v>
      </c>
      <c r="D8953" s="61">
        <v>0.34653354629999999</v>
      </c>
    </row>
    <row r="8954" spans="2:4" x14ac:dyDescent="0.2">
      <c r="B8954" s="30">
        <v>8950</v>
      </c>
      <c r="C8954" s="36">
        <f t="shared" si="139"/>
        <v>54483</v>
      </c>
      <c r="D8954" s="61">
        <v>0.34658714309999999</v>
      </c>
    </row>
    <row r="8955" spans="2:4" x14ac:dyDescent="0.2">
      <c r="B8955" s="30">
        <v>8951</v>
      </c>
      <c r="C8955" s="36">
        <f t="shared" si="139"/>
        <v>54484</v>
      </c>
      <c r="D8955" s="61">
        <v>0.34664074880000001</v>
      </c>
    </row>
    <row r="8956" spans="2:4" x14ac:dyDescent="0.2">
      <c r="B8956" s="30">
        <v>8952</v>
      </c>
      <c r="C8956" s="36">
        <f t="shared" si="139"/>
        <v>54485</v>
      </c>
      <c r="D8956" s="61">
        <v>0.34669436329999997</v>
      </c>
    </row>
    <row r="8957" spans="2:4" x14ac:dyDescent="0.2">
      <c r="B8957" s="30">
        <v>8953</v>
      </c>
      <c r="C8957" s="36">
        <f t="shared" si="139"/>
        <v>54486</v>
      </c>
      <c r="D8957" s="61">
        <v>0.3467479866</v>
      </c>
    </row>
    <row r="8958" spans="2:4" x14ac:dyDescent="0.2">
      <c r="B8958" s="30">
        <v>8954</v>
      </c>
      <c r="C8958" s="36">
        <f t="shared" si="139"/>
        <v>54487</v>
      </c>
      <c r="D8958" s="61">
        <v>0.34680161869999998</v>
      </c>
    </row>
    <row r="8959" spans="2:4" x14ac:dyDescent="0.2">
      <c r="B8959" s="30">
        <v>8955</v>
      </c>
      <c r="C8959" s="36">
        <f t="shared" si="139"/>
        <v>54488</v>
      </c>
      <c r="D8959" s="61">
        <v>0.34685525969999997</v>
      </c>
    </row>
    <row r="8960" spans="2:4" x14ac:dyDescent="0.2">
      <c r="B8960" s="30">
        <v>8956</v>
      </c>
      <c r="C8960" s="36">
        <f t="shared" si="139"/>
        <v>54489</v>
      </c>
      <c r="D8960" s="61">
        <v>0.34690890949999997</v>
      </c>
    </row>
    <row r="8961" spans="2:4" x14ac:dyDescent="0.2">
      <c r="B8961" s="30">
        <v>8957</v>
      </c>
      <c r="C8961" s="36">
        <f t="shared" si="139"/>
        <v>54490</v>
      </c>
      <c r="D8961" s="61">
        <v>0.34696256819999999</v>
      </c>
    </row>
    <row r="8962" spans="2:4" x14ac:dyDescent="0.2">
      <c r="B8962" s="30">
        <v>8958</v>
      </c>
      <c r="C8962" s="36">
        <f t="shared" si="139"/>
        <v>54491</v>
      </c>
      <c r="D8962" s="61">
        <v>0.34701623570000001</v>
      </c>
    </row>
    <row r="8963" spans="2:4" x14ac:dyDescent="0.2">
      <c r="B8963" s="30">
        <v>8959</v>
      </c>
      <c r="C8963" s="36">
        <f t="shared" si="139"/>
        <v>54492</v>
      </c>
      <c r="D8963" s="61">
        <v>0.34706991199999998</v>
      </c>
    </row>
    <row r="8964" spans="2:4" x14ac:dyDescent="0.2">
      <c r="B8964" s="30">
        <v>8960</v>
      </c>
      <c r="C8964" s="36">
        <f t="shared" si="139"/>
        <v>54493</v>
      </c>
      <c r="D8964" s="61">
        <v>0.34712359720000002</v>
      </c>
    </row>
    <row r="8965" spans="2:4" x14ac:dyDescent="0.2">
      <c r="B8965" s="30">
        <v>8961</v>
      </c>
      <c r="C8965" s="36">
        <f t="shared" si="139"/>
        <v>54494</v>
      </c>
      <c r="D8965" s="61">
        <v>0.34717729120000002</v>
      </c>
    </row>
    <row r="8966" spans="2:4" x14ac:dyDescent="0.2">
      <c r="B8966" s="30">
        <v>8962</v>
      </c>
      <c r="C8966" s="36">
        <f t="shared" ref="C8966:C9029" si="140">C8965+1</f>
        <v>54495</v>
      </c>
      <c r="D8966" s="61">
        <v>0.34723099410000002</v>
      </c>
    </row>
    <row r="8967" spans="2:4" x14ac:dyDescent="0.2">
      <c r="B8967" s="30">
        <v>8963</v>
      </c>
      <c r="C8967" s="36">
        <f t="shared" si="140"/>
        <v>54496</v>
      </c>
      <c r="D8967" s="61">
        <v>0.34728470579999998</v>
      </c>
    </row>
    <row r="8968" spans="2:4" x14ac:dyDescent="0.2">
      <c r="B8968" s="30">
        <v>8964</v>
      </c>
      <c r="C8968" s="36">
        <f t="shared" si="140"/>
        <v>54497</v>
      </c>
      <c r="D8968" s="61">
        <v>0.3473384263</v>
      </c>
    </row>
    <row r="8969" spans="2:4" x14ac:dyDescent="0.2">
      <c r="B8969" s="30">
        <v>8965</v>
      </c>
      <c r="C8969" s="36">
        <f t="shared" si="140"/>
        <v>54498</v>
      </c>
      <c r="D8969" s="61">
        <v>0.34739215569999998</v>
      </c>
    </row>
    <row r="8970" spans="2:4" x14ac:dyDescent="0.2">
      <c r="B8970" s="30">
        <v>8966</v>
      </c>
      <c r="C8970" s="36">
        <f t="shared" si="140"/>
        <v>54499</v>
      </c>
      <c r="D8970" s="61">
        <v>0.34744589390000002</v>
      </c>
    </row>
    <row r="8971" spans="2:4" x14ac:dyDescent="0.2">
      <c r="B8971" s="30">
        <v>8967</v>
      </c>
      <c r="C8971" s="36">
        <f t="shared" si="140"/>
        <v>54500</v>
      </c>
      <c r="D8971" s="61">
        <v>0.34749964100000003</v>
      </c>
    </row>
    <row r="8972" spans="2:4" x14ac:dyDescent="0.2">
      <c r="B8972" s="30">
        <v>8968</v>
      </c>
      <c r="C8972" s="36">
        <f t="shared" si="140"/>
        <v>54501</v>
      </c>
      <c r="D8972" s="61">
        <v>0.34755339699999999</v>
      </c>
    </row>
    <row r="8973" spans="2:4" x14ac:dyDescent="0.2">
      <c r="B8973" s="30">
        <v>8969</v>
      </c>
      <c r="C8973" s="36">
        <f t="shared" si="140"/>
        <v>54502</v>
      </c>
      <c r="D8973" s="61">
        <v>0.34760716180000001</v>
      </c>
    </row>
    <row r="8974" spans="2:4" x14ac:dyDescent="0.2">
      <c r="B8974" s="30">
        <v>8970</v>
      </c>
      <c r="C8974" s="36">
        <f t="shared" si="140"/>
        <v>54503</v>
      </c>
      <c r="D8974" s="61">
        <v>0.34766093539999998</v>
      </c>
    </row>
    <row r="8975" spans="2:4" x14ac:dyDescent="0.2">
      <c r="B8975" s="30">
        <v>8971</v>
      </c>
      <c r="C8975" s="36">
        <f t="shared" si="140"/>
        <v>54504</v>
      </c>
      <c r="D8975" s="61">
        <v>0.34771471790000003</v>
      </c>
    </row>
    <row r="8976" spans="2:4" x14ac:dyDescent="0.2">
      <c r="B8976" s="30">
        <v>8972</v>
      </c>
      <c r="C8976" s="36">
        <f t="shared" si="140"/>
        <v>54505</v>
      </c>
      <c r="D8976" s="61">
        <v>0.34776850929999997</v>
      </c>
    </row>
    <row r="8977" spans="2:4" x14ac:dyDescent="0.2">
      <c r="B8977" s="30">
        <v>8973</v>
      </c>
      <c r="C8977" s="36">
        <f t="shared" si="140"/>
        <v>54506</v>
      </c>
      <c r="D8977" s="61">
        <v>0.34782230949999998</v>
      </c>
    </row>
    <row r="8978" spans="2:4" x14ac:dyDescent="0.2">
      <c r="B8978" s="30">
        <v>8974</v>
      </c>
      <c r="C8978" s="36">
        <f t="shared" si="140"/>
        <v>54507</v>
      </c>
      <c r="D8978" s="61">
        <v>0.34787611860000001</v>
      </c>
    </row>
    <row r="8979" spans="2:4" x14ac:dyDescent="0.2">
      <c r="B8979" s="30">
        <v>8975</v>
      </c>
      <c r="C8979" s="36">
        <f t="shared" si="140"/>
        <v>54508</v>
      </c>
      <c r="D8979" s="61">
        <v>0.34792993649999998</v>
      </c>
    </row>
    <row r="8980" spans="2:4" x14ac:dyDescent="0.2">
      <c r="B8980" s="30">
        <v>8976</v>
      </c>
      <c r="C8980" s="36">
        <f t="shared" si="140"/>
        <v>54509</v>
      </c>
      <c r="D8980" s="61">
        <v>0.34798376330000003</v>
      </c>
    </row>
    <row r="8981" spans="2:4" x14ac:dyDescent="0.2">
      <c r="B8981" s="30">
        <v>8977</v>
      </c>
      <c r="C8981" s="36">
        <f t="shared" si="140"/>
        <v>54510</v>
      </c>
      <c r="D8981" s="61">
        <v>0.34803759899999998</v>
      </c>
    </row>
    <row r="8982" spans="2:4" x14ac:dyDescent="0.2">
      <c r="B8982" s="30">
        <v>8978</v>
      </c>
      <c r="C8982" s="36">
        <f t="shared" si="140"/>
        <v>54511</v>
      </c>
      <c r="D8982" s="61">
        <v>0.34809144349999999</v>
      </c>
    </row>
    <row r="8983" spans="2:4" x14ac:dyDescent="0.2">
      <c r="B8983" s="30">
        <v>8979</v>
      </c>
      <c r="C8983" s="36">
        <f t="shared" si="140"/>
        <v>54512</v>
      </c>
      <c r="D8983" s="61">
        <v>0.34814529690000001</v>
      </c>
    </row>
    <row r="8984" spans="2:4" x14ac:dyDescent="0.2">
      <c r="B8984" s="30">
        <v>8980</v>
      </c>
      <c r="C8984" s="36">
        <f t="shared" si="140"/>
        <v>54513</v>
      </c>
      <c r="D8984" s="61">
        <v>0.34819915909999999</v>
      </c>
    </row>
    <row r="8985" spans="2:4" x14ac:dyDescent="0.2">
      <c r="B8985" s="30">
        <v>8981</v>
      </c>
      <c r="C8985" s="36">
        <f t="shared" si="140"/>
        <v>54514</v>
      </c>
      <c r="D8985" s="61">
        <v>0.34825303029999999</v>
      </c>
    </row>
    <row r="8986" spans="2:4" x14ac:dyDescent="0.2">
      <c r="B8986" s="30">
        <v>8982</v>
      </c>
      <c r="C8986" s="36">
        <f t="shared" si="140"/>
        <v>54515</v>
      </c>
      <c r="D8986" s="61">
        <v>0.34830691029999999</v>
      </c>
    </row>
    <row r="8987" spans="2:4" x14ac:dyDescent="0.2">
      <c r="B8987" s="30">
        <v>8983</v>
      </c>
      <c r="C8987" s="36">
        <f t="shared" si="140"/>
        <v>54516</v>
      </c>
      <c r="D8987" s="61">
        <v>0.34836079920000002</v>
      </c>
    </row>
    <row r="8988" spans="2:4" x14ac:dyDescent="0.2">
      <c r="B8988" s="30">
        <v>8984</v>
      </c>
      <c r="C8988" s="36">
        <f t="shared" si="140"/>
        <v>54517</v>
      </c>
      <c r="D8988" s="61">
        <v>0.34841469689999999</v>
      </c>
    </row>
    <row r="8989" spans="2:4" x14ac:dyDescent="0.2">
      <c r="B8989" s="30">
        <v>8985</v>
      </c>
      <c r="C8989" s="36">
        <f t="shared" si="140"/>
        <v>54518</v>
      </c>
      <c r="D8989" s="61">
        <v>0.34846860349999997</v>
      </c>
    </row>
    <row r="8990" spans="2:4" x14ac:dyDescent="0.2">
      <c r="B8990" s="30">
        <v>8986</v>
      </c>
      <c r="C8990" s="36">
        <f t="shared" si="140"/>
        <v>54519</v>
      </c>
      <c r="D8990" s="61">
        <v>0.34852251899999998</v>
      </c>
    </row>
    <row r="8991" spans="2:4" x14ac:dyDescent="0.2">
      <c r="B8991" s="30">
        <v>8987</v>
      </c>
      <c r="C8991" s="36">
        <f t="shared" si="140"/>
        <v>54520</v>
      </c>
      <c r="D8991" s="61">
        <v>0.34857644339999999</v>
      </c>
    </row>
    <row r="8992" spans="2:4" x14ac:dyDescent="0.2">
      <c r="B8992" s="30">
        <v>8988</v>
      </c>
      <c r="C8992" s="36">
        <f t="shared" si="140"/>
        <v>54521</v>
      </c>
      <c r="D8992" s="61">
        <v>0.34863037670000002</v>
      </c>
    </row>
    <row r="8993" spans="2:4" x14ac:dyDescent="0.2">
      <c r="B8993" s="30">
        <v>8989</v>
      </c>
      <c r="C8993" s="36">
        <f t="shared" si="140"/>
        <v>54522</v>
      </c>
      <c r="D8993" s="61">
        <v>0.3486843188</v>
      </c>
    </row>
    <row r="8994" spans="2:4" x14ac:dyDescent="0.2">
      <c r="B8994" s="30">
        <v>8990</v>
      </c>
      <c r="C8994" s="36">
        <f t="shared" si="140"/>
        <v>54523</v>
      </c>
      <c r="D8994" s="61">
        <v>0.3487382698</v>
      </c>
    </row>
    <row r="8995" spans="2:4" x14ac:dyDescent="0.2">
      <c r="B8995" s="30">
        <v>8991</v>
      </c>
      <c r="C8995" s="36">
        <f t="shared" si="140"/>
        <v>54524</v>
      </c>
      <c r="D8995" s="61">
        <v>0.34879222970000001</v>
      </c>
    </row>
    <row r="8996" spans="2:4" x14ac:dyDescent="0.2">
      <c r="B8996" s="30">
        <v>8992</v>
      </c>
      <c r="C8996" s="36">
        <f t="shared" si="140"/>
        <v>54525</v>
      </c>
      <c r="D8996" s="61">
        <v>0.34884619849999998</v>
      </c>
    </row>
    <row r="8997" spans="2:4" x14ac:dyDescent="0.2">
      <c r="B8997" s="30">
        <v>8993</v>
      </c>
      <c r="C8997" s="36">
        <f t="shared" si="140"/>
        <v>54526</v>
      </c>
      <c r="D8997" s="61">
        <v>0.34890017620000002</v>
      </c>
    </row>
    <row r="8998" spans="2:4" x14ac:dyDescent="0.2">
      <c r="B8998" s="30">
        <v>8994</v>
      </c>
      <c r="C8998" s="36">
        <f t="shared" si="140"/>
        <v>54527</v>
      </c>
      <c r="D8998" s="61">
        <v>0.34895416280000002</v>
      </c>
    </row>
    <row r="8999" spans="2:4" x14ac:dyDescent="0.2">
      <c r="B8999" s="30">
        <v>8995</v>
      </c>
      <c r="C8999" s="36">
        <f t="shared" si="140"/>
        <v>54528</v>
      </c>
      <c r="D8999" s="61">
        <v>0.34900815819999997</v>
      </c>
    </row>
    <row r="9000" spans="2:4" x14ac:dyDescent="0.2">
      <c r="B9000" s="30">
        <v>8996</v>
      </c>
      <c r="C9000" s="36">
        <f t="shared" si="140"/>
        <v>54529</v>
      </c>
      <c r="D9000" s="61">
        <v>0.3490621626</v>
      </c>
    </row>
    <row r="9001" spans="2:4" x14ac:dyDescent="0.2">
      <c r="B9001" s="30">
        <v>8997</v>
      </c>
      <c r="C9001" s="36">
        <f t="shared" si="140"/>
        <v>54530</v>
      </c>
      <c r="D9001" s="61">
        <v>0.34911617579999998</v>
      </c>
    </row>
    <row r="9002" spans="2:4" x14ac:dyDescent="0.2">
      <c r="B9002" s="30">
        <v>8998</v>
      </c>
      <c r="C9002" s="36">
        <f t="shared" si="140"/>
        <v>54531</v>
      </c>
      <c r="D9002" s="61">
        <v>0.34917019789999998</v>
      </c>
    </row>
    <row r="9003" spans="2:4" x14ac:dyDescent="0.2">
      <c r="B9003" s="30">
        <v>8999</v>
      </c>
      <c r="C9003" s="36">
        <f t="shared" si="140"/>
        <v>54532</v>
      </c>
      <c r="D9003" s="61">
        <v>0.349224229</v>
      </c>
    </row>
    <row r="9004" spans="2:4" x14ac:dyDescent="0.2">
      <c r="B9004" s="30">
        <v>9000</v>
      </c>
      <c r="C9004" s="36">
        <f t="shared" si="140"/>
        <v>54533</v>
      </c>
      <c r="D9004" s="61">
        <v>0.34927826890000002</v>
      </c>
    </row>
    <row r="9005" spans="2:4" x14ac:dyDescent="0.2">
      <c r="B9005" s="30">
        <v>9001</v>
      </c>
      <c r="C9005" s="36">
        <f t="shared" si="140"/>
        <v>54534</v>
      </c>
      <c r="D9005" s="61">
        <v>0.34933231770000001</v>
      </c>
    </row>
    <row r="9006" spans="2:4" x14ac:dyDescent="0.2">
      <c r="B9006" s="30">
        <v>9002</v>
      </c>
      <c r="C9006" s="36">
        <f t="shared" si="140"/>
        <v>54535</v>
      </c>
      <c r="D9006" s="61">
        <v>0.3493863754</v>
      </c>
    </row>
    <row r="9007" spans="2:4" x14ac:dyDescent="0.2">
      <c r="B9007" s="30">
        <v>9003</v>
      </c>
      <c r="C9007" s="36">
        <f t="shared" si="140"/>
        <v>54536</v>
      </c>
      <c r="D9007" s="61">
        <v>0.34944044200000002</v>
      </c>
    </row>
    <row r="9008" spans="2:4" x14ac:dyDescent="0.2">
      <c r="B9008" s="30">
        <v>9004</v>
      </c>
      <c r="C9008" s="36">
        <f t="shared" si="140"/>
        <v>54537</v>
      </c>
      <c r="D9008" s="61">
        <v>0.3494945176</v>
      </c>
    </row>
    <row r="9009" spans="2:4" x14ac:dyDescent="0.2">
      <c r="B9009" s="30">
        <v>9005</v>
      </c>
      <c r="C9009" s="36">
        <f t="shared" si="140"/>
        <v>54538</v>
      </c>
      <c r="D9009" s="61">
        <v>0.34954860199999999</v>
      </c>
    </row>
    <row r="9010" spans="2:4" x14ac:dyDescent="0.2">
      <c r="B9010" s="30">
        <v>9006</v>
      </c>
      <c r="C9010" s="36">
        <f t="shared" si="140"/>
        <v>54539</v>
      </c>
      <c r="D9010" s="61">
        <v>0.34960269529999999</v>
      </c>
    </row>
    <row r="9011" spans="2:4" x14ac:dyDescent="0.2">
      <c r="B9011" s="30">
        <v>9007</v>
      </c>
      <c r="C9011" s="36">
        <f t="shared" si="140"/>
        <v>54540</v>
      </c>
      <c r="D9011" s="61">
        <v>0.34965679760000001</v>
      </c>
    </row>
    <row r="9012" spans="2:4" x14ac:dyDescent="0.2">
      <c r="B9012" s="30">
        <v>9008</v>
      </c>
      <c r="C9012" s="36">
        <f t="shared" si="140"/>
        <v>54541</v>
      </c>
      <c r="D9012" s="61">
        <v>0.34971090869999999</v>
      </c>
    </row>
    <row r="9013" spans="2:4" x14ac:dyDescent="0.2">
      <c r="B9013" s="30">
        <v>9009</v>
      </c>
      <c r="C9013" s="36">
        <f t="shared" si="140"/>
        <v>54542</v>
      </c>
      <c r="D9013" s="61">
        <v>0.34976502879999999</v>
      </c>
    </row>
    <row r="9014" spans="2:4" x14ac:dyDescent="0.2">
      <c r="B9014" s="30">
        <v>9010</v>
      </c>
      <c r="C9014" s="36">
        <f t="shared" si="140"/>
        <v>54543</v>
      </c>
      <c r="D9014" s="61">
        <v>0.34981915769999999</v>
      </c>
    </row>
    <row r="9015" spans="2:4" x14ac:dyDescent="0.2">
      <c r="B9015" s="30">
        <v>9011</v>
      </c>
      <c r="C9015" s="36">
        <f t="shared" si="140"/>
        <v>54544</v>
      </c>
      <c r="D9015" s="61">
        <v>0.34987329560000002</v>
      </c>
    </row>
    <row r="9016" spans="2:4" x14ac:dyDescent="0.2">
      <c r="B9016" s="30">
        <v>9012</v>
      </c>
      <c r="C9016" s="36">
        <f t="shared" si="140"/>
        <v>54545</v>
      </c>
      <c r="D9016" s="61">
        <v>0.34992744240000001</v>
      </c>
    </row>
    <row r="9017" spans="2:4" x14ac:dyDescent="0.2">
      <c r="B9017" s="30">
        <v>9013</v>
      </c>
      <c r="C9017" s="36">
        <f t="shared" si="140"/>
        <v>54546</v>
      </c>
      <c r="D9017" s="61">
        <v>0.34998159810000001</v>
      </c>
    </row>
    <row r="9018" spans="2:4" x14ac:dyDescent="0.2">
      <c r="B9018" s="30">
        <v>9014</v>
      </c>
      <c r="C9018" s="36">
        <f t="shared" si="140"/>
        <v>54547</v>
      </c>
      <c r="D9018" s="61">
        <v>0.35003576269999997</v>
      </c>
    </row>
    <row r="9019" spans="2:4" x14ac:dyDescent="0.2">
      <c r="B9019" s="30">
        <v>9015</v>
      </c>
      <c r="C9019" s="36">
        <f t="shared" si="140"/>
        <v>54548</v>
      </c>
      <c r="D9019" s="61">
        <v>0.35008993630000002</v>
      </c>
    </row>
    <row r="9020" spans="2:4" x14ac:dyDescent="0.2">
      <c r="B9020" s="30">
        <v>9016</v>
      </c>
      <c r="C9020" s="36">
        <f t="shared" si="140"/>
        <v>54549</v>
      </c>
      <c r="D9020" s="61">
        <v>0.35014411880000001</v>
      </c>
    </row>
    <row r="9021" spans="2:4" x14ac:dyDescent="0.2">
      <c r="B9021" s="30">
        <v>9017</v>
      </c>
      <c r="C9021" s="36">
        <f t="shared" si="140"/>
        <v>54550</v>
      </c>
      <c r="D9021" s="61">
        <v>0.35019831010000002</v>
      </c>
    </row>
    <row r="9022" spans="2:4" x14ac:dyDescent="0.2">
      <c r="B9022" s="30">
        <v>9018</v>
      </c>
      <c r="C9022" s="36">
        <f t="shared" si="140"/>
        <v>54551</v>
      </c>
      <c r="D9022" s="61">
        <v>0.35025251039999999</v>
      </c>
    </row>
    <row r="9023" spans="2:4" x14ac:dyDescent="0.2">
      <c r="B9023" s="30">
        <v>9019</v>
      </c>
      <c r="C9023" s="36">
        <f t="shared" si="140"/>
        <v>54552</v>
      </c>
      <c r="D9023" s="61">
        <v>0.35030671969999999</v>
      </c>
    </row>
    <row r="9024" spans="2:4" x14ac:dyDescent="0.2">
      <c r="B9024" s="30">
        <v>9020</v>
      </c>
      <c r="C9024" s="36">
        <f t="shared" si="140"/>
        <v>54553</v>
      </c>
      <c r="D9024" s="61">
        <v>0.35036093779999999</v>
      </c>
    </row>
    <row r="9025" spans="2:4" x14ac:dyDescent="0.2">
      <c r="B9025" s="30">
        <v>9021</v>
      </c>
      <c r="C9025" s="36">
        <f t="shared" si="140"/>
        <v>54554</v>
      </c>
      <c r="D9025" s="61">
        <v>0.35041516490000002</v>
      </c>
    </row>
    <row r="9026" spans="2:4" x14ac:dyDescent="0.2">
      <c r="B9026" s="30">
        <v>9022</v>
      </c>
      <c r="C9026" s="36">
        <f t="shared" si="140"/>
        <v>54555</v>
      </c>
      <c r="D9026" s="61">
        <v>0.35046940090000001</v>
      </c>
    </row>
    <row r="9027" spans="2:4" x14ac:dyDescent="0.2">
      <c r="B9027" s="30">
        <v>9023</v>
      </c>
      <c r="C9027" s="36">
        <f t="shared" si="140"/>
        <v>54556</v>
      </c>
      <c r="D9027" s="61">
        <v>0.35052364590000001</v>
      </c>
    </row>
    <row r="9028" spans="2:4" x14ac:dyDescent="0.2">
      <c r="B9028" s="30">
        <v>9024</v>
      </c>
      <c r="C9028" s="36">
        <f t="shared" si="140"/>
        <v>54557</v>
      </c>
      <c r="D9028" s="61">
        <v>0.35057789969999997</v>
      </c>
    </row>
    <row r="9029" spans="2:4" x14ac:dyDescent="0.2">
      <c r="B9029" s="30">
        <v>9025</v>
      </c>
      <c r="C9029" s="36">
        <f t="shared" si="140"/>
        <v>54558</v>
      </c>
      <c r="D9029" s="61">
        <v>0.35063216250000001</v>
      </c>
    </row>
    <row r="9030" spans="2:4" x14ac:dyDescent="0.2">
      <c r="B9030" s="30">
        <v>9026</v>
      </c>
      <c r="C9030" s="36">
        <f t="shared" ref="C9030:C9093" si="141">C9029+1</f>
        <v>54559</v>
      </c>
      <c r="D9030" s="61">
        <v>0.35068643430000002</v>
      </c>
    </row>
    <row r="9031" spans="2:4" x14ac:dyDescent="0.2">
      <c r="B9031" s="30">
        <v>9027</v>
      </c>
      <c r="C9031" s="36">
        <f t="shared" si="141"/>
        <v>54560</v>
      </c>
      <c r="D9031" s="61">
        <v>0.35074071489999997</v>
      </c>
    </row>
    <row r="9032" spans="2:4" x14ac:dyDescent="0.2">
      <c r="B9032" s="30">
        <v>9028</v>
      </c>
      <c r="C9032" s="36">
        <f t="shared" si="141"/>
        <v>54561</v>
      </c>
      <c r="D9032" s="61">
        <v>0.35079500450000001</v>
      </c>
    </row>
    <row r="9033" spans="2:4" x14ac:dyDescent="0.2">
      <c r="B9033" s="30">
        <v>9029</v>
      </c>
      <c r="C9033" s="36">
        <f t="shared" si="141"/>
        <v>54562</v>
      </c>
      <c r="D9033" s="61">
        <v>0.35084930310000001</v>
      </c>
    </row>
    <row r="9034" spans="2:4" x14ac:dyDescent="0.2">
      <c r="B9034" s="30">
        <v>9030</v>
      </c>
      <c r="C9034" s="36">
        <f t="shared" si="141"/>
        <v>54563</v>
      </c>
      <c r="D9034" s="61">
        <v>0.35090361060000003</v>
      </c>
    </row>
    <row r="9035" spans="2:4" x14ac:dyDescent="0.2">
      <c r="B9035" s="30">
        <v>9031</v>
      </c>
      <c r="C9035" s="36">
        <f t="shared" si="141"/>
        <v>54564</v>
      </c>
      <c r="D9035" s="61">
        <v>0.350957927</v>
      </c>
    </row>
    <row r="9036" spans="2:4" x14ac:dyDescent="0.2">
      <c r="B9036" s="30">
        <v>9032</v>
      </c>
      <c r="C9036" s="36">
        <f t="shared" si="141"/>
        <v>54565</v>
      </c>
      <c r="D9036" s="61">
        <v>0.3510122524</v>
      </c>
    </row>
    <row r="9037" spans="2:4" x14ac:dyDescent="0.2">
      <c r="B9037" s="30">
        <v>9033</v>
      </c>
      <c r="C9037" s="36">
        <f t="shared" si="141"/>
        <v>54566</v>
      </c>
      <c r="D9037" s="61">
        <v>0.35106658670000002</v>
      </c>
    </row>
    <row r="9038" spans="2:4" x14ac:dyDescent="0.2">
      <c r="B9038" s="30">
        <v>9034</v>
      </c>
      <c r="C9038" s="36">
        <f t="shared" si="141"/>
        <v>54567</v>
      </c>
      <c r="D9038" s="61">
        <v>0.35112092989999999</v>
      </c>
    </row>
    <row r="9039" spans="2:4" x14ac:dyDescent="0.2">
      <c r="B9039" s="30">
        <v>9035</v>
      </c>
      <c r="C9039" s="36">
        <f t="shared" si="141"/>
        <v>54568</v>
      </c>
      <c r="D9039" s="61">
        <v>0.35117528209999999</v>
      </c>
    </row>
    <row r="9040" spans="2:4" x14ac:dyDescent="0.2">
      <c r="B9040" s="30">
        <v>9036</v>
      </c>
      <c r="C9040" s="36">
        <f t="shared" si="141"/>
        <v>54569</v>
      </c>
      <c r="D9040" s="61">
        <v>0.35122964330000001</v>
      </c>
    </row>
    <row r="9041" spans="2:4" x14ac:dyDescent="0.2">
      <c r="B9041" s="30">
        <v>9037</v>
      </c>
      <c r="C9041" s="36">
        <f t="shared" si="141"/>
        <v>54570</v>
      </c>
      <c r="D9041" s="61">
        <v>0.35128401339999998</v>
      </c>
    </row>
    <row r="9042" spans="2:4" x14ac:dyDescent="0.2">
      <c r="B9042" s="30">
        <v>9038</v>
      </c>
      <c r="C9042" s="36">
        <f t="shared" si="141"/>
        <v>54571</v>
      </c>
      <c r="D9042" s="61">
        <v>0.35133839249999999</v>
      </c>
    </row>
    <row r="9043" spans="2:4" x14ac:dyDescent="0.2">
      <c r="B9043" s="30">
        <v>9039</v>
      </c>
      <c r="C9043" s="36">
        <f t="shared" si="141"/>
        <v>54572</v>
      </c>
      <c r="D9043" s="61">
        <v>0.3513927805</v>
      </c>
    </row>
    <row r="9044" spans="2:4" x14ac:dyDescent="0.2">
      <c r="B9044" s="30">
        <v>9040</v>
      </c>
      <c r="C9044" s="36">
        <f t="shared" si="141"/>
        <v>54573</v>
      </c>
      <c r="D9044" s="61">
        <v>0.35144717739999998</v>
      </c>
    </row>
    <row r="9045" spans="2:4" x14ac:dyDescent="0.2">
      <c r="B9045" s="30">
        <v>9041</v>
      </c>
      <c r="C9045" s="36">
        <f t="shared" si="141"/>
        <v>54574</v>
      </c>
      <c r="D9045" s="61">
        <v>0.35150158329999998</v>
      </c>
    </row>
    <row r="9046" spans="2:4" x14ac:dyDescent="0.2">
      <c r="B9046" s="30">
        <v>9042</v>
      </c>
      <c r="C9046" s="36">
        <f t="shared" si="141"/>
        <v>54575</v>
      </c>
      <c r="D9046" s="61">
        <v>0.3515559982</v>
      </c>
    </row>
    <row r="9047" spans="2:4" x14ac:dyDescent="0.2">
      <c r="B9047" s="30">
        <v>9043</v>
      </c>
      <c r="C9047" s="36">
        <f t="shared" si="141"/>
        <v>54576</v>
      </c>
      <c r="D9047" s="61">
        <v>0.35161042199999998</v>
      </c>
    </row>
    <row r="9048" spans="2:4" x14ac:dyDescent="0.2">
      <c r="B9048" s="30">
        <v>9044</v>
      </c>
      <c r="C9048" s="36">
        <f t="shared" si="141"/>
        <v>54577</v>
      </c>
      <c r="D9048" s="61">
        <v>0.35166485479999998</v>
      </c>
    </row>
    <row r="9049" spans="2:4" x14ac:dyDescent="0.2">
      <c r="B9049" s="30">
        <v>9045</v>
      </c>
      <c r="C9049" s="36">
        <f t="shared" si="141"/>
        <v>54578</v>
      </c>
      <c r="D9049" s="61">
        <v>0.35171929660000001</v>
      </c>
    </row>
    <row r="9050" spans="2:4" x14ac:dyDescent="0.2">
      <c r="B9050" s="30">
        <v>9046</v>
      </c>
      <c r="C9050" s="36">
        <f t="shared" si="141"/>
        <v>54579</v>
      </c>
      <c r="D9050" s="61">
        <v>0.35177374729999999</v>
      </c>
    </row>
    <row r="9051" spans="2:4" x14ac:dyDescent="0.2">
      <c r="B9051" s="30">
        <v>9047</v>
      </c>
      <c r="C9051" s="36">
        <f t="shared" si="141"/>
        <v>54580</v>
      </c>
      <c r="D9051" s="61">
        <v>0.351828207</v>
      </c>
    </row>
    <row r="9052" spans="2:4" x14ac:dyDescent="0.2">
      <c r="B9052" s="30">
        <v>9048</v>
      </c>
      <c r="C9052" s="36">
        <f t="shared" si="141"/>
        <v>54581</v>
      </c>
      <c r="D9052" s="61">
        <v>0.35188267559999997</v>
      </c>
    </row>
    <row r="9053" spans="2:4" x14ac:dyDescent="0.2">
      <c r="B9053" s="30">
        <v>9049</v>
      </c>
      <c r="C9053" s="36">
        <f t="shared" si="141"/>
        <v>54582</v>
      </c>
      <c r="D9053" s="61">
        <v>0.35193715320000002</v>
      </c>
    </row>
    <row r="9054" spans="2:4" x14ac:dyDescent="0.2">
      <c r="B9054" s="30">
        <v>9050</v>
      </c>
      <c r="C9054" s="36">
        <f t="shared" si="141"/>
        <v>54583</v>
      </c>
      <c r="D9054" s="61">
        <v>0.35199163979999998</v>
      </c>
    </row>
    <row r="9055" spans="2:4" x14ac:dyDescent="0.2">
      <c r="B9055" s="30">
        <v>9051</v>
      </c>
      <c r="C9055" s="36">
        <f t="shared" si="141"/>
        <v>54584</v>
      </c>
      <c r="D9055" s="61">
        <v>0.35204613530000001</v>
      </c>
    </row>
    <row r="9056" spans="2:4" x14ac:dyDescent="0.2">
      <c r="B9056" s="30">
        <v>9052</v>
      </c>
      <c r="C9056" s="36">
        <f t="shared" si="141"/>
        <v>54585</v>
      </c>
      <c r="D9056" s="61">
        <v>0.35210063990000001</v>
      </c>
    </row>
    <row r="9057" spans="2:4" x14ac:dyDescent="0.2">
      <c r="B9057" s="30">
        <v>9053</v>
      </c>
      <c r="C9057" s="36">
        <f t="shared" si="141"/>
        <v>54586</v>
      </c>
      <c r="D9057" s="61">
        <v>0.35215515339999998</v>
      </c>
    </row>
    <row r="9058" spans="2:4" x14ac:dyDescent="0.2">
      <c r="B9058" s="30">
        <v>9054</v>
      </c>
      <c r="C9058" s="36">
        <f t="shared" si="141"/>
        <v>54587</v>
      </c>
      <c r="D9058" s="61">
        <v>0.35220967580000001</v>
      </c>
    </row>
    <row r="9059" spans="2:4" x14ac:dyDescent="0.2">
      <c r="B9059" s="30">
        <v>9055</v>
      </c>
      <c r="C9059" s="36">
        <f t="shared" si="141"/>
        <v>54588</v>
      </c>
      <c r="D9059" s="61">
        <v>0.35226420730000002</v>
      </c>
    </row>
    <row r="9060" spans="2:4" x14ac:dyDescent="0.2">
      <c r="B9060" s="30">
        <v>9056</v>
      </c>
      <c r="C9060" s="36">
        <f t="shared" si="141"/>
        <v>54589</v>
      </c>
      <c r="D9060" s="61">
        <v>0.35231874769999999</v>
      </c>
    </row>
    <row r="9061" spans="2:4" x14ac:dyDescent="0.2">
      <c r="B9061" s="30">
        <v>9057</v>
      </c>
      <c r="C9061" s="36">
        <f t="shared" si="141"/>
        <v>54590</v>
      </c>
      <c r="D9061" s="61">
        <v>0.35237329709999998</v>
      </c>
    </row>
    <row r="9062" spans="2:4" x14ac:dyDescent="0.2">
      <c r="B9062" s="30">
        <v>9058</v>
      </c>
      <c r="C9062" s="36">
        <f t="shared" si="141"/>
        <v>54591</v>
      </c>
      <c r="D9062" s="61">
        <v>0.35242785539999999</v>
      </c>
    </row>
    <row r="9063" spans="2:4" x14ac:dyDescent="0.2">
      <c r="B9063" s="30">
        <v>9059</v>
      </c>
      <c r="C9063" s="36">
        <f t="shared" si="141"/>
        <v>54592</v>
      </c>
      <c r="D9063" s="61">
        <v>0.35248242279999997</v>
      </c>
    </row>
    <row r="9064" spans="2:4" x14ac:dyDescent="0.2">
      <c r="B9064" s="30">
        <v>9060</v>
      </c>
      <c r="C9064" s="36">
        <f t="shared" si="141"/>
        <v>54593</v>
      </c>
      <c r="D9064" s="61">
        <v>0.35253699910000003</v>
      </c>
    </row>
    <row r="9065" spans="2:4" x14ac:dyDescent="0.2">
      <c r="B9065" s="30">
        <v>9061</v>
      </c>
      <c r="C9065" s="36">
        <f t="shared" si="141"/>
        <v>54594</v>
      </c>
      <c r="D9065" s="61">
        <v>0.3525915845</v>
      </c>
    </row>
    <row r="9066" spans="2:4" x14ac:dyDescent="0.2">
      <c r="B9066" s="30">
        <v>9062</v>
      </c>
      <c r="C9066" s="36">
        <f t="shared" si="141"/>
        <v>54595</v>
      </c>
      <c r="D9066" s="61">
        <v>0.35264617879999999</v>
      </c>
    </row>
    <row r="9067" spans="2:4" x14ac:dyDescent="0.2">
      <c r="B9067" s="30">
        <v>9063</v>
      </c>
      <c r="C9067" s="36">
        <f t="shared" si="141"/>
        <v>54596</v>
      </c>
      <c r="D9067" s="61">
        <v>0.3527007821</v>
      </c>
    </row>
    <row r="9068" spans="2:4" x14ac:dyDescent="0.2">
      <c r="B9068" s="30">
        <v>9064</v>
      </c>
      <c r="C9068" s="36">
        <f t="shared" si="141"/>
        <v>54597</v>
      </c>
      <c r="D9068" s="61">
        <v>0.35275539439999998</v>
      </c>
    </row>
    <row r="9069" spans="2:4" x14ac:dyDescent="0.2">
      <c r="B9069" s="30">
        <v>9065</v>
      </c>
      <c r="C9069" s="36">
        <f t="shared" si="141"/>
        <v>54598</v>
      </c>
      <c r="D9069" s="61">
        <v>0.35281001560000003</v>
      </c>
    </row>
    <row r="9070" spans="2:4" x14ac:dyDescent="0.2">
      <c r="B9070" s="30">
        <v>9066</v>
      </c>
      <c r="C9070" s="36">
        <f t="shared" si="141"/>
        <v>54599</v>
      </c>
      <c r="D9070" s="61">
        <v>0.3528646459</v>
      </c>
    </row>
    <row r="9071" spans="2:4" x14ac:dyDescent="0.2">
      <c r="B9071" s="30">
        <v>9067</v>
      </c>
      <c r="C9071" s="36">
        <f t="shared" si="141"/>
        <v>54600</v>
      </c>
      <c r="D9071" s="61">
        <v>0.35291928519999999</v>
      </c>
    </row>
    <row r="9072" spans="2:4" x14ac:dyDescent="0.2">
      <c r="B9072" s="30">
        <v>9068</v>
      </c>
      <c r="C9072" s="36">
        <f t="shared" si="141"/>
        <v>54601</v>
      </c>
      <c r="D9072" s="61">
        <v>0.3529739334</v>
      </c>
    </row>
    <row r="9073" spans="2:4" x14ac:dyDescent="0.2">
      <c r="B9073" s="30">
        <v>9069</v>
      </c>
      <c r="C9073" s="36">
        <f t="shared" si="141"/>
        <v>54602</v>
      </c>
      <c r="D9073" s="61">
        <v>0.35302859069999998</v>
      </c>
    </row>
    <row r="9074" spans="2:4" x14ac:dyDescent="0.2">
      <c r="B9074" s="30">
        <v>9070</v>
      </c>
      <c r="C9074" s="36">
        <f t="shared" si="141"/>
        <v>54603</v>
      </c>
      <c r="D9074" s="61">
        <v>0.35308325689999998</v>
      </c>
    </row>
    <row r="9075" spans="2:4" x14ac:dyDescent="0.2">
      <c r="B9075" s="30">
        <v>9071</v>
      </c>
      <c r="C9075" s="36">
        <f t="shared" si="141"/>
        <v>54604</v>
      </c>
      <c r="D9075" s="61">
        <v>0.3531379321</v>
      </c>
    </row>
    <row r="9076" spans="2:4" x14ac:dyDescent="0.2">
      <c r="B9076" s="30">
        <v>9072</v>
      </c>
      <c r="C9076" s="36">
        <f t="shared" si="141"/>
        <v>54605</v>
      </c>
      <c r="D9076" s="61">
        <v>0.35319261639999999</v>
      </c>
    </row>
    <row r="9077" spans="2:4" x14ac:dyDescent="0.2">
      <c r="B9077" s="30">
        <v>9073</v>
      </c>
      <c r="C9077" s="36">
        <f t="shared" si="141"/>
        <v>54606</v>
      </c>
      <c r="D9077" s="61">
        <v>0.3532473096</v>
      </c>
    </row>
    <row r="9078" spans="2:4" x14ac:dyDescent="0.2">
      <c r="B9078" s="30">
        <v>9074</v>
      </c>
      <c r="C9078" s="36">
        <f t="shared" si="141"/>
        <v>54607</v>
      </c>
      <c r="D9078" s="61">
        <v>0.35330201189999999</v>
      </c>
    </row>
    <row r="9079" spans="2:4" x14ac:dyDescent="0.2">
      <c r="B9079" s="30">
        <v>9075</v>
      </c>
      <c r="C9079" s="36">
        <f t="shared" si="141"/>
        <v>54608</v>
      </c>
      <c r="D9079" s="61">
        <v>0.35335672309999999</v>
      </c>
    </row>
    <row r="9080" spans="2:4" x14ac:dyDescent="0.2">
      <c r="B9080" s="30">
        <v>9076</v>
      </c>
      <c r="C9080" s="36">
        <f t="shared" si="141"/>
        <v>54609</v>
      </c>
      <c r="D9080" s="61">
        <v>0.35341144340000002</v>
      </c>
    </row>
    <row r="9081" spans="2:4" x14ac:dyDescent="0.2">
      <c r="B9081" s="30">
        <v>9077</v>
      </c>
      <c r="C9081" s="36">
        <f t="shared" si="141"/>
        <v>54610</v>
      </c>
      <c r="D9081" s="61">
        <v>0.35346617270000003</v>
      </c>
    </row>
    <row r="9082" spans="2:4" x14ac:dyDescent="0.2">
      <c r="B9082" s="30">
        <v>9078</v>
      </c>
      <c r="C9082" s="36">
        <f t="shared" si="141"/>
        <v>54611</v>
      </c>
      <c r="D9082" s="61">
        <v>0.35352091089999998</v>
      </c>
    </row>
    <row r="9083" spans="2:4" x14ac:dyDescent="0.2">
      <c r="B9083" s="30">
        <v>9079</v>
      </c>
      <c r="C9083" s="36">
        <f t="shared" si="141"/>
        <v>54612</v>
      </c>
      <c r="D9083" s="61">
        <v>0.35357565819999998</v>
      </c>
    </row>
    <row r="9084" spans="2:4" x14ac:dyDescent="0.2">
      <c r="B9084" s="30">
        <v>9080</v>
      </c>
      <c r="C9084" s="36">
        <f t="shared" si="141"/>
        <v>54613</v>
      </c>
      <c r="D9084" s="61">
        <v>0.35363041449999999</v>
      </c>
    </row>
    <row r="9085" spans="2:4" x14ac:dyDescent="0.2">
      <c r="B9085" s="30">
        <v>9081</v>
      </c>
      <c r="C9085" s="36">
        <f t="shared" si="141"/>
        <v>54614</v>
      </c>
      <c r="D9085" s="61">
        <v>0.35368517980000003</v>
      </c>
    </row>
    <row r="9086" spans="2:4" x14ac:dyDescent="0.2">
      <c r="B9086" s="30">
        <v>9082</v>
      </c>
      <c r="C9086" s="36">
        <f t="shared" si="141"/>
        <v>54615</v>
      </c>
      <c r="D9086" s="61">
        <v>0.35373995409999998</v>
      </c>
    </row>
    <row r="9087" spans="2:4" x14ac:dyDescent="0.2">
      <c r="B9087" s="30">
        <v>9083</v>
      </c>
      <c r="C9087" s="36">
        <f t="shared" si="141"/>
        <v>54616</v>
      </c>
      <c r="D9087" s="61">
        <v>0.35379473750000001</v>
      </c>
    </row>
    <row r="9088" spans="2:4" x14ac:dyDescent="0.2">
      <c r="B9088" s="30">
        <v>9084</v>
      </c>
      <c r="C9088" s="36">
        <f t="shared" si="141"/>
        <v>54617</v>
      </c>
      <c r="D9088" s="61">
        <v>0.35384952980000001</v>
      </c>
    </row>
    <row r="9089" spans="2:4" x14ac:dyDescent="0.2">
      <c r="B9089" s="30">
        <v>9085</v>
      </c>
      <c r="C9089" s="36">
        <f t="shared" si="141"/>
        <v>54618</v>
      </c>
      <c r="D9089" s="61">
        <v>0.35390433119999998</v>
      </c>
    </row>
    <row r="9090" spans="2:4" x14ac:dyDescent="0.2">
      <c r="B9090" s="30">
        <v>9086</v>
      </c>
      <c r="C9090" s="36">
        <f t="shared" si="141"/>
        <v>54619</v>
      </c>
      <c r="D9090" s="61">
        <v>0.35395914160000003</v>
      </c>
    </row>
    <row r="9091" spans="2:4" x14ac:dyDescent="0.2">
      <c r="B9091" s="30">
        <v>9087</v>
      </c>
      <c r="C9091" s="36">
        <f t="shared" si="141"/>
        <v>54620</v>
      </c>
      <c r="D9091" s="61">
        <v>0.35401396099999999</v>
      </c>
    </row>
    <row r="9092" spans="2:4" x14ac:dyDescent="0.2">
      <c r="B9092" s="30">
        <v>9088</v>
      </c>
      <c r="C9092" s="36">
        <f t="shared" si="141"/>
        <v>54621</v>
      </c>
      <c r="D9092" s="61">
        <v>0.35406878949999998</v>
      </c>
    </row>
    <row r="9093" spans="2:4" x14ac:dyDescent="0.2">
      <c r="B9093" s="30">
        <v>9089</v>
      </c>
      <c r="C9093" s="36">
        <f t="shared" si="141"/>
        <v>54622</v>
      </c>
      <c r="D9093" s="61">
        <v>0.35412362689999999</v>
      </c>
    </row>
    <row r="9094" spans="2:4" x14ac:dyDescent="0.2">
      <c r="B9094" s="30">
        <v>9090</v>
      </c>
      <c r="C9094" s="36">
        <f t="shared" ref="C9094:C9157" si="142">C9093+1</f>
        <v>54623</v>
      </c>
      <c r="D9094" s="61">
        <v>0.35417847340000003</v>
      </c>
    </row>
    <row r="9095" spans="2:4" x14ac:dyDescent="0.2">
      <c r="B9095" s="30">
        <v>9091</v>
      </c>
      <c r="C9095" s="36">
        <f t="shared" si="142"/>
        <v>54624</v>
      </c>
      <c r="D9095" s="61">
        <v>0.35423332889999998</v>
      </c>
    </row>
    <row r="9096" spans="2:4" x14ac:dyDescent="0.2">
      <c r="B9096" s="30">
        <v>9092</v>
      </c>
      <c r="C9096" s="36">
        <f t="shared" si="142"/>
        <v>54625</v>
      </c>
      <c r="D9096" s="61">
        <v>0.35428819350000001</v>
      </c>
    </row>
    <row r="9097" spans="2:4" x14ac:dyDescent="0.2">
      <c r="B9097" s="30">
        <v>9093</v>
      </c>
      <c r="C9097" s="36">
        <f t="shared" si="142"/>
        <v>54626</v>
      </c>
      <c r="D9097" s="61">
        <v>0.35434306710000002</v>
      </c>
    </row>
    <row r="9098" spans="2:4" x14ac:dyDescent="0.2">
      <c r="B9098" s="30">
        <v>9094</v>
      </c>
      <c r="C9098" s="36">
        <f t="shared" si="142"/>
        <v>54627</v>
      </c>
      <c r="D9098" s="61">
        <v>0.35439794969999999</v>
      </c>
    </row>
    <row r="9099" spans="2:4" x14ac:dyDescent="0.2">
      <c r="B9099" s="30">
        <v>9095</v>
      </c>
      <c r="C9099" s="36">
        <f t="shared" si="142"/>
        <v>54628</v>
      </c>
      <c r="D9099" s="61">
        <v>0.35445284129999999</v>
      </c>
    </row>
    <row r="9100" spans="2:4" x14ac:dyDescent="0.2">
      <c r="B9100" s="30">
        <v>9096</v>
      </c>
      <c r="C9100" s="36">
        <f t="shared" si="142"/>
        <v>54629</v>
      </c>
      <c r="D9100" s="61">
        <v>0.35450774200000001</v>
      </c>
    </row>
    <row r="9101" spans="2:4" x14ac:dyDescent="0.2">
      <c r="B9101" s="30">
        <v>9097</v>
      </c>
      <c r="C9101" s="36">
        <f t="shared" si="142"/>
        <v>54630</v>
      </c>
      <c r="D9101" s="61">
        <v>0.35456265170000001</v>
      </c>
    </row>
    <row r="9102" spans="2:4" x14ac:dyDescent="0.2">
      <c r="B9102" s="30">
        <v>9098</v>
      </c>
      <c r="C9102" s="36">
        <f t="shared" si="142"/>
        <v>54631</v>
      </c>
      <c r="D9102" s="61">
        <v>0.35461757040000003</v>
      </c>
    </row>
    <row r="9103" spans="2:4" x14ac:dyDescent="0.2">
      <c r="B9103" s="30">
        <v>9099</v>
      </c>
      <c r="C9103" s="36">
        <f t="shared" si="142"/>
        <v>54632</v>
      </c>
      <c r="D9103" s="61">
        <v>0.35467249820000002</v>
      </c>
    </row>
    <row r="9104" spans="2:4" x14ac:dyDescent="0.2">
      <c r="B9104" s="30">
        <v>9100</v>
      </c>
      <c r="C9104" s="36">
        <f t="shared" si="142"/>
        <v>54633</v>
      </c>
      <c r="D9104" s="61">
        <v>0.35472743509999999</v>
      </c>
    </row>
    <row r="9105" spans="2:4" x14ac:dyDescent="0.2">
      <c r="B9105" s="30">
        <v>9101</v>
      </c>
      <c r="C9105" s="36">
        <f t="shared" si="142"/>
        <v>54634</v>
      </c>
      <c r="D9105" s="61">
        <v>0.35478238090000003</v>
      </c>
    </row>
    <row r="9106" spans="2:4" x14ac:dyDescent="0.2">
      <c r="B9106" s="30">
        <v>9102</v>
      </c>
      <c r="C9106" s="36">
        <f t="shared" si="142"/>
        <v>54635</v>
      </c>
      <c r="D9106" s="61">
        <v>0.35483733589999999</v>
      </c>
    </row>
    <row r="9107" spans="2:4" x14ac:dyDescent="0.2">
      <c r="B9107" s="30">
        <v>9103</v>
      </c>
      <c r="C9107" s="36">
        <f t="shared" si="142"/>
        <v>54636</v>
      </c>
      <c r="D9107" s="61">
        <v>0.35489229979999998</v>
      </c>
    </row>
    <row r="9108" spans="2:4" x14ac:dyDescent="0.2">
      <c r="B9108" s="30">
        <v>9104</v>
      </c>
      <c r="C9108" s="36">
        <f t="shared" si="142"/>
        <v>54637</v>
      </c>
      <c r="D9108" s="61">
        <v>0.35494727279999999</v>
      </c>
    </row>
    <row r="9109" spans="2:4" x14ac:dyDescent="0.2">
      <c r="B9109" s="30">
        <v>9105</v>
      </c>
      <c r="C9109" s="36">
        <f t="shared" si="142"/>
        <v>54638</v>
      </c>
      <c r="D9109" s="61">
        <v>0.35500225489999998</v>
      </c>
    </row>
    <row r="9110" spans="2:4" x14ac:dyDescent="0.2">
      <c r="B9110" s="30">
        <v>9106</v>
      </c>
      <c r="C9110" s="36">
        <f t="shared" si="142"/>
        <v>54639</v>
      </c>
      <c r="D9110" s="61">
        <v>0.35505724599999999</v>
      </c>
    </row>
    <row r="9111" spans="2:4" x14ac:dyDescent="0.2">
      <c r="B9111" s="30">
        <v>9107</v>
      </c>
      <c r="C9111" s="36">
        <f t="shared" si="142"/>
        <v>54640</v>
      </c>
      <c r="D9111" s="61">
        <v>0.35511224609999997</v>
      </c>
    </row>
    <row r="9112" spans="2:4" x14ac:dyDescent="0.2">
      <c r="B9112" s="30">
        <v>9108</v>
      </c>
      <c r="C9112" s="36">
        <f t="shared" si="142"/>
        <v>54641</v>
      </c>
      <c r="D9112" s="61">
        <v>0.35516725529999998</v>
      </c>
    </row>
    <row r="9113" spans="2:4" x14ac:dyDescent="0.2">
      <c r="B9113" s="30">
        <v>9109</v>
      </c>
      <c r="C9113" s="36">
        <f t="shared" si="142"/>
        <v>54642</v>
      </c>
      <c r="D9113" s="61">
        <v>0.35522227360000003</v>
      </c>
    </row>
    <row r="9114" spans="2:4" x14ac:dyDescent="0.2">
      <c r="B9114" s="30">
        <v>9110</v>
      </c>
      <c r="C9114" s="36">
        <f t="shared" si="142"/>
        <v>54643</v>
      </c>
      <c r="D9114" s="61">
        <v>0.35527730089999998</v>
      </c>
    </row>
    <row r="9115" spans="2:4" x14ac:dyDescent="0.2">
      <c r="B9115" s="30">
        <v>9111</v>
      </c>
      <c r="C9115" s="36">
        <f t="shared" si="142"/>
        <v>54644</v>
      </c>
      <c r="D9115" s="61">
        <v>0.35533233730000002</v>
      </c>
    </row>
    <row r="9116" spans="2:4" x14ac:dyDescent="0.2">
      <c r="B9116" s="30">
        <v>9112</v>
      </c>
      <c r="C9116" s="36">
        <f t="shared" si="142"/>
        <v>54645</v>
      </c>
      <c r="D9116" s="61">
        <v>0.35538738269999998</v>
      </c>
    </row>
    <row r="9117" spans="2:4" x14ac:dyDescent="0.2">
      <c r="B9117" s="30">
        <v>9113</v>
      </c>
      <c r="C9117" s="36">
        <f t="shared" si="142"/>
        <v>54646</v>
      </c>
      <c r="D9117" s="61">
        <v>0.35544243720000002</v>
      </c>
    </row>
    <row r="9118" spans="2:4" x14ac:dyDescent="0.2">
      <c r="B9118" s="30">
        <v>9114</v>
      </c>
      <c r="C9118" s="36">
        <f t="shared" si="142"/>
        <v>54647</v>
      </c>
      <c r="D9118" s="61">
        <v>0.35549750070000002</v>
      </c>
    </row>
    <row r="9119" spans="2:4" x14ac:dyDescent="0.2">
      <c r="B9119" s="30">
        <v>9115</v>
      </c>
      <c r="C9119" s="36">
        <f t="shared" si="142"/>
        <v>54648</v>
      </c>
      <c r="D9119" s="61">
        <v>0.35555257340000002</v>
      </c>
    </row>
    <row r="9120" spans="2:4" x14ac:dyDescent="0.2">
      <c r="B9120" s="30">
        <v>9116</v>
      </c>
      <c r="C9120" s="36">
        <f t="shared" si="142"/>
        <v>54649</v>
      </c>
      <c r="D9120" s="61">
        <v>0.35560765500000002</v>
      </c>
    </row>
    <row r="9121" spans="2:4" x14ac:dyDescent="0.2">
      <c r="B9121" s="30">
        <v>9117</v>
      </c>
      <c r="C9121" s="36">
        <f t="shared" si="142"/>
        <v>54650</v>
      </c>
      <c r="D9121" s="61">
        <v>0.35566274580000001</v>
      </c>
    </row>
    <row r="9122" spans="2:4" x14ac:dyDescent="0.2">
      <c r="B9122" s="30">
        <v>9118</v>
      </c>
      <c r="C9122" s="36">
        <f t="shared" si="142"/>
        <v>54651</v>
      </c>
      <c r="D9122" s="61">
        <v>0.35571784560000003</v>
      </c>
    </row>
    <row r="9123" spans="2:4" x14ac:dyDescent="0.2">
      <c r="B9123" s="30">
        <v>9119</v>
      </c>
      <c r="C9123" s="36">
        <f t="shared" si="142"/>
        <v>54652</v>
      </c>
      <c r="D9123" s="61">
        <v>0.35577295450000002</v>
      </c>
    </row>
    <row r="9124" spans="2:4" x14ac:dyDescent="0.2">
      <c r="B9124" s="30">
        <v>9120</v>
      </c>
      <c r="C9124" s="36">
        <f t="shared" si="142"/>
        <v>54653</v>
      </c>
      <c r="D9124" s="61">
        <v>0.35582807239999997</v>
      </c>
    </row>
    <row r="9125" spans="2:4" x14ac:dyDescent="0.2">
      <c r="B9125" s="30">
        <v>9121</v>
      </c>
      <c r="C9125" s="36">
        <f t="shared" si="142"/>
        <v>54654</v>
      </c>
      <c r="D9125" s="61">
        <v>0.35588319940000002</v>
      </c>
    </row>
    <row r="9126" spans="2:4" x14ac:dyDescent="0.2">
      <c r="B9126" s="30">
        <v>9122</v>
      </c>
      <c r="C9126" s="36">
        <f t="shared" si="142"/>
        <v>54655</v>
      </c>
      <c r="D9126" s="61">
        <v>0.35593833549999998</v>
      </c>
    </row>
    <row r="9127" spans="2:4" x14ac:dyDescent="0.2">
      <c r="B9127" s="30">
        <v>9123</v>
      </c>
      <c r="C9127" s="36">
        <f t="shared" si="142"/>
        <v>54656</v>
      </c>
      <c r="D9127" s="61">
        <v>0.35599348069999998</v>
      </c>
    </row>
    <row r="9128" spans="2:4" x14ac:dyDescent="0.2">
      <c r="B9128" s="30">
        <v>9124</v>
      </c>
      <c r="C9128" s="36">
        <f t="shared" si="142"/>
        <v>54657</v>
      </c>
      <c r="D9128" s="61">
        <v>0.35604863489999999</v>
      </c>
    </row>
    <row r="9129" spans="2:4" x14ac:dyDescent="0.2">
      <c r="B9129" s="30">
        <v>9125</v>
      </c>
      <c r="C9129" s="36">
        <f t="shared" si="142"/>
        <v>54658</v>
      </c>
      <c r="D9129" s="61">
        <v>0.35610379819999999</v>
      </c>
    </row>
    <row r="9130" spans="2:4" x14ac:dyDescent="0.2">
      <c r="B9130" s="30">
        <v>9126</v>
      </c>
      <c r="C9130" s="36">
        <f t="shared" si="142"/>
        <v>54659</v>
      </c>
      <c r="D9130" s="61">
        <v>0.35615897060000001</v>
      </c>
    </row>
    <row r="9131" spans="2:4" x14ac:dyDescent="0.2">
      <c r="B9131" s="30">
        <v>9127</v>
      </c>
      <c r="C9131" s="36">
        <f t="shared" si="142"/>
        <v>54660</v>
      </c>
      <c r="D9131" s="61">
        <v>0.35621415210000001</v>
      </c>
    </row>
    <row r="9132" spans="2:4" x14ac:dyDescent="0.2">
      <c r="B9132" s="30">
        <v>9128</v>
      </c>
      <c r="C9132" s="36">
        <f t="shared" si="142"/>
        <v>54661</v>
      </c>
      <c r="D9132" s="61">
        <v>0.35626934259999998</v>
      </c>
    </row>
    <row r="9133" spans="2:4" x14ac:dyDescent="0.2">
      <c r="B9133" s="30">
        <v>9129</v>
      </c>
      <c r="C9133" s="36">
        <f t="shared" si="142"/>
        <v>54662</v>
      </c>
      <c r="D9133" s="61">
        <v>0.35632454229999999</v>
      </c>
    </row>
    <row r="9134" spans="2:4" x14ac:dyDescent="0.2">
      <c r="B9134" s="30">
        <v>9130</v>
      </c>
      <c r="C9134" s="36">
        <f t="shared" si="142"/>
        <v>54663</v>
      </c>
      <c r="D9134" s="61">
        <v>0.35637975100000002</v>
      </c>
    </row>
    <row r="9135" spans="2:4" x14ac:dyDescent="0.2">
      <c r="B9135" s="30">
        <v>9131</v>
      </c>
      <c r="C9135" s="36">
        <f t="shared" si="142"/>
        <v>54664</v>
      </c>
      <c r="D9135" s="61">
        <v>0.35643496879999997</v>
      </c>
    </row>
    <row r="9136" spans="2:4" x14ac:dyDescent="0.2">
      <c r="B9136" s="30">
        <v>9132</v>
      </c>
      <c r="C9136" s="36">
        <f t="shared" si="142"/>
        <v>54665</v>
      </c>
      <c r="D9136" s="61">
        <v>0.35649019570000001</v>
      </c>
    </row>
    <row r="9137" spans="2:4" x14ac:dyDescent="0.2">
      <c r="B9137" s="30">
        <v>9133</v>
      </c>
      <c r="C9137" s="36">
        <f t="shared" si="142"/>
        <v>54666</v>
      </c>
      <c r="D9137" s="61">
        <v>0.35654543170000003</v>
      </c>
    </row>
    <row r="9138" spans="2:4" x14ac:dyDescent="0.2">
      <c r="B9138" s="30">
        <v>9134</v>
      </c>
      <c r="C9138" s="36">
        <f t="shared" si="142"/>
        <v>54667</v>
      </c>
      <c r="D9138" s="61">
        <v>0.35660067670000001</v>
      </c>
    </row>
    <row r="9139" spans="2:4" x14ac:dyDescent="0.2">
      <c r="B9139" s="30">
        <v>9135</v>
      </c>
      <c r="C9139" s="36">
        <f t="shared" si="142"/>
        <v>54668</v>
      </c>
      <c r="D9139" s="61">
        <v>0.35665593089999997</v>
      </c>
    </row>
    <row r="9140" spans="2:4" x14ac:dyDescent="0.2">
      <c r="B9140" s="30">
        <v>9136</v>
      </c>
      <c r="C9140" s="36">
        <f t="shared" si="142"/>
        <v>54669</v>
      </c>
      <c r="D9140" s="61">
        <v>0.35671119410000002</v>
      </c>
    </row>
    <row r="9141" spans="2:4" x14ac:dyDescent="0.2">
      <c r="B9141" s="30">
        <v>9137</v>
      </c>
      <c r="C9141" s="36">
        <f t="shared" si="142"/>
        <v>54670</v>
      </c>
      <c r="D9141" s="61">
        <v>0.35676646649999999</v>
      </c>
    </row>
    <row r="9142" spans="2:4" x14ac:dyDescent="0.2">
      <c r="B9142" s="30">
        <v>9138</v>
      </c>
      <c r="C9142" s="36">
        <f t="shared" si="142"/>
        <v>54671</v>
      </c>
      <c r="D9142" s="61">
        <v>0.35682174789999999</v>
      </c>
    </row>
    <row r="9143" spans="2:4" x14ac:dyDescent="0.2">
      <c r="B9143" s="30">
        <v>9139</v>
      </c>
      <c r="C9143" s="36">
        <f t="shared" si="142"/>
        <v>54672</v>
      </c>
      <c r="D9143" s="61">
        <v>0.35687703850000002</v>
      </c>
    </row>
    <row r="9144" spans="2:4" x14ac:dyDescent="0.2">
      <c r="B9144" s="30">
        <v>9140</v>
      </c>
      <c r="C9144" s="36">
        <f t="shared" si="142"/>
        <v>54673</v>
      </c>
      <c r="D9144" s="61">
        <v>0.35693233810000002</v>
      </c>
    </row>
    <row r="9145" spans="2:4" x14ac:dyDescent="0.2">
      <c r="B9145" s="30">
        <v>9141</v>
      </c>
      <c r="C9145" s="36">
        <f t="shared" si="142"/>
        <v>54674</v>
      </c>
      <c r="D9145" s="61">
        <v>0.3569876468</v>
      </c>
    </row>
    <row r="9146" spans="2:4" x14ac:dyDescent="0.2">
      <c r="B9146" s="30">
        <v>9142</v>
      </c>
      <c r="C9146" s="36">
        <f t="shared" si="142"/>
        <v>54675</v>
      </c>
      <c r="D9146" s="61">
        <v>0.35704296470000002</v>
      </c>
    </row>
    <row r="9147" spans="2:4" x14ac:dyDescent="0.2">
      <c r="B9147" s="30">
        <v>9143</v>
      </c>
      <c r="C9147" s="36">
        <f t="shared" si="142"/>
        <v>54676</v>
      </c>
      <c r="D9147" s="61">
        <v>0.35709829160000001</v>
      </c>
    </row>
    <row r="9148" spans="2:4" x14ac:dyDescent="0.2">
      <c r="B9148" s="30">
        <v>9144</v>
      </c>
      <c r="C9148" s="36">
        <f t="shared" si="142"/>
        <v>54677</v>
      </c>
      <c r="D9148" s="61">
        <v>0.35715362769999998</v>
      </c>
    </row>
    <row r="9149" spans="2:4" x14ac:dyDescent="0.2">
      <c r="B9149" s="30">
        <v>9145</v>
      </c>
      <c r="C9149" s="36">
        <f t="shared" si="142"/>
        <v>54678</v>
      </c>
      <c r="D9149" s="61">
        <v>0.35720897280000002</v>
      </c>
    </row>
    <row r="9150" spans="2:4" x14ac:dyDescent="0.2">
      <c r="B9150" s="30">
        <v>9146</v>
      </c>
      <c r="C9150" s="36">
        <f t="shared" si="142"/>
        <v>54679</v>
      </c>
      <c r="D9150" s="61">
        <v>0.3572643271</v>
      </c>
    </row>
    <row r="9151" spans="2:4" x14ac:dyDescent="0.2">
      <c r="B9151" s="30">
        <v>9147</v>
      </c>
      <c r="C9151" s="36">
        <f t="shared" si="142"/>
        <v>54680</v>
      </c>
      <c r="D9151" s="61">
        <v>0.35731969050000001</v>
      </c>
    </row>
    <row r="9152" spans="2:4" x14ac:dyDescent="0.2">
      <c r="B9152" s="30">
        <v>9148</v>
      </c>
      <c r="C9152" s="36">
        <f t="shared" si="142"/>
        <v>54681</v>
      </c>
      <c r="D9152" s="61">
        <v>0.35737506299999999</v>
      </c>
    </row>
    <row r="9153" spans="2:4" x14ac:dyDescent="0.2">
      <c r="B9153" s="30">
        <v>9149</v>
      </c>
      <c r="C9153" s="36">
        <f t="shared" si="142"/>
        <v>54682</v>
      </c>
      <c r="D9153" s="61">
        <v>0.3574304445</v>
      </c>
    </row>
    <row r="9154" spans="2:4" x14ac:dyDescent="0.2">
      <c r="B9154" s="30">
        <v>9150</v>
      </c>
      <c r="C9154" s="36">
        <f t="shared" si="142"/>
        <v>54683</v>
      </c>
      <c r="D9154" s="61">
        <v>0.3574858353</v>
      </c>
    </row>
    <row r="9155" spans="2:4" x14ac:dyDescent="0.2">
      <c r="B9155" s="30">
        <v>9151</v>
      </c>
      <c r="C9155" s="36">
        <f t="shared" si="142"/>
        <v>54684</v>
      </c>
      <c r="D9155" s="61">
        <v>0.35754123510000002</v>
      </c>
    </row>
    <row r="9156" spans="2:4" x14ac:dyDescent="0.2">
      <c r="B9156" s="30">
        <v>9152</v>
      </c>
      <c r="C9156" s="36">
        <f t="shared" si="142"/>
        <v>54685</v>
      </c>
      <c r="D9156" s="61">
        <v>0.35759664400000002</v>
      </c>
    </row>
    <row r="9157" spans="2:4" x14ac:dyDescent="0.2">
      <c r="B9157" s="30">
        <v>9153</v>
      </c>
      <c r="C9157" s="36">
        <f t="shared" si="142"/>
        <v>54686</v>
      </c>
      <c r="D9157" s="61">
        <v>0.3576520621</v>
      </c>
    </row>
    <row r="9158" spans="2:4" x14ac:dyDescent="0.2">
      <c r="B9158" s="30">
        <v>9154</v>
      </c>
      <c r="C9158" s="36">
        <f t="shared" ref="C9158:C9221" si="143">C9157+1</f>
        <v>54687</v>
      </c>
      <c r="D9158" s="61">
        <v>0.35770748920000001</v>
      </c>
    </row>
    <row r="9159" spans="2:4" x14ac:dyDescent="0.2">
      <c r="B9159" s="30">
        <v>9155</v>
      </c>
      <c r="C9159" s="36">
        <f t="shared" si="143"/>
        <v>54688</v>
      </c>
      <c r="D9159" s="61">
        <v>0.3577629255</v>
      </c>
    </row>
    <row r="9160" spans="2:4" x14ac:dyDescent="0.2">
      <c r="B9160" s="30">
        <v>9156</v>
      </c>
      <c r="C9160" s="36">
        <f t="shared" si="143"/>
        <v>54689</v>
      </c>
      <c r="D9160" s="61">
        <v>0.35781837090000002</v>
      </c>
    </row>
    <row r="9161" spans="2:4" x14ac:dyDescent="0.2">
      <c r="B9161" s="30">
        <v>9157</v>
      </c>
      <c r="C9161" s="36">
        <f t="shared" si="143"/>
        <v>54690</v>
      </c>
      <c r="D9161" s="61">
        <v>0.35787382550000002</v>
      </c>
    </row>
    <row r="9162" spans="2:4" x14ac:dyDescent="0.2">
      <c r="B9162" s="30">
        <v>9158</v>
      </c>
      <c r="C9162" s="36">
        <f t="shared" si="143"/>
        <v>54691</v>
      </c>
      <c r="D9162" s="61">
        <v>0.3579292892</v>
      </c>
    </row>
    <row r="9163" spans="2:4" x14ac:dyDescent="0.2">
      <c r="B9163" s="30">
        <v>9159</v>
      </c>
      <c r="C9163" s="36">
        <f t="shared" si="143"/>
        <v>54692</v>
      </c>
      <c r="D9163" s="61">
        <v>0.3579847619</v>
      </c>
    </row>
    <row r="9164" spans="2:4" x14ac:dyDescent="0.2">
      <c r="B9164" s="30">
        <v>9160</v>
      </c>
      <c r="C9164" s="36">
        <f t="shared" si="143"/>
        <v>54693</v>
      </c>
      <c r="D9164" s="61">
        <v>0.3580402439</v>
      </c>
    </row>
    <row r="9165" spans="2:4" x14ac:dyDescent="0.2">
      <c r="B9165" s="30">
        <v>9161</v>
      </c>
      <c r="C9165" s="36">
        <f t="shared" si="143"/>
        <v>54694</v>
      </c>
      <c r="D9165" s="61">
        <v>0.35809573490000002</v>
      </c>
    </row>
    <row r="9166" spans="2:4" x14ac:dyDescent="0.2">
      <c r="B9166" s="30">
        <v>9162</v>
      </c>
      <c r="C9166" s="36">
        <f t="shared" si="143"/>
        <v>54695</v>
      </c>
      <c r="D9166" s="61">
        <v>0.35815123510000002</v>
      </c>
    </row>
    <row r="9167" spans="2:4" x14ac:dyDescent="0.2">
      <c r="B9167" s="30">
        <v>9163</v>
      </c>
      <c r="C9167" s="36">
        <f t="shared" si="143"/>
        <v>54696</v>
      </c>
      <c r="D9167" s="61">
        <v>0.3582067444</v>
      </c>
    </row>
    <row r="9168" spans="2:4" x14ac:dyDescent="0.2">
      <c r="B9168" s="30">
        <v>9164</v>
      </c>
      <c r="C9168" s="36">
        <f t="shared" si="143"/>
        <v>54697</v>
      </c>
      <c r="D9168" s="61">
        <v>0.35826226280000001</v>
      </c>
    </row>
    <row r="9169" spans="2:4" x14ac:dyDescent="0.2">
      <c r="B9169" s="30">
        <v>9165</v>
      </c>
      <c r="C9169" s="36">
        <f t="shared" si="143"/>
        <v>54698</v>
      </c>
      <c r="D9169" s="61">
        <v>0.3583177904</v>
      </c>
    </row>
    <row r="9170" spans="2:4" x14ac:dyDescent="0.2">
      <c r="B9170" s="30">
        <v>9166</v>
      </c>
      <c r="C9170" s="36">
        <f t="shared" si="143"/>
        <v>54699</v>
      </c>
      <c r="D9170" s="61">
        <v>0.35837332710000003</v>
      </c>
    </row>
    <row r="9171" spans="2:4" x14ac:dyDescent="0.2">
      <c r="B9171" s="30">
        <v>9167</v>
      </c>
      <c r="C9171" s="36">
        <f t="shared" si="143"/>
        <v>54700</v>
      </c>
      <c r="D9171" s="61">
        <v>0.35842887299999998</v>
      </c>
    </row>
    <row r="9172" spans="2:4" x14ac:dyDescent="0.2">
      <c r="B9172" s="30">
        <v>9168</v>
      </c>
      <c r="C9172" s="36">
        <f t="shared" si="143"/>
        <v>54701</v>
      </c>
      <c r="D9172" s="61">
        <v>0.35848442800000002</v>
      </c>
    </row>
    <row r="9173" spans="2:4" x14ac:dyDescent="0.2">
      <c r="B9173" s="30">
        <v>9169</v>
      </c>
      <c r="C9173" s="36">
        <f t="shared" si="143"/>
        <v>54702</v>
      </c>
      <c r="D9173" s="61">
        <v>0.35853999209999998</v>
      </c>
    </row>
    <row r="9174" spans="2:4" x14ac:dyDescent="0.2">
      <c r="B9174" s="30">
        <v>9170</v>
      </c>
      <c r="C9174" s="36">
        <f t="shared" si="143"/>
        <v>54703</v>
      </c>
      <c r="D9174" s="61">
        <v>0.35859556539999998</v>
      </c>
    </row>
    <row r="9175" spans="2:4" x14ac:dyDescent="0.2">
      <c r="B9175" s="30">
        <v>9171</v>
      </c>
      <c r="C9175" s="36">
        <f t="shared" si="143"/>
        <v>54704</v>
      </c>
      <c r="D9175" s="61">
        <v>0.35865114780000001</v>
      </c>
    </row>
    <row r="9176" spans="2:4" x14ac:dyDescent="0.2">
      <c r="B9176" s="30">
        <v>9172</v>
      </c>
      <c r="C9176" s="36">
        <f t="shared" si="143"/>
        <v>54705</v>
      </c>
      <c r="D9176" s="61">
        <v>0.35870673939999997</v>
      </c>
    </row>
    <row r="9177" spans="2:4" x14ac:dyDescent="0.2">
      <c r="B9177" s="30">
        <v>9173</v>
      </c>
      <c r="C9177" s="36">
        <f t="shared" si="143"/>
        <v>54706</v>
      </c>
      <c r="D9177" s="61">
        <v>0.35876234010000002</v>
      </c>
    </row>
    <row r="9178" spans="2:4" x14ac:dyDescent="0.2">
      <c r="B9178" s="30">
        <v>9174</v>
      </c>
      <c r="C9178" s="36">
        <f t="shared" si="143"/>
        <v>54707</v>
      </c>
      <c r="D9178" s="61">
        <v>0.35881795</v>
      </c>
    </row>
    <row r="9179" spans="2:4" x14ac:dyDescent="0.2">
      <c r="B9179" s="30">
        <v>9175</v>
      </c>
      <c r="C9179" s="36">
        <f t="shared" si="143"/>
        <v>54708</v>
      </c>
      <c r="D9179" s="61">
        <v>0.358873569</v>
      </c>
    </row>
    <row r="9180" spans="2:4" x14ac:dyDescent="0.2">
      <c r="B9180" s="30">
        <v>9176</v>
      </c>
      <c r="C9180" s="36">
        <f t="shared" si="143"/>
        <v>54709</v>
      </c>
      <c r="D9180" s="61">
        <v>0.35892919709999999</v>
      </c>
    </row>
    <row r="9181" spans="2:4" x14ac:dyDescent="0.2">
      <c r="B9181" s="30">
        <v>9177</v>
      </c>
      <c r="C9181" s="36">
        <f t="shared" si="143"/>
        <v>54710</v>
      </c>
      <c r="D9181" s="61">
        <v>0.35898483450000002</v>
      </c>
    </row>
    <row r="9182" spans="2:4" x14ac:dyDescent="0.2">
      <c r="B9182" s="30">
        <v>9178</v>
      </c>
      <c r="C9182" s="36">
        <f t="shared" si="143"/>
        <v>54711</v>
      </c>
      <c r="D9182" s="61">
        <v>0.35904048090000001</v>
      </c>
    </row>
    <row r="9183" spans="2:4" x14ac:dyDescent="0.2">
      <c r="B9183" s="30">
        <v>9179</v>
      </c>
      <c r="C9183" s="36">
        <f t="shared" si="143"/>
        <v>54712</v>
      </c>
      <c r="D9183" s="61">
        <v>0.3590961366</v>
      </c>
    </row>
    <row r="9184" spans="2:4" x14ac:dyDescent="0.2">
      <c r="B9184" s="30">
        <v>9180</v>
      </c>
      <c r="C9184" s="36">
        <f t="shared" si="143"/>
        <v>54713</v>
      </c>
      <c r="D9184" s="61">
        <v>0.35915180130000002</v>
      </c>
    </row>
    <row r="9185" spans="2:4" x14ac:dyDescent="0.2">
      <c r="B9185" s="30">
        <v>9181</v>
      </c>
      <c r="C9185" s="36">
        <f t="shared" si="143"/>
        <v>54714</v>
      </c>
      <c r="D9185" s="61">
        <v>0.35920747530000002</v>
      </c>
    </row>
    <row r="9186" spans="2:4" x14ac:dyDescent="0.2">
      <c r="B9186" s="30">
        <v>9182</v>
      </c>
      <c r="C9186" s="36">
        <f t="shared" si="143"/>
        <v>54715</v>
      </c>
      <c r="D9186" s="61">
        <v>0.3592631584</v>
      </c>
    </row>
    <row r="9187" spans="2:4" x14ac:dyDescent="0.2">
      <c r="B9187" s="30">
        <v>9183</v>
      </c>
      <c r="C9187" s="36">
        <f t="shared" si="143"/>
        <v>54716</v>
      </c>
      <c r="D9187" s="61">
        <v>0.35931885060000002</v>
      </c>
    </row>
    <row r="9188" spans="2:4" x14ac:dyDescent="0.2">
      <c r="B9188" s="30">
        <v>9184</v>
      </c>
      <c r="C9188" s="36">
        <f t="shared" si="143"/>
        <v>54717</v>
      </c>
      <c r="D9188" s="61">
        <v>0.35937455210000002</v>
      </c>
    </row>
    <row r="9189" spans="2:4" x14ac:dyDescent="0.2">
      <c r="B9189" s="30">
        <v>9185</v>
      </c>
      <c r="C9189" s="36">
        <f t="shared" si="143"/>
        <v>54718</v>
      </c>
      <c r="D9189" s="61">
        <v>0.3594302627</v>
      </c>
    </row>
    <row r="9190" spans="2:4" x14ac:dyDescent="0.2">
      <c r="B9190" s="30">
        <v>9186</v>
      </c>
      <c r="C9190" s="36">
        <f t="shared" si="143"/>
        <v>54719</v>
      </c>
      <c r="D9190" s="61">
        <v>0.35948598240000001</v>
      </c>
    </row>
    <row r="9191" spans="2:4" x14ac:dyDescent="0.2">
      <c r="B9191" s="30">
        <v>9187</v>
      </c>
      <c r="C9191" s="36">
        <f t="shared" si="143"/>
        <v>54720</v>
      </c>
      <c r="D9191" s="61">
        <v>0.35954171130000001</v>
      </c>
    </row>
    <row r="9192" spans="2:4" x14ac:dyDescent="0.2">
      <c r="B9192" s="30">
        <v>9188</v>
      </c>
      <c r="C9192" s="36">
        <f t="shared" si="143"/>
        <v>54721</v>
      </c>
      <c r="D9192" s="61">
        <v>0.35959744939999999</v>
      </c>
    </row>
    <row r="9193" spans="2:4" x14ac:dyDescent="0.2">
      <c r="B9193" s="30">
        <v>9189</v>
      </c>
      <c r="C9193" s="36">
        <f t="shared" si="143"/>
        <v>54722</v>
      </c>
      <c r="D9193" s="61">
        <v>0.35965319670000001</v>
      </c>
    </row>
    <row r="9194" spans="2:4" x14ac:dyDescent="0.2">
      <c r="B9194" s="30">
        <v>9190</v>
      </c>
      <c r="C9194" s="36">
        <f t="shared" si="143"/>
        <v>54723</v>
      </c>
      <c r="D9194" s="61">
        <v>0.35970895310000001</v>
      </c>
    </row>
    <row r="9195" spans="2:4" x14ac:dyDescent="0.2">
      <c r="B9195" s="30">
        <v>9191</v>
      </c>
      <c r="C9195" s="36">
        <f t="shared" si="143"/>
        <v>54724</v>
      </c>
      <c r="D9195" s="61">
        <v>0.35976471869999999</v>
      </c>
    </row>
    <row r="9196" spans="2:4" x14ac:dyDescent="0.2">
      <c r="B9196" s="30">
        <v>9192</v>
      </c>
      <c r="C9196" s="36">
        <f t="shared" si="143"/>
        <v>54725</v>
      </c>
      <c r="D9196" s="61">
        <v>0.3598204935</v>
      </c>
    </row>
    <row r="9197" spans="2:4" x14ac:dyDescent="0.2">
      <c r="B9197" s="30">
        <v>9193</v>
      </c>
      <c r="C9197" s="36">
        <f t="shared" si="143"/>
        <v>54726</v>
      </c>
      <c r="D9197" s="61">
        <v>0.35987627750000001</v>
      </c>
    </row>
    <row r="9198" spans="2:4" x14ac:dyDescent="0.2">
      <c r="B9198" s="30">
        <v>9194</v>
      </c>
      <c r="C9198" s="36">
        <f t="shared" si="143"/>
        <v>54727</v>
      </c>
      <c r="D9198" s="61">
        <v>0.35993207059999999</v>
      </c>
    </row>
    <row r="9199" spans="2:4" x14ac:dyDescent="0.2">
      <c r="B9199" s="30">
        <v>9195</v>
      </c>
      <c r="C9199" s="36">
        <f t="shared" si="143"/>
        <v>54728</v>
      </c>
      <c r="D9199" s="61">
        <v>0.35998787290000001</v>
      </c>
    </row>
    <row r="9200" spans="2:4" x14ac:dyDescent="0.2">
      <c r="B9200" s="30">
        <v>9196</v>
      </c>
      <c r="C9200" s="36">
        <f t="shared" si="143"/>
        <v>54729</v>
      </c>
      <c r="D9200" s="61">
        <v>0.36004368440000001</v>
      </c>
    </row>
    <row r="9201" spans="2:4" x14ac:dyDescent="0.2">
      <c r="B9201" s="30">
        <v>9197</v>
      </c>
      <c r="C9201" s="36">
        <f t="shared" si="143"/>
        <v>54730</v>
      </c>
      <c r="D9201" s="61">
        <v>0.36009950509999999</v>
      </c>
    </row>
    <row r="9202" spans="2:4" x14ac:dyDescent="0.2">
      <c r="B9202" s="30">
        <v>9198</v>
      </c>
      <c r="C9202" s="36">
        <f t="shared" si="143"/>
        <v>54731</v>
      </c>
      <c r="D9202" s="61">
        <v>0.36015533500000002</v>
      </c>
    </row>
    <row r="9203" spans="2:4" x14ac:dyDescent="0.2">
      <c r="B9203" s="30">
        <v>9199</v>
      </c>
      <c r="C9203" s="36">
        <f t="shared" si="143"/>
        <v>54732</v>
      </c>
      <c r="D9203" s="61">
        <v>0.36021117400000002</v>
      </c>
    </row>
    <row r="9204" spans="2:4" x14ac:dyDescent="0.2">
      <c r="B9204" s="30">
        <v>9200</v>
      </c>
      <c r="C9204" s="36">
        <f t="shared" si="143"/>
        <v>54733</v>
      </c>
      <c r="D9204" s="61">
        <v>0.36026702230000002</v>
      </c>
    </row>
    <row r="9205" spans="2:4" x14ac:dyDescent="0.2">
      <c r="B9205" s="30">
        <v>9201</v>
      </c>
      <c r="C9205" s="36">
        <f t="shared" si="143"/>
        <v>54734</v>
      </c>
      <c r="D9205" s="61">
        <v>0.36032287969999999</v>
      </c>
    </row>
    <row r="9206" spans="2:4" x14ac:dyDescent="0.2">
      <c r="B9206" s="30">
        <v>9202</v>
      </c>
      <c r="C9206" s="36">
        <f t="shared" si="143"/>
        <v>54735</v>
      </c>
      <c r="D9206" s="61">
        <v>0.3603787463</v>
      </c>
    </row>
    <row r="9207" spans="2:4" x14ac:dyDescent="0.2">
      <c r="B9207" s="30">
        <v>9203</v>
      </c>
      <c r="C9207" s="36">
        <f t="shared" si="143"/>
        <v>54736</v>
      </c>
      <c r="D9207" s="61">
        <v>0.36043462209999999</v>
      </c>
    </row>
    <row r="9208" spans="2:4" x14ac:dyDescent="0.2">
      <c r="B9208" s="30">
        <v>9204</v>
      </c>
      <c r="C9208" s="36">
        <f t="shared" si="143"/>
        <v>54737</v>
      </c>
      <c r="D9208" s="61">
        <v>0.36049050710000002</v>
      </c>
    </row>
    <row r="9209" spans="2:4" x14ac:dyDescent="0.2">
      <c r="B9209" s="30">
        <v>9205</v>
      </c>
      <c r="C9209" s="36">
        <f t="shared" si="143"/>
        <v>54738</v>
      </c>
      <c r="D9209" s="61">
        <v>0.36054640129999999</v>
      </c>
    </row>
    <row r="9210" spans="2:4" x14ac:dyDescent="0.2">
      <c r="B9210" s="30">
        <v>9206</v>
      </c>
      <c r="C9210" s="36">
        <f t="shared" si="143"/>
        <v>54739</v>
      </c>
      <c r="D9210" s="61">
        <v>0.36060230469999999</v>
      </c>
    </row>
    <row r="9211" spans="2:4" x14ac:dyDescent="0.2">
      <c r="B9211" s="30">
        <v>9207</v>
      </c>
      <c r="C9211" s="36">
        <f t="shared" si="143"/>
        <v>54740</v>
      </c>
      <c r="D9211" s="61">
        <v>0.36065821720000002</v>
      </c>
    </row>
    <row r="9212" spans="2:4" x14ac:dyDescent="0.2">
      <c r="B9212" s="30">
        <v>9208</v>
      </c>
      <c r="C9212" s="36">
        <f t="shared" si="143"/>
        <v>54741</v>
      </c>
      <c r="D9212" s="61">
        <v>0.36071413899999999</v>
      </c>
    </row>
    <row r="9213" spans="2:4" x14ac:dyDescent="0.2">
      <c r="B9213" s="30">
        <v>9209</v>
      </c>
      <c r="C9213" s="36">
        <f t="shared" si="143"/>
        <v>54742</v>
      </c>
      <c r="D9213" s="61">
        <v>0.36077007</v>
      </c>
    </row>
    <row r="9214" spans="2:4" x14ac:dyDescent="0.2">
      <c r="B9214" s="30">
        <v>9210</v>
      </c>
      <c r="C9214" s="36">
        <f t="shared" si="143"/>
        <v>54743</v>
      </c>
      <c r="D9214" s="61">
        <v>0.36082601019999999</v>
      </c>
    </row>
    <row r="9215" spans="2:4" x14ac:dyDescent="0.2">
      <c r="B9215" s="30">
        <v>9211</v>
      </c>
      <c r="C9215" s="36">
        <f t="shared" si="143"/>
        <v>54744</v>
      </c>
      <c r="D9215" s="61">
        <v>0.36088195960000002</v>
      </c>
    </row>
    <row r="9216" spans="2:4" x14ac:dyDescent="0.2">
      <c r="B9216" s="30">
        <v>9212</v>
      </c>
      <c r="C9216" s="36">
        <f t="shared" si="143"/>
        <v>54745</v>
      </c>
      <c r="D9216" s="61">
        <v>0.36093791819999999</v>
      </c>
    </row>
    <row r="9217" spans="2:4" x14ac:dyDescent="0.2">
      <c r="B9217" s="30">
        <v>9213</v>
      </c>
      <c r="C9217" s="36">
        <f t="shared" si="143"/>
        <v>54746</v>
      </c>
      <c r="D9217" s="61">
        <v>0.36099388589999998</v>
      </c>
    </row>
    <row r="9218" spans="2:4" x14ac:dyDescent="0.2">
      <c r="B9218" s="30">
        <v>9214</v>
      </c>
      <c r="C9218" s="36">
        <f t="shared" si="143"/>
        <v>54747</v>
      </c>
      <c r="D9218" s="61">
        <v>0.36104986290000002</v>
      </c>
    </row>
    <row r="9219" spans="2:4" x14ac:dyDescent="0.2">
      <c r="B9219" s="30">
        <v>9215</v>
      </c>
      <c r="C9219" s="36">
        <f t="shared" si="143"/>
        <v>54748</v>
      </c>
      <c r="D9219" s="61">
        <v>0.3611058492</v>
      </c>
    </row>
    <row r="9220" spans="2:4" x14ac:dyDescent="0.2">
      <c r="B9220" s="30">
        <v>9216</v>
      </c>
      <c r="C9220" s="36">
        <f t="shared" si="143"/>
        <v>54749</v>
      </c>
      <c r="D9220" s="61">
        <v>0.3611618446</v>
      </c>
    </row>
    <row r="9221" spans="2:4" x14ac:dyDescent="0.2">
      <c r="B9221" s="30">
        <v>9217</v>
      </c>
      <c r="C9221" s="36">
        <f t="shared" si="143"/>
        <v>54750</v>
      </c>
      <c r="D9221" s="61">
        <v>0.3612178492</v>
      </c>
    </row>
    <row r="9222" spans="2:4" x14ac:dyDescent="0.2">
      <c r="B9222" s="30">
        <v>9218</v>
      </c>
      <c r="C9222" s="36">
        <f t="shared" ref="C9222:C9285" si="144">C9221+1</f>
        <v>54751</v>
      </c>
      <c r="D9222" s="61">
        <v>0.36127386299999997</v>
      </c>
    </row>
    <row r="9223" spans="2:4" x14ac:dyDescent="0.2">
      <c r="B9223" s="30">
        <v>9219</v>
      </c>
      <c r="C9223" s="36">
        <f t="shared" si="144"/>
        <v>54752</v>
      </c>
      <c r="D9223" s="61">
        <v>0.3613298861</v>
      </c>
    </row>
    <row r="9224" spans="2:4" x14ac:dyDescent="0.2">
      <c r="B9224" s="30">
        <v>9220</v>
      </c>
      <c r="C9224" s="36">
        <f t="shared" si="144"/>
        <v>54753</v>
      </c>
      <c r="D9224" s="61">
        <v>0.36138591840000001</v>
      </c>
    </row>
    <row r="9225" spans="2:4" x14ac:dyDescent="0.2">
      <c r="B9225" s="30">
        <v>9221</v>
      </c>
      <c r="C9225" s="36">
        <f t="shared" si="144"/>
        <v>54754</v>
      </c>
      <c r="D9225" s="61">
        <v>0.3614419599</v>
      </c>
    </row>
    <row r="9226" spans="2:4" x14ac:dyDescent="0.2">
      <c r="B9226" s="30">
        <v>9222</v>
      </c>
      <c r="C9226" s="36">
        <f t="shared" si="144"/>
        <v>54755</v>
      </c>
      <c r="D9226" s="61">
        <v>0.36149801059999997</v>
      </c>
    </row>
    <row r="9227" spans="2:4" x14ac:dyDescent="0.2">
      <c r="B9227" s="30">
        <v>9223</v>
      </c>
      <c r="C9227" s="36">
        <f t="shared" si="144"/>
        <v>54756</v>
      </c>
      <c r="D9227" s="61">
        <v>0.36155407049999999</v>
      </c>
    </row>
    <row r="9228" spans="2:4" x14ac:dyDescent="0.2">
      <c r="B9228" s="30">
        <v>9224</v>
      </c>
      <c r="C9228" s="36">
        <f t="shared" si="144"/>
        <v>54757</v>
      </c>
      <c r="D9228" s="61">
        <v>0.3616101397</v>
      </c>
    </row>
    <row r="9229" spans="2:4" x14ac:dyDescent="0.2">
      <c r="B9229" s="30">
        <v>9225</v>
      </c>
      <c r="C9229" s="36">
        <f t="shared" si="144"/>
        <v>54758</v>
      </c>
      <c r="D9229" s="61">
        <v>0.36166621799999998</v>
      </c>
    </row>
    <row r="9230" spans="2:4" x14ac:dyDescent="0.2">
      <c r="B9230" s="30">
        <v>9226</v>
      </c>
      <c r="C9230" s="36">
        <f t="shared" si="144"/>
        <v>54759</v>
      </c>
      <c r="D9230" s="61">
        <v>0.36172230560000002</v>
      </c>
    </row>
    <row r="9231" spans="2:4" x14ac:dyDescent="0.2">
      <c r="B9231" s="30">
        <v>9227</v>
      </c>
      <c r="C9231" s="36">
        <f t="shared" si="144"/>
        <v>54760</v>
      </c>
      <c r="D9231" s="61">
        <v>0.36177840249999998</v>
      </c>
    </row>
    <row r="9232" spans="2:4" x14ac:dyDescent="0.2">
      <c r="B9232" s="30">
        <v>9228</v>
      </c>
      <c r="C9232" s="36">
        <f t="shared" si="144"/>
        <v>54761</v>
      </c>
      <c r="D9232" s="61">
        <v>0.36183450849999998</v>
      </c>
    </row>
    <row r="9233" spans="2:4" x14ac:dyDescent="0.2">
      <c r="B9233" s="30">
        <v>9229</v>
      </c>
      <c r="C9233" s="36">
        <f t="shared" si="144"/>
        <v>54762</v>
      </c>
      <c r="D9233" s="61">
        <v>0.36189062379999998</v>
      </c>
    </row>
    <row r="9234" spans="2:4" x14ac:dyDescent="0.2">
      <c r="B9234" s="30">
        <v>9230</v>
      </c>
      <c r="C9234" s="36">
        <f t="shared" si="144"/>
        <v>54763</v>
      </c>
      <c r="D9234" s="61">
        <v>0.36194674830000001</v>
      </c>
    </row>
    <row r="9235" spans="2:4" x14ac:dyDescent="0.2">
      <c r="B9235" s="30">
        <v>9231</v>
      </c>
      <c r="C9235" s="36">
        <f t="shared" si="144"/>
        <v>54764</v>
      </c>
      <c r="D9235" s="61">
        <v>0.36200288209999998</v>
      </c>
    </row>
    <row r="9236" spans="2:4" x14ac:dyDescent="0.2">
      <c r="B9236" s="30">
        <v>9232</v>
      </c>
      <c r="C9236" s="36">
        <f t="shared" si="144"/>
        <v>54765</v>
      </c>
      <c r="D9236" s="61">
        <v>0.36205902499999998</v>
      </c>
    </row>
    <row r="9237" spans="2:4" x14ac:dyDescent="0.2">
      <c r="B9237" s="30">
        <v>9233</v>
      </c>
      <c r="C9237" s="36">
        <f t="shared" si="144"/>
        <v>54766</v>
      </c>
      <c r="D9237" s="61">
        <v>0.36211517729999998</v>
      </c>
    </row>
    <row r="9238" spans="2:4" x14ac:dyDescent="0.2">
      <c r="B9238" s="30">
        <v>9234</v>
      </c>
      <c r="C9238" s="36">
        <f t="shared" si="144"/>
        <v>54767</v>
      </c>
      <c r="D9238" s="61">
        <v>0.36217133870000001</v>
      </c>
    </row>
    <row r="9239" spans="2:4" x14ac:dyDescent="0.2">
      <c r="B9239" s="30">
        <v>9235</v>
      </c>
      <c r="C9239" s="36">
        <f t="shared" si="144"/>
        <v>54768</v>
      </c>
      <c r="D9239" s="61">
        <v>0.36222750939999998</v>
      </c>
    </row>
    <row r="9240" spans="2:4" x14ac:dyDescent="0.2">
      <c r="B9240" s="30">
        <v>9236</v>
      </c>
      <c r="C9240" s="36">
        <f t="shared" si="144"/>
        <v>54769</v>
      </c>
      <c r="D9240" s="61">
        <v>0.36228368929999999</v>
      </c>
    </row>
    <row r="9241" spans="2:4" x14ac:dyDescent="0.2">
      <c r="B9241" s="30">
        <v>9237</v>
      </c>
      <c r="C9241" s="36">
        <f t="shared" si="144"/>
        <v>54770</v>
      </c>
      <c r="D9241" s="61">
        <v>0.36233987849999999</v>
      </c>
    </row>
    <row r="9242" spans="2:4" x14ac:dyDescent="0.2">
      <c r="B9242" s="30">
        <v>9238</v>
      </c>
      <c r="C9242" s="36">
        <f t="shared" si="144"/>
        <v>54771</v>
      </c>
      <c r="D9242" s="61">
        <v>0.36239607689999997</v>
      </c>
    </row>
    <row r="9243" spans="2:4" x14ac:dyDescent="0.2">
      <c r="B9243" s="30">
        <v>9239</v>
      </c>
      <c r="C9243" s="36">
        <f t="shared" si="144"/>
        <v>54772</v>
      </c>
      <c r="D9243" s="61">
        <v>0.36245228460000001</v>
      </c>
    </row>
    <row r="9244" spans="2:4" x14ac:dyDescent="0.2">
      <c r="B9244" s="30">
        <v>9240</v>
      </c>
      <c r="C9244" s="36">
        <f t="shared" si="144"/>
        <v>54773</v>
      </c>
      <c r="D9244" s="61">
        <v>0.36250850150000002</v>
      </c>
    </row>
    <row r="9245" spans="2:4" x14ac:dyDescent="0.2">
      <c r="B9245" s="30">
        <v>9241</v>
      </c>
      <c r="C9245" s="36">
        <f t="shared" si="144"/>
        <v>54774</v>
      </c>
      <c r="D9245" s="61">
        <v>0.36256472760000003</v>
      </c>
    </row>
    <row r="9246" spans="2:4" x14ac:dyDescent="0.2">
      <c r="B9246" s="30">
        <v>9242</v>
      </c>
      <c r="C9246" s="36">
        <f t="shared" si="144"/>
        <v>54775</v>
      </c>
      <c r="D9246" s="61">
        <v>0.36262096300000002</v>
      </c>
    </row>
    <row r="9247" spans="2:4" x14ac:dyDescent="0.2">
      <c r="B9247" s="30">
        <v>9243</v>
      </c>
      <c r="C9247" s="36">
        <f t="shared" si="144"/>
        <v>54776</v>
      </c>
      <c r="D9247" s="61">
        <v>0.3626772077</v>
      </c>
    </row>
    <row r="9248" spans="2:4" x14ac:dyDescent="0.2">
      <c r="B9248" s="30">
        <v>9244</v>
      </c>
      <c r="C9248" s="36">
        <f t="shared" si="144"/>
        <v>54777</v>
      </c>
      <c r="D9248" s="61">
        <v>0.36273346159999997</v>
      </c>
    </row>
    <row r="9249" spans="2:4" x14ac:dyDescent="0.2">
      <c r="B9249" s="30">
        <v>9245</v>
      </c>
      <c r="C9249" s="36">
        <f t="shared" si="144"/>
        <v>54778</v>
      </c>
      <c r="D9249" s="61">
        <v>0.36278972469999998</v>
      </c>
    </row>
    <row r="9250" spans="2:4" x14ac:dyDescent="0.2">
      <c r="B9250" s="30">
        <v>9246</v>
      </c>
      <c r="C9250" s="36">
        <f t="shared" si="144"/>
        <v>54779</v>
      </c>
      <c r="D9250" s="61">
        <v>0.36284599709999998</v>
      </c>
    </row>
    <row r="9251" spans="2:4" x14ac:dyDescent="0.2">
      <c r="B9251" s="30">
        <v>9247</v>
      </c>
      <c r="C9251" s="36">
        <f t="shared" si="144"/>
        <v>54780</v>
      </c>
      <c r="D9251" s="61">
        <v>0.36290227879999998</v>
      </c>
    </row>
    <row r="9252" spans="2:4" x14ac:dyDescent="0.2">
      <c r="B9252" s="30">
        <v>9248</v>
      </c>
      <c r="C9252" s="36">
        <f t="shared" si="144"/>
        <v>54781</v>
      </c>
      <c r="D9252" s="61">
        <v>0.36295856970000001</v>
      </c>
    </row>
    <row r="9253" spans="2:4" x14ac:dyDescent="0.2">
      <c r="B9253" s="30">
        <v>9249</v>
      </c>
      <c r="C9253" s="36">
        <f t="shared" si="144"/>
        <v>54782</v>
      </c>
      <c r="D9253" s="61">
        <v>0.36301486989999998</v>
      </c>
    </row>
    <row r="9254" spans="2:4" x14ac:dyDescent="0.2">
      <c r="B9254" s="30">
        <v>9250</v>
      </c>
      <c r="C9254" s="36">
        <f t="shared" si="144"/>
        <v>54783</v>
      </c>
      <c r="D9254" s="61">
        <v>0.3630711794</v>
      </c>
    </row>
    <row r="9255" spans="2:4" x14ac:dyDescent="0.2">
      <c r="B9255" s="30">
        <v>9251</v>
      </c>
      <c r="C9255" s="36">
        <f t="shared" si="144"/>
        <v>54784</v>
      </c>
      <c r="D9255" s="61">
        <v>0.3631274981</v>
      </c>
    </row>
    <row r="9256" spans="2:4" x14ac:dyDescent="0.2">
      <c r="B9256" s="30">
        <v>9252</v>
      </c>
      <c r="C9256" s="36">
        <f t="shared" si="144"/>
        <v>54785</v>
      </c>
      <c r="D9256" s="61">
        <v>0.36318382599999999</v>
      </c>
    </row>
    <row r="9257" spans="2:4" x14ac:dyDescent="0.2">
      <c r="B9257" s="30">
        <v>9253</v>
      </c>
      <c r="C9257" s="36">
        <f t="shared" si="144"/>
        <v>54786</v>
      </c>
      <c r="D9257" s="61">
        <v>0.36324016329999997</v>
      </c>
    </row>
    <row r="9258" spans="2:4" x14ac:dyDescent="0.2">
      <c r="B9258" s="30">
        <v>9254</v>
      </c>
      <c r="C9258" s="36">
        <f t="shared" si="144"/>
        <v>54787</v>
      </c>
      <c r="D9258" s="61">
        <v>0.36329650969999999</v>
      </c>
    </row>
    <row r="9259" spans="2:4" x14ac:dyDescent="0.2">
      <c r="B9259" s="30">
        <v>9255</v>
      </c>
      <c r="C9259" s="36">
        <f t="shared" si="144"/>
        <v>54788</v>
      </c>
      <c r="D9259" s="61">
        <v>0.36335286550000001</v>
      </c>
    </row>
    <row r="9260" spans="2:4" x14ac:dyDescent="0.2">
      <c r="B9260" s="30">
        <v>9256</v>
      </c>
      <c r="C9260" s="36">
        <f t="shared" si="144"/>
        <v>54789</v>
      </c>
      <c r="D9260" s="61">
        <v>0.36340923050000001</v>
      </c>
    </row>
    <row r="9261" spans="2:4" x14ac:dyDescent="0.2">
      <c r="B9261" s="30">
        <v>9257</v>
      </c>
      <c r="C9261" s="36">
        <f t="shared" si="144"/>
        <v>54790</v>
      </c>
      <c r="D9261" s="61">
        <v>0.36346560490000002</v>
      </c>
    </row>
    <row r="9262" spans="2:4" x14ac:dyDescent="0.2">
      <c r="B9262" s="30">
        <v>9258</v>
      </c>
      <c r="C9262" s="36">
        <f t="shared" si="144"/>
        <v>54791</v>
      </c>
      <c r="D9262" s="61">
        <v>0.3635219884</v>
      </c>
    </row>
    <row r="9263" spans="2:4" x14ac:dyDescent="0.2">
      <c r="B9263" s="30">
        <v>9259</v>
      </c>
      <c r="C9263" s="36">
        <f t="shared" si="144"/>
        <v>54792</v>
      </c>
      <c r="D9263" s="61">
        <v>0.36357838129999998</v>
      </c>
    </row>
    <row r="9264" spans="2:4" x14ac:dyDescent="0.2">
      <c r="B9264" s="30">
        <v>9260</v>
      </c>
      <c r="C9264" s="36">
        <f t="shared" si="144"/>
        <v>54793</v>
      </c>
      <c r="D9264" s="61">
        <v>0.36363478339999999</v>
      </c>
    </row>
    <row r="9265" spans="2:4" x14ac:dyDescent="0.2">
      <c r="B9265" s="30">
        <v>9261</v>
      </c>
      <c r="C9265" s="36">
        <f t="shared" si="144"/>
        <v>54794</v>
      </c>
      <c r="D9265" s="61">
        <v>0.36369119480000001</v>
      </c>
    </row>
    <row r="9266" spans="2:4" x14ac:dyDescent="0.2">
      <c r="B9266" s="30">
        <v>9262</v>
      </c>
      <c r="C9266" s="36">
        <f t="shared" si="144"/>
        <v>54795</v>
      </c>
      <c r="D9266" s="61">
        <v>0.36374761550000001</v>
      </c>
    </row>
    <row r="9267" spans="2:4" x14ac:dyDescent="0.2">
      <c r="B9267" s="30">
        <v>9263</v>
      </c>
      <c r="C9267" s="36">
        <f t="shared" si="144"/>
        <v>54796</v>
      </c>
      <c r="D9267" s="61">
        <v>0.3638040454</v>
      </c>
    </row>
    <row r="9268" spans="2:4" x14ac:dyDescent="0.2">
      <c r="B9268" s="30">
        <v>9264</v>
      </c>
      <c r="C9268" s="36">
        <f t="shared" si="144"/>
        <v>54797</v>
      </c>
      <c r="D9268" s="61">
        <v>0.36386048469999999</v>
      </c>
    </row>
    <row r="9269" spans="2:4" x14ac:dyDescent="0.2">
      <c r="B9269" s="30">
        <v>9265</v>
      </c>
      <c r="C9269" s="36">
        <f t="shared" si="144"/>
        <v>54798</v>
      </c>
      <c r="D9269" s="61">
        <v>0.36391693320000001</v>
      </c>
    </row>
    <row r="9270" spans="2:4" x14ac:dyDescent="0.2">
      <c r="B9270" s="30">
        <v>9266</v>
      </c>
      <c r="C9270" s="36">
        <f t="shared" si="144"/>
        <v>54799</v>
      </c>
      <c r="D9270" s="61">
        <v>0.36397339099999998</v>
      </c>
    </row>
    <row r="9271" spans="2:4" x14ac:dyDescent="0.2">
      <c r="B9271" s="30">
        <v>9267</v>
      </c>
      <c r="C9271" s="36">
        <f t="shared" si="144"/>
        <v>54800</v>
      </c>
      <c r="D9271" s="61">
        <v>0.36402985809999999</v>
      </c>
    </row>
    <row r="9272" spans="2:4" x14ac:dyDescent="0.2">
      <c r="B9272" s="30">
        <v>9268</v>
      </c>
      <c r="C9272" s="36">
        <f t="shared" si="144"/>
        <v>54801</v>
      </c>
      <c r="D9272" s="61">
        <v>0.3640863345</v>
      </c>
    </row>
    <row r="9273" spans="2:4" x14ac:dyDescent="0.2">
      <c r="B9273" s="30">
        <v>9269</v>
      </c>
      <c r="C9273" s="36">
        <f t="shared" si="144"/>
        <v>54802</v>
      </c>
      <c r="D9273" s="61">
        <v>0.36414282019999999</v>
      </c>
    </row>
    <row r="9274" spans="2:4" x14ac:dyDescent="0.2">
      <c r="B9274" s="30">
        <v>9270</v>
      </c>
      <c r="C9274" s="36">
        <f t="shared" si="144"/>
        <v>54803</v>
      </c>
      <c r="D9274" s="61">
        <v>0.36419931509999998</v>
      </c>
    </row>
    <row r="9275" spans="2:4" x14ac:dyDescent="0.2">
      <c r="B9275" s="30">
        <v>9271</v>
      </c>
      <c r="C9275" s="36">
        <f t="shared" si="144"/>
        <v>54804</v>
      </c>
      <c r="D9275" s="61">
        <v>0.36425581940000001</v>
      </c>
    </row>
    <row r="9276" spans="2:4" x14ac:dyDescent="0.2">
      <c r="B9276" s="30">
        <v>9272</v>
      </c>
      <c r="C9276" s="36">
        <f t="shared" si="144"/>
        <v>54805</v>
      </c>
      <c r="D9276" s="61">
        <v>0.36431233289999998</v>
      </c>
    </row>
    <row r="9277" spans="2:4" x14ac:dyDescent="0.2">
      <c r="B9277" s="30">
        <v>9273</v>
      </c>
      <c r="C9277" s="36">
        <f t="shared" si="144"/>
        <v>54806</v>
      </c>
      <c r="D9277" s="61">
        <v>0.3643688558</v>
      </c>
    </row>
    <row r="9278" spans="2:4" x14ac:dyDescent="0.2">
      <c r="B9278" s="30">
        <v>9274</v>
      </c>
      <c r="C9278" s="36">
        <f t="shared" si="144"/>
        <v>54807</v>
      </c>
      <c r="D9278" s="61">
        <v>0.36442538790000001</v>
      </c>
    </row>
    <row r="9279" spans="2:4" x14ac:dyDescent="0.2">
      <c r="B9279" s="30">
        <v>9275</v>
      </c>
      <c r="C9279" s="36">
        <f t="shared" si="144"/>
        <v>54808</v>
      </c>
      <c r="D9279" s="61">
        <v>0.36448192930000001</v>
      </c>
    </row>
    <row r="9280" spans="2:4" x14ac:dyDescent="0.2">
      <c r="B9280" s="30">
        <v>9276</v>
      </c>
      <c r="C9280" s="36">
        <f t="shared" si="144"/>
        <v>54809</v>
      </c>
      <c r="D9280" s="61">
        <v>0.36453848010000001</v>
      </c>
    </row>
    <row r="9281" spans="2:4" x14ac:dyDescent="0.2">
      <c r="B9281" s="30">
        <v>9277</v>
      </c>
      <c r="C9281" s="36">
        <f t="shared" si="144"/>
        <v>54810</v>
      </c>
      <c r="D9281" s="61">
        <v>0.36459504009999999</v>
      </c>
    </row>
    <row r="9282" spans="2:4" x14ac:dyDescent="0.2">
      <c r="B9282" s="30">
        <v>9278</v>
      </c>
      <c r="C9282" s="36">
        <f t="shared" si="144"/>
        <v>54811</v>
      </c>
      <c r="D9282" s="61">
        <v>0.36465160940000002</v>
      </c>
    </row>
    <row r="9283" spans="2:4" x14ac:dyDescent="0.2">
      <c r="B9283" s="30">
        <v>9279</v>
      </c>
      <c r="C9283" s="36">
        <f t="shared" si="144"/>
        <v>54812</v>
      </c>
      <c r="D9283" s="61">
        <v>0.3647081881</v>
      </c>
    </row>
    <row r="9284" spans="2:4" x14ac:dyDescent="0.2">
      <c r="B9284" s="30">
        <v>9280</v>
      </c>
      <c r="C9284" s="36">
        <f t="shared" si="144"/>
        <v>54813</v>
      </c>
      <c r="D9284" s="61">
        <v>0.36476477600000001</v>
      </c>
    </row>
    <row r="9285" spans="2:4" x14ac:dyDescent="0.2">
      <c r="B9285" s="30">
        <v>9281</v>
      </c>
      <c r="C9285" s="36">
        <f t="shared" si="144"/>
        <v>54814</v>
      </c>
      <c r="D9285" s="61">
        <v>0.36482137320000002</v>
      </c>
    </row>
    <row r="9286" spans="2:4" x14ac:dyDescent="0.2">
      <c r="B9286" s="30">
        <v>9282</v>
      </c>
      <c r="C9286" s="36">
        <f t="shared" ref="C9286:C9349" si="145">C9285+1</f>
        <v>54815</v>
      </c>
      <c r="D9286" s="61">
        <v>0.36487797979999997</v>
      </c>
    </row>
    <row r="9287" spans="2:4" x14ac:dyDescent="0.2">
      <c r="B9287" s="30">
        <v>9283</v>
      </c>
      <c r="C9287" s="36">
        <f t="shared" si="145"/>
        <v>54816</v>
      </c>
      <c r="D9287" s="61">
        <v>0.36493459569999998</v>
      </c>
    </row>
    <row r="9288" spans="2:4" x14ac:dyDescent="0.2">
      <c r="B9288" s="30">
        <v>9284</v>
      </c>
      <c r="C9288" s="36">
        <f t="shared" si="145"/>
        <v>54817</v>
      </c>
      <c r="D9288" s="61">
        <v>0.36499122080000002</v>
      </c>
    </row>
    <row r="9289" spans="2:4" x14ac:dyDescent="0.2">
      <c r="B9289" s="30">
        <v>9285</v>
      </c>
      <c r="C9289" s="36">
        <f t="shared" si="145"/>
        <v>54818</v>
      </c>
      <c r="D9289" s="61">
        <v>0.3650478553</v>
      </c>
    </row>
    <row r="9290" spans="2:4" x14ac:dyDescent="0.2">
      <c r="B9290" s="30">
        <v>9286</v>
      </c>
      <c r="C9290" s="36">
        <f t="shared" si="145"/>
        <v>54819</v>
      </c>
      <c r="D9290" s="61">
        <v>0.36510449909999998</v>
      </c>
    </row>
    <row r="9291" spans="2:4" x14ac:dyDescent="0.2">
      <c r="B9291" s="30">
        <v>9287</v>
      </c>
      <c r="C9291" s="36">
        <f t="shared" si="145"/>
        <v>54820</v>
      </c>
      <c r="D9291" s="61">
        <v>0.36516115230000001</v>
      </c>
    </row>
    <row r="9292" spans="2:4" x14ac:dyDescent="0.2">
      <c r="B9292" s="30">
        <v>9288</v>
      </c>
      <c r="C9292" s="36">
        <f t="shared" si="145"/>
        <v>54821</v>
      </c>
      <c r="D9292" s="61">
        <v>0.36521781469999998</v>
      </c>
    </row>
    <row r="9293" spans="2:4" x14ac:dyDescent="0.2">
      <c r="B9293" s="30">
        <v>9289</v>
      </c>
      <c r="C9293" s="36">
        <f t="shared" si="145"/>
        <v>54822</v>
      </c>
      <c r="D9293" s="61">
        <v>0.36527448639999999</v>
      </c>
    </row>
    <row r="9294" spans="2:4" x14ac:dyDescent="0.2">
      <c r="B9294" s="30">
        <v>9290</v>
      </c>
      <c r="C9294" s="36">
        <f t="shared" si="145"/>
        <v>54823</v>
      </c>
      <c r="D9294" s="61">
        <v>0.3653311675</v>
      </c>
    </row>
    <row r="9295" spans="2:4" x14ac:dyDescent="0.2">
      <c r="B9295" s="30">
        <v>9291</v>
      </c>
      <c r="C9295" s="36">
        <f t="shared" si="145"/>
        <v>54824</v>
      </c>
      <c r="D9295" s="61">
        <v>0.3653878579</v>
      </c>
    </row>
    <row r="9296" spans="2:4" x14ac:dyDescent="0.2">
      <c r="B9296" s="30">
        <v>9292</v>
      </c>
      <c r="C9296" s="36">
        <f t="shared" si="145"/>
        <v>54825</v>
      </c>
      <c r="D9296" s="61">
        <v>0.3654445576</v>
      </c>
    </row>
    <row r="9297" spans="2:4" x14ac:dyDescent="0.2">
      <c r="B9297" s="30">
        <v>9293</v>
      </c>
      <c r="C9297" s="36">
        <f t="shared" si="145"/>
        <v>54826</v>
      </c>
      <c r="D9297" s="61">
        <v>0.36550126669999999</v>
      </c>
    </row>
    <row r="9298" spans="2:4" x14ac:dyDescent="0.2">
      <c r="B9298" s="30">
        <v>9294</v>
      </c>
      <c r="C9298" s="36">
        <f t="shared" si="145"/>
        <v>54827</v>
      </c>
      <c r="D9298" s="61">
        <v>0.36555798499999997</v>
      </c>
    </row>
    <row r="9299" spans="2:4" x14ac:dyDescent="0.2">
      <c r="B9299" s="30">
        <v>9295</v>
      </c>
      <c r="C9299" s="36">
        <f t="shared" si="145"/>
        <v>54828</v>
      </c>
      <c r="D9299" s="61">
        <v>0.36561471270000001</v>
      </c>
    </row>
    <row r="9300" spans="2:4" x14ac:dyDescent="0.2">
      <c r="B9300" s="30">
        <v>9296</v>
      </c>
      <c r="C9300" s="36">
        <f t="shared" si="145"/>
        <v>54829</v>
      </c>
      <c r="D9300" s="61">
        <v>0.36567144979999999</v>
      </c>
    </row>
    <row r="9301" spans="2:4" x14ac:dyDescent="0.2">
      <c r="B9301" s="30">
        <v>9297</v>
      </c>
      <c r="C9301" s="36">
        <f t="shared" si="145"/>
        <v>54830</v>
      </c>
      <c r="D9301" s="61">
        <v>0.36572819610000001</v>
      </c>
    </row>
    <row r="9302" spans="2:4" x14ac:dyDescent="0.2">
      <c r="B9302" s="30">
        <v>9298</v>
      </c>
      <c r="C9302" s="36">
        <f t="shared" si="145"/>
        <v>54831</v>
      </c>
      <c r="D9302" s="61">
        <v>0.36578495179999998</v>
      </c>
    </row>
    <row r="9303" spans="2:4" x14ac:dyDescent="0.2">
      <c r="B9303" s="30">
        <v>9299</v>
      </c>
      <c r="C9303" s="36">
        <f t="shared" si="145"/>
        <v>54832</v>
      </c>
      <c r="D9303" s="61">
        <v>0.36584171679999999</v>
      </c>
    </row>
    <row r="9304" spans="2:4" x14ac:dyDescent="0.2">
      <c r="B9304" s="30">
        <v>9300</v>
      </c>
      <c r="C9304" s="36">
        <f t="shared" si="145"/>
        <v>54833</v>
      </c>
      <c r="D9304" s="61">
        <v>0.36589849120000001</v>
      </c>
    </row>
    <row r="9305" spans="2:4" x14ac:dyDescent="0.2">
      <c r="B9305" s="30">
        <v>9301</v>
      </c>
      <c r="C9305" s="36">
        <f t="shared" si="145"/>
        <v>54834</v>
      </c>
      <c r="D9305" s="61">
        <v>0.36595527490000002</v>
      </c>
    </row>
    <row r="9306" spans="2:4" x14ac:dyDescent="0.2">
      <c r="B9306" s="30">
        <v>9302</v>
      </c>
      <c r="C9306" s="36">
        <f t="shared" si="145"/>
        <v>54835</v>
      </c>
      <c r="D9306" s="61">
        <v>0.36601206790000002</v>
      </c>
    </row>
    <row r="9307" spans="2:4" x14ac:dyDescent="0.2">
      <c r="B9307" s="30">
        <v>9303</v>
      </c>
      <c r="C9307" s="36">
        <f t="shared" si="145"/>
        <v>54836</v>
      </c>
      <c r="D9307" s="61">
        <v>0.36606887020000001</v>
      </c>
    </row>
    <row r="9308" spans="2:4" x14ac:dyDescent="0.2">
      <c r="B9308" s="30">
        <v>9304</v>
      </c>
      <c r="C9308" s="36">
        <f t="shared" si="145"/>
        <v>54837</v>
      </c>
      <c r="D9308" s="61">
        <v>0.36612568200000001</v>
      </c>
    </row>
    <row r="9309" spans="2:4" x14ac:dyDescent="0.2">
      <c r="B9309" s="30">
        <v>9305</v>
      </c>
      <c r="C9309" s="36">
        <f t="shared" si="145"/>
        <v>54838</v>
      </c>
      <c r="D9309" s="61">
        <v>0.36618250299999999</v>
      </c>
    </row>
    <row r="9310" spans="2:4" x14ac:dyDescent="0.2">
      <c r="B9310" s="30">
        <v>9306</v>
      </c>
      <c r="C9310" s="36">
        <f t="shared" si="145"/>
        <v>54839</v>
      </c>
      <c r="D9310" s="61">
        <v>0.36623933339999998</v>
      </c>
    </row>
    <row r="9311" spans="2:4" x14ac:dyDescent="0.2">
      <c r="B9311" s="30">
        <v>9307</v>
      </c>
      <c r="C9311" s="36">
        <f t="shared" si="145"/>
        <v>54840</v>
      </c>
      <c r="D9311" s="61">
        <v>0.36629617310000001</v>
      </c>
    </row>
    <row r="9312" spans="2:4" x14ac:dyDescent="0.2">
      <c r="B9312" s="30">
        <v>9308</v>
      </c>
      <c r="C9312" s="36">
        <f t="shared" si="145"/>
        <v>54841</v>
      </c>
      <c r="D9312" s="61">
        <v>0.36635302219999999</v>
      </c>
    </row>
    <row r="9313" spans="2:4" x14ac:dyDescent="0.2">
      <c r="B9313" s="30">
        <v>9309</v>
      </c>
      <c r="C9313" s="36">
        <f t="shared" si="145"/>
        <v>54842</v>
      </c>
      <c r="D9313" s="61">
        <v>0.36640988070000002</v>
      </c>
    </row>
    <row r="9314" spans="2:4" x14ac:dyDescent="0.2">
      <c r="B9314" s="30">
        <v>9310</v>
      </c>
      <c r="C9314" s="36">
        <f t="shared" si="145"/>
        <v>54843</v>
      </c>
      <c r="D9314" s="61">
        <v>0.36646674839999999</v>
      </c>
    </row>
    <row r="9315" spans="2:4" x14ac:dyDescent="0.2">
      <c r="B9315" s="30">
        <v>9311</v>
      </c>
      <c r="C9315" s="36">
        <f t="shared" si="145"/>
        <v>54844</v>
      </c>
      <c r="D9315" s="61">
        <v>0.36652362560000001</v>
      </c>
    </row>
    <row r="9316" spans="2:4" x14ac:dyDescent="0.2">
      <c r="B9316" s="30">
        <v>9312</v>
      </c>
      <c r="C9316" s="36">
        <f t="shared" si="145"/>
        <v>54845</v>
      </c>
      <c r="D9316" s="61">
        <v>0.36658051209999998</v>
      </c>
    </row>
    <row r="9317" spans="2:4" x14ac:dyDescent="0.2">
      <c r="B9317" s="30">
        <v>9313</v>
      </c>
      <c r="C9317" s="36">
        <f t="shared" si="145"/>
        <v>54846</v>
      </c>
      <c r="D9317" s="61">
        <v>0.36663740789999999</v>
      </c>
    </row>
    <row r="9318" spans="2:4" x14ac:dyDescent="0.2">
      <c r="B9318" s="30">
        <v>9314</v>
      </c>
      <c r="C9318" s="36">
        <f t="shared" si="145"/>
        <v>54847</v>
      </c>
      <c r="D9318" s="61">
        <v>0.3666943131</v>
      </c>
    </row>
    <row r="9319" spans="2:4" x14ac:dyDescent="0.2">
      <c r="B9319" s="30">
        <v>9315</v>
      </c>
      <c r="C9319" s="36">
        <f t="shared" si="145"/>
        <v>54848</v>
      </c>
      <c r="D9319" s="61">
        <v>0.36675122770000002</v>
      </c>
    </row>
    <row r="9320" spans="2:4" x14ac:dyDescent="0.2">
      <c r="B9320" s="30">
        <v>9316</v>
      </c>
      <c r="C9320" s="36">
        <f t="shared" si="145"/>
        <v>54849</v>
      </c>
      <c r="D9320" s="61">
        <v>0.36680815160000002</v>
      </c>
    </row>
    <row r="9321" spans="2:4" x14ac:dyDescent="0.2">
      <c r="B9321" s="30">
        <v>9317</v>
      </c>
      <c r="C9321" s="36">
        <f t="shared" si="145"/>
        <v>54850</v>
      </c>
      <c r="D9321" s="61">
        <v>0.36686508480000002</v>
      </c>
    </row>
    <row r="9322" spans="2:4" x14ac:dyDescent="0.2">
      <c r="B9322" s="30">
        <v>9318</v>
      </c>
      <c r="C9322" s="36">
        <f t="shared" si="145"/>
        <v>54851</v>
      </c>
      <c r="D9322" s="61">
        <v>0.36692202750000003</v>
      </c>
    </row>
    <row r="9323" spans="2:4" x14ac:dyDescent="0.2">
      <c r="B9323" s="30">
        <v>9319</v>
      </c>
      <c r="C9323" s="36">
        <f t="shared" si="145"/>
        <v>54852</v>
      </c>
      <c r="D9323" s="61">
        <v>0.36697897950000002</v>
      </c>
    </row>
    <row r="9324" spans="2:4" x14ac:dyDescent="0.2">
      <c r="B9324" s="30">
        <v>9320</v>
      </c>
      <c r="C9324" s="36">
        <f t="shared" si="145"/>
        <v>54853</v>
      </c>
      <c r="D9324" s="61">
        <v>0.36703594080000002</v>
      </c>
    </row>
    <row r="9325" spans="2:4" x14ac:dyDescent="0.2">
      <c r="B9325" s="30">
        <v>9321</v>
      </c>
      <c r="C9325" s="36">
        <f t="shared" si="145"/>
        <v>54854</v>
      </c>
      <c r="D9325" s="61">
        <v>0.36709291160000002</v>
      </c>
    </row>
    <row r="9326" spans="2:4" x14ac:dyDescent="0.2">
      <c r="B9326" s="30">
        <v>9322</v>
      </c>
      <c r="C9326" s="36">
        <f t="shared" si="145"/>
        <v>54855</v>
      </c>
      <c r="D9326" s="61">
        <v>0.36714989170000001</v>
      </c>
    </row>
    <row r="9327" spans="2:4" x14ac:dyDescent="0.2">
      <c r="B9327" s="30">
        <v>9323</v>
      </c>
      <c r="C9327" s="36">
        <f t="shared" si="145"/>
        <v>54856</v>
      </c>
      <c r="D9327" s="61">
        <v>0.36720688109999999</v>
      </c>
    </row>
    <row r="9328" spans="2:4" x14ac:dyDescent="0.2">
      <c r="B9328" s="30">
        <v>9324</v>
      </c>
      <c r="C9328" s="36">
        <f t="shared" si="145"/>
        <v>54857</v>
      </c>
      <c r="D9328" s="61">
        <v>0.36726387999999999</v>
      </c>
    </row>
    <row r="9329" spans="2:4" x14ac:dyDescent="0.2">
      <c r="B9329" s="30">
        <v>9325</v>
      </c>
      <c r="C9329" s="36">
        <f t="shared" si="145"/>
        <v>54858</v>
      </c>
      <c r="D9329" s="61">
        <v>0.36732088819999997</v>
      </c>
    </row>
    <row r="9330" spans="2:4" x14ac:dyDescent="0.2">
      <c r="B9330" s="30">
        <v>9326</v>
      </c>
      <c r="C9330" s="36">
        <f t="shared" si="145"/>
        <v>54859</v>
      </c>
      <c r="D9330" s="61">
        <v>0.36737790570000001</v>
      </c>
    </row>
    <row r="9331" spans="2:4" x14ac:dyDescent="0.2">
      <c r="B9331" s="30">
        <v>9327</v>
      </c>
      <c r="C9331" s="36">
        <f t="shared" si="145"/>
        <v>54860</v>
      </c>
      <c r="D9331" s="61">
        <v>0.36743493269999999</v>
      </c>
    </row>
    <row r="9332" spans="2:4" x14ac:dyDescent="0.2">
      <c r="B9332" s="30">
        <v>9328</v>
      </c>
      <c r="C9332" s="36">
        <f t="shared" si="145"/>
        <v>54861</v>
      </c>
      <c r="D9332" s="61">
        <v>0.36749196899999997</v>
      </c>
    </row>
    <row r="9333" spans="2:4" x14ac:dyDescent="0.2">
      <c r="B9333" s="30">
        <v>9329</v>
      </c>
      <c r="C9333" s="36">
        <f t="shared" si="145"/>
        <v>54862</v>
      </c>
      <c r="D9333" s="61">
        <v>0.36754901470000001</v>
      </c>
    </row>
    <row r="9334" spans="2:4" x14ac:dyDescent="0.2">
      <c r="B9334" s="30">
        <v>9330</v>
      </c>
      <c r="C9334" s="36">
        <f t="shared" si="145"/>
        <v>54863</v>
      </c>
      <c r="D9334" s="61">
        <v>0.36760606979999999</v>
      </c>
    </row>
    <row r="9335" spans="2:4" x14ac:dyDescent="0.2">
      <c r="B9335" s="30">
        <v>9331</v>
      </c>
      <c r="C9335" s="36">
        <f t="shared" si="145"/>
        <v>54864</v>
      </c>
      <c r="D9335" s="61">
        <v>0.36766313430000003</v>
      </c>
    </row>
    <row r="9336" spans="2:4" x14ac:dyDescent="0.2">
      <c r="B9336" s="30">
        <v>9332</v>
      </c>
      <c r="C9336" s="36">
        <f t="shared" si="145"/>
        <v>54865</v>
      </c>
      <c r="D9336" s="61">
        <v>0.36772020820000001</v>
      </c>
    </row>
    <row r="9337" spans="2:4" x14ac:dyDescent="0.2">
      <c r="B9337" s="30">
        <v>9333</v>
      </c>
      <c r="C9337" s="36">
        <f t="shared" si="145"/>
        <v>54866</v>
      </c>
      <c r="D9337" s="61">
        <v>0.36777729139999998</v>
      </c>
    </row>
    <row r="9338" spans="2:4" x14ac:dyDescent="0.2">
      <c r="B9338" s="30">
        <v>9334</v>
      </c>
      <c r="C9338" s="36">
        <f t="shared" si="145"/>
        <v>54867</v>
      </c>
      <c r="D9338" s="61">
        <v>0.36783438400000001</v>
      </c>
    </row>
    <row r="9339" spans="2:4" x14ac:dyDescent="0.2">
      <c r="B9339" s="30">
        <v>9335</v>
      </c>
      <c r="C9339" s="36">
        <f t="shared" si="145"/>
        <v>54868</v>
      </c>
      <c r="D9339" s="61">
        <v>0.36789148599999999</v>
      </c>
    </row>
    <row r="9340" spans="2:4" x14ac:dyDescent="0.2">
      <c r="B9340" s="30">
        <v>9336</v>
      </c>
      <c r="C9340" s="36">
        <f t="shared" si="145"/>
        <v>54869</v>
      </c>
      <c r="D9340" s="61">
        <v>0.36794859740000002</v>
      </c>
    </row>
    <row r="9341" spans="2:4" x14ac:dyDescent="0.2">
      <c r="B9341" s="30">
        <v>9337</v>
      </c>
      <c r="C9341" s="36">
        <f t="shared" si="145"/>
        <v>54870</v>
      </c>
      <c r="D9341" s="61">
        <v>0.3680057182</v>
      </c>
    </row>
    <row r="9342" spans="2:4" x14ac:dyDescent="0.2">
      <c r="B9342" s="30">
        <v>9338</v>
      </c>
      <c r="C9342" s="36">
        <f t="shared" si="145"/>
        <v>54871</v>
      </c>
      <c r="D9342" s="61">
        <v>0.36806284839999998</v>
      </c>
    </row>
    <row r="9343" spans="2:4" x14ac:dyDescent="0.2">
      <c r="B9343" s="30">
        <v>9339</v>
      </c>
      <c r="C9343" s="36">
        <f t="shared" si="145"/>
        <v>54872</v>
      </c>
      <c r="D9343" s="61">
        <v>0.36811998800000001</v>
      </c>
    </row>
    <row r="9344" spans="2:4" x14ac:dyDescent="0.2">
      <c r="B9344" s="30">
        <v>9340</v>
      </c>
      <c r="C9344" s="36">
        <f t="shared" si="145"/>
        <v>54873</v>
      </c>
      <c r="D9344" s="61">
        <v>0.36817713699999999</v>
      </c>
    </row>
    <row r="9345" spans="2:4" x14ac:dyDescent="0.2">
      <c r="B9345" s="30">
        <v>9341</v>
      </c>
      <c r="C9345" s="36">
        <f t="shared" si="145"/>
        <v>54874</v>
      </c>
      <c r="D9345" s="61">
        <v>0.36823429530000001</v>
      </c>
    </row>
    <row r="9346" spans="2:4" x14ac:dyDescent="0.2">
      <c r="B9346" s="30">
        <v>9342</v>
      </c>
      <c r="C9346" s="36">
        <f t="shared" si="145"/>
        <v>54875</v>
      </c>
      <c r="D9346" s="61">
        <v>0.36829146309999999</v>
      </c>
    </row>
    <row r="9347" spans="2:4" x14ac:dyDescent="0.2">
      <c r="B9347" s="30">
        <v>9343</v>
      </c>
      <c r="C9347" s="36">
        <f t="shared" si="145"/>
        <v>54876</v>
      </c>
      <c r="D9347" s="61">
        <v>0.36834864029999997</v>
      </c>
    </row>
    <row r="9348" spans="2:4" x14ac:dyDescent="0.2">
      <c r="B9348" s="30">
        <v>9344</v>
      </c>
      <c r="C9348" s="36">
        <f t="shared" si="145"/>
        <v>54877</v>
      </c>
      <c r="D9348" s="61">
        <v>0.3684058268</v>
      </c>
    </row>
    <row r="9349" spans="2:4" x14ac:dyDescent="0.2">
      <c r="B9349" s="30">
        <v>9345</v>
      </c>
      <c r="C9349" s="36">
        <f t="shared" si="145"/>
        <v>54878</v>
      </c>
      <c r="D9349" s="61">
        <v>0.36846302279999998</v>
      </c>
    </row>
    <row r="9350" spans="2:4" x14ac:dyDescent="0.2">
      <c r="B9350" s="30">
        <v>9346</v>
      </c>
      <c r="C9350" s="36">
        <f t="shared" ref="C9350:C9413" si="146">C9349+1</f>
        <v>54879</v>
      </c>
      <c r="D9350" s="61">
        <v>0.36852022820000002</v>
      </c>
    </row>
    <row r="9351" spans="2:4" x14ac:dyDescent="0.2">
      <c r="B9351" s="30">
        <v>9347</v>
      </c>
      <c r="C9351" s="36">
        <f t="shared" si="146"/>
        <v>54880</v>
      </c>
      <c r="D9351" s="61">
        <v>0.3685774429</v>
      </c>
    </row>
    <row r="9352" spans="2:4" x14ac:dyDescent="0.2">
      <c r="B9352" s="30">
        <v>9348</v>
      </c>
      <c r="C9352" s="36">
        <f t="shared" si="146"/>
        <v>54881</v>
      </c>
      <c r="D9352" s="61">
        <v>0.36863466709999998</v>
      </c>
    </row>
    <row r="9353" spans="2:4" x14ac:dyDescent="0.2">
      <c r="B9353" s="30">
        <v>9349</v>
      </c>
      <c r="C9353" s="36">
        <f t="shared" si="146"/>
        <v>54882</v>
      </c>
      <c r="D9353" s="61">
        <v>0.36869190070000002</v>
      </c>
    </row>
    <row r="9354" spans="2:4" x14ac:dyDescent="0.2">
      <c r="B9354" s="30">
        <v>9350</v>
      </c>
      <c r="C9354" s="36">
        <f t="shared" si="146"/>
        <v>54883</v>
      </c>
      <c r="D9354" s="61">
        <v>0.3687491437</v>
      </c>
    </row>
    <row r="9355" spans="2:4" x14ac:dyDescent="0.2">
      <c r="B9355" s="30">
        <v>9351</v>
      </c>
      <c r="C9355" s="36">
        <f t="shared" si="146"/>
        <v>54884</v>
      </c>
      <c r="D9355" s="61">
        <v>0.36880639609999999</v>
      </c>
    </row>
    <row r="9356" spans="2:4" x14ac:dyDescent="0.2">
      <c r="B9356" s="30">
        <v>9352</v>
      </c>
      <c r="C9356" s="36">
        <f t="shared" si="146"/>
        <v>54885</v>
      </c>
      <c r="D9356" s="61">
        <v>0.36886365789999997</v>
      </c>
    </row>
    <row r="9357" spans="2:4" x14ac:dyDescent="0.2">
      <c r="B9357" s="30">
        <v>9353</v>
      </c>
      <c r="C9357" s="36">
        <f t="shared" si="146"/>
        <v>54886</v>
      </c>
      <c r="D9357" s="61">
        <v>0.36892092920000003</v>
      </c>
    </row>
    <row r="9358" spans="2:4" x14ac:dyDescent="0.2">
      <c r="B9358" s="30">
        <v>9354</v>
      </c>
      <c r="C9358" s="36">
        <f t="shared" si="146"/>
        <v>54887</v>
      </c>
      <c r="D9358" s="61">
        <v>0.36897820980000001</v>
      </c>
    </row>
    <row r="9359" spans="2:4" x14ac:dyDescent="0.2">
      <c r="B9359" s="30">
        <v>9355</v>
      </c>
      <c r="C9359" s="36">
        <f t="shared" si="146"/>
        <v>54888</v>
      </c>
      <c r="D9359" s="61">
        <v>0.36903549990000001</v>
      </c>
    </row>
    <row r="9360" spans="2:4" x14ac:dyDescent="0.2">
      <c r="B9360" s="30">
        <v>9356</v>
      </c>
      <c r="C9360" s="36">
        <f t="shared" si="146"/>
        <v>54889</v>
      </c>
      <c r="D9360" s="61">
        <v>0.3690927994</v>
      </c>
    </row>
    <row r="9361" spans="2:4" x14ac:dyDescent="0.2">
      <c r="B9361" s="30">
        <v>9357</v>
      </c>
      <c r="C9361" s="36">
        <f t="shared" si="146"/>
        <v>54890</v>
      </c>
      <c r="D9361" s="61">
        <v>0.3691501083</v>
      </c>
    </row>
    <row r="9362" spans="2:4" x14ac:dyDescent="0.2">
      <c r="B9362" s="30">
        <v>9358</v>
      </c>
      <c r="C9362" s="36">
        <f t="shared" si="146"/>
        <v>54891</v>
      </c>
      <c r="D9362" s="61">
        <v>0.3692074266</v>
      </c>
    </row>
    <row r="9363" spans="2:4" x14ac:dyDescent="0.2">
      <c r="B9363" s="30">
        <v>9359</v>
      </c>
      <c r="C9363" s="36">
        <f t="shared" si="146"/>
        <v>54892</v>
      </c>
      <c r="D9363" s="61">
        <v>0.36926475440000001</v>
      </c>
    </row>
    <row r="9364" spans="2:4" x14ac:dyDescent="0.2">
      <c r="B9364" s="30">
        <v>9360</v>
      </c>
      <c r="C9364" s="36">
        <f t="shared" si="146"/>
        <v>54893</v>
      </c>
      <c r="D9364" s="61">
        <v>0.36932209160000001</v>
      </c>
    </row>
    <row r="9365" spans="2:4" x14ac:dyDescent="0.2">
      <c r="B9365" s="30">
        <v>9361</v>
      </c>
      <c r="C9365" s="36">
        <f t="shared" si="146"/>
        <v>54894</v>
      </c>
      <c r="D9365" s="61">
        <v>0.36937943820000002</v>
      </c>
    </row>
    <row r="9366" spans="2:4" x14ac:dyDescent="0.2">
      <c r="B9366" s="30">
        <v>9362</v>
      </c>
      <c r="C9366" s="36">
        <f t="shared" si="146"/>
        <v>54895</v>
      </c>
      <c r="D9366" s="61">
        <v>0.36943679419999997</v>
      </c>
    </row>
    <row r="9367" spans="2:4" x14ac:dyDescent="0.2">
      <c r="B9367" s="30">
        <v>9363</v>
      </c>
      <c r="C9367" s="36">
        <f t="shared" si="146"/>
        <v>54896</v>
      </c>
      <c r="D9367" s="61">
        <v>0.36949415969999999</v>
      </c>
    </row>
    <row r="9368" spans="2:4" x14ac:dyDescent="0.2">
      <c r="B9368" s="30">
        <v>9364</v>
      </c>
      <c r="C9368" s="36">
        <f t="shared" si="146"/>
        <v>54897</v>
      </c>
      <c r="D9368" s="61">
        <v>0.36955153460000001</v>
      </c>
    </row>
    <row r="9369" spans="2:4" x14ac:dyDescent="0.2">
      <c r="B9369" s="30">
        <v>9365</v>
      </c>
      <c r="C9369" s="36">
        <f t="shared" si="146"/>
        <v>54898</v>
      </c>
      <c r="D9369" s="61">
        <v>0.36960891890000003</v>
      </c>
    </row>
    <row r="9370" spans="2:4" x14ac:dyDescent="0.2">
      <c r="B9370" s="30">
        <v>9366</v>
      </c>
      <c r="C9370" s="36">
        <f t="shared" si="146"/>
        <v>54899</v>
      </c>
      <c r="D9370" s="61">
        <v>0.36966631259999999</v>
      </c>
    </row>
    <row r="9371" spans="2:4" x14ac:dyDescent="0.2">
      <c r="B9371" s="30">
        <v>9367</v>
      </c>
      <c r="C9371" s="36">
        <f t="shared" si="146"/>
        <v>54900</v>
      </c>
      <c r="D9371" s="61">
        <v>0.36972371580000002</v>
      </c>
    </row>
    <row r="9372" spans="2:4" x14ac:dyDescent="0.2">
      <c r="B9372" s="30">
        <v>9368</v>
      </c>
      <c r="C9372" s="36">
        <f t="shared" si="146"/>
        <v>54901</v>
      </c>
      <c r="D9372" s="61">
        <v>0.3697811285</v>
      </c>
    </row>
    <row r="9373" spans="2:4" x14ac:dyDescent="0.2">
      <c r="B9373" s="30">
        <v>9369</v>
      </c>
      <c r="C9373" s="36">
        <f t="shared" si="146"/>
        <v>54902</v>
      </c>
      <c r="D9373" s="61">
        <v>0.36983855049999997</v>
      </c>
    </row>
    <row r="9374" spans="2:4" x14ac:dyDescent="0.2">
      <c r="B9374" s="30">
        <v>9370</v>
      </c>
      <c r="C9374" s="36">
        <f t="shared" si="146"/>
        <v>54903</v>
      </c>
      <c r="D9374" s="61">
        <v>0.36989598200000001</v>
      </c>
    </row>
    <row r="9375" spans="2:4" x14ac:dyDescent="0.2">
      <c r="B9375" s="30">
        <v>9371</v>
      </c>
      <c r="C9375" s="36">
        <f t="shared" si="146"/>
        <v>54904</v>
      </c>
      <c r="D9375" s="61">
        <v>0.369953423</v>
      </c>
    </row>
    <row r="9376" spans="2:4" x14ac:dyDescent="0.2">
      <c r="B9376" s="30">
        <v>9372</v>
      </c>
      <c r="C9376" s="36">
        <f t="shared" si="146"/>
        <v>54905</v>
      </c>
      <c r="D9376" s="61">
        <v>0.3700108734</v>
      </c>
    </row>
    <row r="9377" spans="2:4" x14ac:dyDescent="0.2">
      <c r="B9377" s="30">
        <v>9373</v>
      </c>
      <c r="C9377" s="36">
        <f t="shared" si="146"/>
        <v>54906</v>
      </c>
      <c r="D9377" s="61">
        <v>0.37006833319999999</v>
      </c>
    </row>
    <row r="9378" spans="2:4" x14ac:dyDescent="0.2">
      <c r="B9378" s="30">
        <v>9374</v>
      </c>
      <c r="C9378" s="36">
        <f t="shared" si="146"/>
        <v>54907</v>
      </c>
      <c r="D9378" s="61">
        <v>0.37012580249999999</v>
      </c>
    </row>
    <row r="9379" spans="2:4" x14ac:dyDescent="0.2">
      <c r="B9379" s="30">
        <v>9375</v>
      </c>
      <c r="C9379" s="36">
        <f t="shared" si="146"/>
        <v>54908</v>
      </c>
      <c r="D9379" s="61">
        <v>0.37018328119999999</v>
      </c>
    </row>
    <row r="9380" spans="2:4" x14ac:dyDescent="0.2">
      <c r="B9380" s="30">
        <v>9376</v>
      </c>
      <c r="C9380" s="36">
        <f t="shared" si="146"/>
        <v>54909</v>
      </c>
      <c r="D9380" s="61">
        <v>0.3702407694</v>
      </c>
    </row>
    <row r="9381" spans="2:4" x14ac:dyDescent="0.2">
      <c r="B9381" s="30">
        <v>9377</v>
      </c>
      <c r="C9381" s="36">
        <f t="shared" si="146"/>
        <v>54910</v>
      </c>
      <c r="D9381" s="61">
        <v>0.37029826710000002</v>
      </c>
    </row>
    <row r="9382" spans="2:4" x14ac:dyDescent="0.2">
      <c r="B9382" s="30">
        <v>9378</v>
      </c>
      <c r="C9382" s="36">
        <f t="shared" si="146"/>
        <v>54911</v>
      </c>
      <c r="D9382" s="61">
        <v>0.37035577409999998</v>
      </c>
    </row>
    <row r="9383" spans="2:4" x14ac:dyDescent="0.2">
      <c r="B9383" s="30">
        <v>9379</v>
      </c>
      <c r="C9383" s="36">
        <f t="shared" si="146"/>
        <v>54912</v>
      </c>
      <c r="D9383" s="61">
        <v>0.37041329070000001</v>
      </c>
    </row>
    <row r="9384" spans="2:4" x14ac:dyDescent="0.2">
      <c r="B9384" s="30">
        <v>9380</v>
      </c>
      <c r="C9384" s="36">
        <f t="shared" si="146"/>
        <v>54913</v>
      </c>
      <c r="D9384" s="61">
        <v>0.37047081669999998</v>
      </c>
    </row>
    <row r="9385" spans="2:4" x14ac:dyDescent="0.2">
      <c r="B9385" s="30">
        <v>9381</v>
      </c>
      <c r="C9385" s="36">
        <f t="shared" si="146"/>
        <v>54914</v>
      </c>
      <c r="D9385" s="61">
        <v>0.37052835210000001</v>
      </c>
    </row>
    <row r="9386" spans="2:4" x14ac:dyDescent="0.2">
      <c r="B9386" s="30">
        <v>9382</v>
      </c>
      <c r="C9386" s="36">
        <f t="shared" si="146"/>
        <v>54915</v>
      </c>
      <c r="D9386" s="61">
        <v>0.370585897</v>
      </c>
    </row>
    <row r="9387" spans="2:4" x14ac:dyDescent="0.2">
      <c r="B9387" s="30">
        <v>9383</v>
      </c>
      <c r="C9387" s="36">
        <f t="shared" si="146"/>
        <v>54916</v>
      </c>
      <c r="D9387" s="61">
        <v>0.37064345139999999</v>
      </c>
    </row>
    <row r="9388" spans="2:4" x14ac:dyDescent="0.2">
      <c r="B9388" s="30">
        <v>9384</v>
      </c>
      <c r="C9388" s="36">
        <f t="shared" si="146"/>
        <v>54917</v>
      </c>
      <c r="D9388" s="61">
        <v>0.37070101519999998</v>
      </c>
    </row>
    <row r="9389" spans="2:4" x14ac:dyDescent="0.2">
      <c r="B9389" s="30">
        <v>9385</v>
      </c>
      <c r="C9389" s="36">
        <f t="shared" si="146"/>
        <v>54918</v>
      </c>
      <c r="D9389" s="61">
        <v>0.37075858849999999</v>
      </c>
    </row>
    <row r="9390" spans="2:4" x14ac:dyDescent="0.2">
      <c r="B9390" s="30">
        <v>9386</v>
      </c>
      <c r="C9390" s="36">
        <f t="shared" si="146"/>
        <v>54919</v>
      </c>
      <c r="D9390" s="61">
        <v>0.37081617119999999</v>
      </c>
    </row>
    <row r="9391" spans="2:4" x14ac:dyDescent="0.2">
      <c r="B9391" s="30">
        <v>9387</v>
      </c>
      <c r="C9391" s="36">
        <f t="shared" si="146"/>
        <v>54920</v>
      </c>
      <c r="D9391" s="61">
        <v>0.37087376350000001</v>
      </c>
    </row>
    <row r="9392" spans="2:4" x14ac:dyDescent="0.2">
      <c r="B9392" s="30">
        <v>9388</v>
      </c>
      <c r="C9392" s="36">
        <f t="shared" si="146"/>
        <v>54921</v>
      </c>
      <c r="D9392" s="61">
        <v>0.37093136510000002</v>
      </c>
    </row>
    <row r="9393" spans="2:4" x14ac:dyDescent="0.2">
      <c r="B9393" s="30">
        <v>9389</v>
      </c>
      <c r="C9393" s="36">
        <f t="shared" si="146"/>
        <v>54922</v>
      </c>
      <c r="D9393" s="61">
        <v>0.3709889763</v>
      </c>
    </row>
    <row r="9394" spans="2:4" x14ac:dyDescent="0.2">
      <c r="B9394" s="30">
        <v>9390</v>
      </c>
      <c r="C9394" s="36">
        <f t="shared" si="146"/>
        <v>54923</v>
      </c>
      <c r="D9394" s="61">
        <v>0.37104659690000003</v>
      </c>
    </row>
    <row r="9395" spans="2:4" x14ac:dyDescent="0.2">
      <c r="B9395" s="30">
        <v>9391</v>
      </c>
      <c r="C9395" s="36">
        <f t="shared" si="146"/>
        <v>54924</v>
      </c>
      <c r="D9395" s="61">
        <v>0.37110422700000001</v>
      </c>
    </row>
    <row r="9396" spans="2:4" x14ac:dyDescent="0.2">
      <c r="B9396" s="30">
        <v>9392</v>
      </c>
      <c r="C9396" s="36">
        <f t="shared" si="146"/>
        <v>54925</v>
      </c>
      <c r="D9396" s="61">
        <v>0.3711618666</v>
      </c>
    </row>
    <row r="9397" spans="2:4" x14ac:dyDescent="0.2">
      <c r="B9397" s="30">
        <v>9393</v>
      </c>
      <c r="C9397" s="36">
        <f t="shared" si="146"/>
        <v>54926</v>
      </c>
      <c r="D9397" s="61">
        <v>0.37121951559999999</v>
      </c>
    </row>
    <row r="9398" spans="2:4" x14ac:dyDescent="0.2">
      <c r="B9398" s="30">
        <v>9394</v>
      </c>
      <c r="C9398" s="36">
        <f t="shared" si="146"/>
        <v>54927</v>
      </c>
      <c r="D9398" s="61">
        <v>0.3712771741</v>
      </c>
    </row>
    <row r="9399" spans="2:4" x14ac:dyDescent="0.2">
      <c r="B9399" s="30">
        <v>9395</v>
      </c>
      <c r="C9399" s="36">
        <f t="shared" si="146"/>
        <v>54928</v>
      </c>
      <c r="D9399" s="61">
        <v>0.37133484210000001</v>
      </c>
    </row>
    <row r="9400" spans="2:4" x14ac:dyDescent="0.2">
      <c r="B9400" s="30">
        <v>9396</v>
      </c>
      <c r="C9400" s="36">
        <f t="shared" si="146"/>
        <v>54929</v>
      </c>
      <c r="D9400" s="61">
        <v>0.37139251960000003</v>
      </c>
    </row>
    <row r="9401" spans="2:4" x14ac:dyDescent="0.2">
      <c r="B9401" s="30">
        <v>9397</v>
      </c>
      <c r="C9401" s="36">
        <f t="shared" si="146"/>
        <v>54930</v>
      </c>
      <c r="D9401" s="61">
        <v>0.3714502066</v>
      </c>
    </row>
    <row r="9402" spans="2:4" x14ac:dyDescent="0.2">
      <c r="B9402" s="30">
        <v>9398</v>
      </c>
      <c r="C9402" s="36">
        <f t="shared" si="146"/>
        <v>54931</v>
      </c>
      <c r="D9402" s="61">
        <v>0.37150790299999997</v>
      </c>
    </row>
    <row r="9403" spans="2:4" x14ac:dyDescent="0.2">
      <c r="B9403" s="30">
        <v>9399</v>
      </c>
      <c r="C9403" s="36">
        <f t="shared" si="146"/>
        <v>54932</v>
      </c>
      <c r="D9403" s="61">
        <v>0.37156560890000001</v>
      </c>
    </row>
    <row r="9404" spans="2:4" x14ac:dyDescent="0.2">
      <c r="B9404" s="30">
        <v>9400</v>
      </c>
      <c r="C9404" s="36">
        <f t="shared" si="146"/>
        <v>54933</v>
      </c>
      <c r="D9404" s="61">
        <v>0.3716233243</v>
      </c>
    </row>
    <row r="9405" spans="2:4" x14ac:dyDescent="0.2">
      <c r="B9405" s="30">
        <v>9401</v>
      </c>
      <c r="C9405" s="36">
        <f t="shared" si="146"/>
        <v>54934</v>
      </c>
      <c r="D9405" s="61">
        <v>0.3716810492</v>
      </c>
    </row>
    <row r="9406" spans="2:4" x14ac:dyDescent="0.2">
      <c r="B9406" s="30">
        <v>9402</v>
      </c>
      <c r="C9406" s="36">
        <f t="shared" si="146"/>
        <v>54935</v>
      </c>
      <c r="D9406" s="61">
        <v>0.37173878360000001</v>
      </c>
    </row>
    <row r="9407" spans="2:4" x14ac:dyDescent="0.2">
      <c r="B9407" s="30">
        <v>9403</v>
      </c>
      <c r="C9407" s="36">
        <f t="shared" si="146"/>
        <v>54936</v>
      </c>
      <c r="D9407" s="61">
        <v>0.37179652749999997</v>
      </c>
    </row>
    <row r="9408" spans="2:4" x14ac:dyDescent="0.2">
      <c r="B9408" s="30">
        <v>9404</v>
      </c>
      <c r="C9408" s="36">
        <f t="shared" si="146"/>
        <v>54937</v>
      </c>
      <c r="D9408" s="61">
        <v>0.3718542809</v>
      </c>
    </row>
    <row r="9409" spans="2:4" x14ac:dyDescent="0.2">
      <c r="B9409" s="30">
        <v>9405</v>
      </c>
      <c r="C9409" s="36">
        <f t="shared" si="146"/>
        <v>54938</v>
      </c>
      <c r="D9409" s="61">
        <v>0.37191204369999997</v>
      </c>
    </row>
    <row r="9410" spans="2:4" x14ac:dyDescent="0.2">
      <c r="B9410" s="30">
        <v>9406</v>
      </c>
      <c r="C9410" s="36">
        <f t="shared" si="146"/>
        <v>54939</v>
      </c>
      <c r="D9410" s="61">
        <v>0.37196981610000002</v>
      </c>
    </row>
    <row r="9411" spans="2:4" x14ac:dyDescent="0.2">
      <c r="B9411" s="30">
        <v>9407</v>
      </c>
      <c r="C9411" s="36">
        <f t="shared" si="146"/>
        <v>54940</v>
      </c>
      <c r="D9411" s="61">
        <v>0.37202759790000001</v>
      </c>
    </row>
    <row r="9412" spans="2:4" x14ac:dyDescent="0.2">
      <c r="B9412" s="30">
        <v>9408</v>
      </c>
      <c r="C9412" s="36">
        <f t="shared" si="146"/>
        <v>54941</v>
      </c>
      <c r="D9412" s="61">
        <v>0.37208538920000001</v>
      </c>
    </row>
    <row r="9413" spans="2:4" x14ac:dyDescent="0.2">
      <c r="B9413" s="30">
        <v>9409</v>
      </c>
      <c r="C9413" s="36">
        <f t="shared" si="146"/>
        <v>54942</v>
      </c>
      <c r="D9413" s="61">
        <v>0.37214319010000002</v>
      </c>
    </row>
    <row r="9414" spans="2:4" x14ac:dyDescent="0.2">
      <c r="B9414" s="30">
        <v>9410</v>
      </c>
      <c r="C9414" s="36">
        <f t="shared" ref="C9414:C9477" si="147">C9413+1</f>
        <v>54943</v>
      </c>
      <c r="D9414" s="61">
        <v>0.37220100039999998</v>
      </c>
    </row>
    <row r="9415" spans="2:4" x14ac:dyDescent="0.2">
      <c r="B9415" s="30">
        <v>9411</v>
      </c>
      <c r="C9415" s="36">
        <f t="shared" si="147"/>
        <v>54944</v>
      </c>
      <c r="D9415" s="61">
        <v>0.37225882030000002</v>
      </c>
    </row>
    <row r="9416" spans="2:4" x14ac:dyDescent="0.2">
      <c r="B9416" s="30">
        <v>9412</v>
      </c>
      <c r="C9416" s="36">
        <f t="shared" si="147"/>
        <v>54945</v>
      </c>
      <c r="D9416" s="61">
        <v>0.37231664959999999</v>
      </c>
    </row>
    <row r="9417" spans="2:4" x14ac:dyDescent="0.2">
      <c r="B9417" s="30">
        <v>9413</v>
      </c>
      <c r="C9417" s="36">
        <f t="shared" si="147"/>
        <v>54946</v>
      </c>
      <c r="D9417" s="61">
        <v>0.37237448849999999</v>
      </c>
    </row>
    <row r="9418" spans="2:4" x14ac:dyDescent="0.2">
      <c r="B9418" s="30">
        <v>9414</v>
      </c>
      <c r="C9418" s="36">
        <f t="shared" si="147"/>
        <v>54947</v>
      </c>
      <c r="D9418" s="61">
        <v>0.37243233679999999</v>
      </c>
    </row>
    <row r="9419" spans="2:4" x14ac:dyDescent="0.2">
      <c r="B9419" s="30">
        <v>9415</v>
      </c>
      <c r="C9419" s="36">
        <f t="shared" si="147"/>
        <v>54948</v>
      </c>
      <c r="D9419" s="61">
        <v>0.3724901947</v>
      </c>
    </row>
    <row r="9420" spans="2:4" x14ac:dyDescent="0.2">
      <c r="B9420" s="30">
        <v>9416</v>
      </c>
      <c r="C9420" s="36">
        <f t="shared" si="147"/>
        <v>54949</v>
      </c>
      <c r="D9420" s="61">
        <v>0.37254806210000002</v>
      </c>
    </row>
    <row r="9421" spans="2:4" x14ac:dyDescent="0.2">
      <c r="B9421" s="30">
        <v>9417</v>
      </c>
      <c r="C9421" s="36">
        <f t="shared" si="147"/>
        <v>54950</v>
      </c>
      <c r="D9421" s="61">
        <v>0.372605939</v>
      </c>
    </row>
    <row r="9422" spans="2:4" x14ac:dyDescent="0.2">
      <c r="B9422" s="30">
        <v>9418</v>
      </c>
      <c r="C9422" s="36">
        <f t="shared" si="147"/>
        <v>54951</v>
      </c>
      <c r="D9422" s="61">
        <v>0.37266382539999998</v>
      </c>
    </row>
    <row r="9423" spans="2:4" x14ac:dyDescent="0.2">
      <c r="B9423" s="30">
        <v>9419</v>
      </c>
      <c r="C9423" s="36">
        <f t="shared" si="147"/>
        <v>54952</v>
      </c>
      <c r="D9423" s="61">
        <v>0.37272172129999998</v>
      </c>
    </row>
    <row r="9424" spans="2:4" x14ac:dyDescent="0.2">
      <c r="B9424" s="30">
        <v>9420</v>
      </c>
      <c r="C9424" s="36">
        <f t="shared" si="147"/>
        <v>54953</v>
      </c>
      <c r="D9424" s="61">
        <v>0.37277962669999998</v>
      </c>
    </row>
    <row r="9425" spans="2:4" x14ac:dyDescent="0.2">
      <c r="B9425" s="30">
        <v>9421</v>
      </c>
      <c r="C9425" s="36">
        <f t="shared" si="147"/>
        <v>54954</v>
      </c>
      <c r="D9425" s="61">
        <v>0.3728375417</v>
      </c>
    </row>
    <row r="9426" spans="2:4" x14ac:dyDescent="0.2">
      <c r="B9426" s="30">
        <v>9422</v>
      </c>
      <c r="C9426" s="36">
        <f t="shared" si="147"/>
        <v>54955</v>
      </c>
      <c r="D9426" s="61">
        <v>0.37289546610000002</v>
      </c>
    </row>
    <row r="9427" spans="2:4" x14ac:dyDescent="0.2">
      <c r="B9427" s="30">
        <v>9423</v>
      </c>
      <c r="C9427" s="36">
        <f t="shared" si="147"/>
        <v>54956</v>
      </c>
      <c r="D9427" s="61">
        <v>0.3729534001</v>
      </c>
    </row>
    <row r="9428" spans="2:4" x14ac:dyDescent="0.2">
      <c r="B9428" s="30">
        <v>9424</v>
      </c>
      <c r="C9428" s="36">
        <f t="shared" si="147"/>
        <v>54957</v>
      </c>
      <c r="D9428" s="61">
        <v>0.37301134359999999</v>
      </c>
    </row>
    <row r="9429" spans="2:4" x14ac:dyDescent="0.2">
      <c r="B9429" s="30">
        <v>9425</v>
      </c>
      <c r="C9429" s="36">
        <f t="shared" si="147"/>
        <v>54958</v>
      </c>
      <c r="D9429" s="61">
        <v>0.37306929659999999</v>
      </c>
    </row>
    <row r="9430" spans="2:4" x14ac:dyDescent="0.2">
      <c r="B9430" s="30">
        <v>9426</v>
      </c>
      <c r="C9430" s="36">
        <f t="shared" si="147"/>
        <v>54959</v>
      </c>
      <c r="D9430" s="61">
        <v>0.37312725920000001</v>
      </c>
    </row>
    <row r="9431" spans="2:4" x14ac:dyDescent="0.2">
      <c r="B9431" s="30">
        <v>9427</v>
      </c>
      <c r="C9431" s="36">
        <f t="shared" si="147"/>
        <v>54960</v>
      </c>
      <c r="D9431" s="61">
        <v>0.37318523129999998</v>
      </c>
    </row>
    <row r="9432" spans="2:4" x14ac:dyDescent="0.2">
      <c r="B9432" s="30">
        <v>9428</v>
      </c>
      <c r="C9432" s="36">
        <f t="shared" si="147"/>
        <v>54961</v>
      </c>
      <c r="D9432" s="61">
        <v>0.37324321290000001</v>
      </c>
    </row>
    <row r="9433" spans="2:4" x14ac:dyDescent="0.2">
      <c r="B9433" s="30">
        <v>9429</v>
      </c>
      <c r="C9433" s="36">
        <f t="shared" si="147"/>
        <v>54962</v>
      </c>
      <c r="D9433" s="61">
        <v>0.373301204</v>
      </c>
    </row>
    <row r="9434" spans="2:4" x14ac:dyDescent="0.2">
      <c r="B9434" s="30">
        <v>9430</v>
      </c>
      <c r="C9434" s="36">
        <f t="shared" si="147"/>
        <v>54963</v>
      </c>
      <c r="D9434" s="61">
        <v>0.3733592047</v>
      </c>
    </row>
    <row r="9435" spans="2:4" x14ac:dyDescent="0.2">
      <c r="B9435" s="30">
        <v>9431</v>
      </c>
      <c r="C9435" s="36">
        <f t="shared" si="147"/>
        <v>54964</v>
      </c>
      <c r="D9435" s="61">
        <v>0.37341721490000002</v>
      </c>
    </row>
    <row r="9436" spans="2:4" x14ac:dyDescent="0.2">
      <c r="B9436" s="30">
        <v>9432</v>
      </c>
      <c r="C9436" s="36">
        <f t="shared" si="147"/>
        <v>54965</v>
      </c>
      <c r="D9436" s="61">
        <v>0.37347523459999998</v>
      </c>
    </row>
    <row r="9437" spans="2:4" x14ac:dyDescent="0.2">
      <c r="B9437" s="30">
        <v>9433</v>
      </c>
      <c r="C9437" s="36">
        <f t="shared" si="147"/>
        <v>54966</v>
      </c>
      <c r="D9437" s="61">
        <v>0.37353326390000002</v>
      </c>
    </row>
    <row r="9438" spans="2:4" x14ac:dyDescent="0.2">
      <c r="B9438" s="30">
        <v>9434</v>
      </c>
      <c r="C9438" s="36">
        <f t="shared" si="147"/>
        <v>54967</v>
      </c>
      <c r="D9438" s="61">
        <v>0.37359130270000002</v>
      </c>
    </row>
    <row r="9439" spans="2:4" x14ac:dyDescent="0.2">
      <c r="B9439" s="30">
        <v>9435</v>
      </c>
      <c r="C9439" s="36">
        <f t="shared" si="147"/>
        <v>54968</v>
      </c>
      <c r="D9439" s="61">
        <v>0.37364935100000002</v>
      </c>
    </row>
    <row r="9440" spans="2:4" x14ac:dyDescent="0.2">
      <c r="B9440" s="30">
        <v>9436</v>
      </c>
      <c r="C9440" s="36">
        <f t="shared" si="147"/>
        <v>54969</v>
      </c>
      <c r="D9440" s="61">
        <v>0.37370740889999998</v>
      </c>
    </row>
    <row r="9441" spans="2:4" x14ac:dyDescent="0.2">
      <c r="B9441" s="30">
        <v>9437</v>
      </c>
      <c r="C9441" s="36">
        <f t="shared" si="147"/>
        <v>54970</v>
      </c>
      <c r="D9441" s="61">
        <v>0.37376547640000002</v>
      </c>
    </row>
    <row r="9442" spans="2:4" x14ac:dyDescent="0.2">
      <c r="B9442" s="30">
        <v>9438</v>
      </c>
      <c r="C9442" s="36">
        <f t="shared" si="147"/>
        <v>54971</v>
      </c>
      <c r="D9442" s="61">
        <v>0.3738235533</v>
      </c>
    </row>
    <row r="9443" spans="2:4" x14ac:dyDescent="0.2">
      <c r="B9443" s="30">
        <v>9439</v>
      </c>
      <c r="C9443" s="36">
        <f t="shared" si="147"/>
        <v>54972</v>
      </c>
      <c r="D9443" s="61">
        <v>0.3738816398</v>
      </c>
    </row>
    <row r="9444" spans="2:4" x14ac:dyDescent="0.2">
      <c r="B9444" s="30">
        <v>9440</v>
      </c>
      <c r="C9444" s="36">
        <f t="shared" si="147"/>
        <v>54973</v>
      </c>
      <c r="D9444" s="61">
        <v>0.37393973590000001</v>
      </c>
    </row>
    <row r="9445" spans="2:4" x14ac:dyDescent="0.2">
      <c r="B9445" s="30">
        <v>9441</v>
      </c>
      <c r="C9445" s="36">
        <f t="shared" si="147"/>
        <v>54974</v>
      </c>
      <c r="D9445" s="61">
        <v>0.37399784149999998</v>
      </c>
    </row>
    <row r="9446" spans="2:4" x14ac:dyDescent="0.2">
      <c r="B9446" s="30">
        <v>9442</v>
      </c>
      <c r="C9446" s="36">
        <f t="shared" si="147"/>
        <v>54975</v>
      </c>
      <c r="D9446" s="61">
        <v>0.37405595670000003</v>
      </c>
    </row>
    <row r="9447" spans="2:4" x14ac:dyDescent="0.2">
      <c r="B9447" s="30">
        <v>9443</v>
      </c>
      <c r="C9447" s="36">
        <f t="shared" si="147"/>
        <v>54976</v>
      </c>
      <c r="D9447" s="61">
        <v>0.37411408140000002</v>
      </c>
    </row>
    <row r="9448" spans="2:4" x14ac:dyDescent="0.2">
      <c r="B9448" s="30">
        <v>9444</v>
      </c>
      <c r="C9448" s="36">
        <f t="shared" si="147"/>
        <v>54977</v>
      </c>
      <c r="D9448" s="61">
        <v>0.37417221560000002</v>
      </c>
    </row>
    <row r="9449" spans="2:4" x14ac:dyDescent="0.2">
      <c r="B9449" s="30">
        <v>9445</v>
      </c>
      <c r="C9449" s="36">
        <f t="shared" si="147"/>
        <v>54978</v>
      </c>
      <c r="D9449" s="61">
        <v>0.37423035939999999</v>
      </c>
    </row>
    <row r="9450" spans="2:4" x14ac:dyDescent="0.2">
      <c r="B9450" s="30">
        <v>9446</v>
      </c>
      <c r="C9450" s="36">
        <f t="shared" si="147"/>
        <v>54979</v>
      </c>
      <c r="D9450" s="61">
        <v>0.37428851279999997</v>
      </c>
    </row>
    <row r="9451" spans="2:4" x14ac:dyDescent="0.2">
      <c r="B9451" s="30">
        <v>9447</v>
      </c>
      <c r="C9451" s="36">
        <f t="shared" si="147"/>
        <v>54980</v>
      </c>
      <c r="D9451" s="61">
        <v>0.37434667570000002</v>
      </c>
    </row>
    <row r="9452" spans="2:4" x14ac:dyDescent="0.2">
      <c r="B9452" s="30">
        <v>9448</v>
      </c>
      <c r="C9452" s="36">
        <f t="shared" si="147"/>
        <v>54981</v>
      </c>
      <c r="D9452" s="61">
        <v>0.37440484819999997</v>
      </c>
    </row>
    <row r="9453" spans="2:4" x14ac:dyDescent="0.2">
      <c r="B9453" s="30">
        <v>9449</v>
      </c>
      <c r="C9453" s="36">
        <f t="shared" si="147"/>
        <v>54982</v>
      </c>
      <c r="D9453" s="61">
        <v>0.3744630303</v>
      </c>
    </row>
    <row r="9454" spans="2:4" x14ac:dyDescent="0.2">
      <c r="B9454" s="30">
        <v>9450</v>
      </c>
      <c r="C9454" s="36">
        <f t="shared" si="147"/>
        <v>54983</v>
      </c>
      <c r="D9454" s="61">
        <v>0.37452122189999998</v>
      </c>
    </row>
    <row r="9455" spans="2:4" x14ac:dyDescent="0.2">
      <c r="B9455" s="30">
        <v>9451</v>
      </c>
      <c r="C9455" s="36">
        <f t="shared" si="147"/>
        <v>54984</v>
      </c>
      <c r="D9455" s="61">
        <v>0.37457942300000002</v>
      </c>
    </row>
    <row r="9456" spans="2:4" x14ac:dyDescent="0.2">
      <c r="B9456" s="30">
        <v>9452</v>
      </c>
      <c r="C9456" s="36">
        <f t="shared" si="147"/>
        <v>54985</v>
      </c>
      <c r="D9456" s="61">
        <v>0.37463763379999998</v>
      </c>
    </row>
    <row r="9457" spans="2:4" x14ac:dyDescent="0.2">
      <c r="B9457" s="30">
        <v>9453</v>
      </c>
      <c r="C9457" s="36">
        <f t="shared" si="147"/>
        <v>54986</v>
      </c>
      <c r="D9457" s="61">
        <v>0.3746958541</v>
      </c>
    </row>
    <row r="9458" spans="2:4" x14ac:dyDescent="0.2">
      <c r="B9458" s="30">
        <v>9454</v>
      </c>
      <c r="C9458" s="36">
        <f t="shared" si="147"/>
        <v>54987</v>
      </c>
      <c r="D9458" s="61">
        <v>0.37475408389999998</v>
      </c>
    </row>
    <row r="9459" spans="2:4" x14ac:dyDescent="0.2">
      <c r="B9459" s="30">
        <v>9455</v>
      </c>
      <c r="C9459" s="36">
        <f t="shared" si="147"/>
        <v>54988</v>
      </c>
      <c r="D9459" s="61">
        <v>0.37481232339999998</v>
      </c>
    </row>
    <row r="9460" spans="2:4" x14ac:dyDescent="0.2">
      <c r="B9460" s="30">
        <v>9456</v>
      </c>
      <c r="C9460" s="36">
        <f t="shared" si="147"/>
        <v>54989</v>
      </c>
      <c r="D9460" s="61">
        <v>0.37487057239999999</v>
      </c>
    </row>
    <row r="9461" spans="2:4" x14ac:dyDescent="0.2">
      <c r="B9461" s="30">
        <v>9457</v>
      </c>
      <c r="C9461" s="36">
        <f t="shared" si="147"/>
        <v>54990</v>
      </c>
      <c r="D9461" s="61">
        <v>0.37492883090000001</v>
      </c>
    </row>
    <row r="9462" spans="2:4" x14ac:dyDescent="0.2">
      <c r="B9462" s="30">
        <v>9458</v>
      </c>
      <c r="C9462" s="36">
        <f t="shared" si="147"/>
        <v>54991</v>
      </c>
      <c r="D9462" s="61">
        <v>0.3749870991</v>
      </c>
    </row>
    <row r="9463" spans="2:4" x14ac:dyDescent="0.2">
      <c r="B9463" s="30">
        <v>9459</v>
      </c>
      <c r="C9463" s="36">
        <f t="shared" si="147"/>
        <v>54992</v>
      </c>
      <c r="D9463" s="61">
        <v>0.3750453768</v>
      </c>
    </row>
    <row r="9464" spans="2:4" x14ac:dyDescent="0.2">
      <c r="B9464" s="30">
        <v>9460</v>
      </c>
      <c r="C9464" s="36">
        <f t="shared" si="147"/>
        <v>54993</v>
      </c>
      <c r="D9464" s="61">
        <v>0.37510366410000001</v>
      </c>
    </row>
    <row r="9465" spans="2:4" x14ac:dyDescent="0.2">
      <c r="B9465" s="30">
        <v>9461</v>
      </c>
      <c r="C9465" s="36">
        <f t="shared" si="147"/>
        <v>54994</v>
      </c>
      <c r="D9465" s="61">
        <v>0.37516196099999999</v>
      </c>
    </row>
    <row r="9466" spans="2:4" x14ac:dyDescent="0.2">
      <c r="B9466" s="30">
        <v>9462</v>
      </c>
      <c r="C9466" s="36">
        <f t="shared" si="147"/>
        <v>54995</v>
      </c>
      <c r="D9466" s="61">
        <v>0.37522026739999997</v>
      </c>
    </row>
    <row r="9467" spans="2:4" x14ac:dyDescent="0.2">
      <c r="B9467" s="30">
        <v>9463</v>
      </c>
      <c r="C9467" s="36">
        <f t="shared" si="147"/>
        <v>54996</v>
      </c>
      <c r="D9467" s="61">
        <v>0.37527858349999998</v>
      </c>
    </row>
    <row r="9468" spans="2:4" x14ac:dyDescent="0.2">
      <c r="B9468" s="30">
        <v>9464</v>
      </c>
      <c r="C9468" s="36">
        <f t="shared" si="147"/>
        <v>54997</v>
      </c>
      <c r="D9468" s="61">
        <v>0.3753369091</v>
      </c>
    </row>
    <row r="9469" spans="2:4" x14ac:dyDescent="0.2">
      <c r="B9469" s="30">
        <v>9465</v>
      </c>
      <c r="C9469" s="36">
        <f t="shared" si="147"/>
        <v>54998</v>
      </c>
      <c r="D9469" s="61">
        <v>0.37539524429999999</v>
      </c>
    </row>
    <row r="9470" spans="2:4" x14ac:dyDescent="0.2">
      <c r="B9470" s="30">
        <v>9466</v>
      </c>
      <c r="C9470" s="36">
        <f t="shared" si="147"/>
        <v>54999</v>
      </c>
      <c r="D9470" s="61">
        <v>0.37545358909999998</v>
      </c>
    </row>
    <row r="9471" spans="2:4" x14ac:dyDescent="0.2">
      <c r="B9471" s="30">
        <v>9467</v>
      </c>
      <c r="C9471" s="36">
        <f t="shared" si="147"/>
        <v>55000</v>
      </c>
      <c r="D9471" s="61">
        <v>0.3755119435</v>
      </c>
    </row>
    <row r="9472" spans="2:4" x14ac:dyDescent="0.2">
      <c r="B9472" s="30">
        <v>9468</v>
      </c>
      <c r="C9472" s="36">
        <f t="shared" si="147"/>
        <v>55001</v>
      </c>
      <c r="D9472" s="61">
        <v>0.37557030740000003</v>
      </c>
    </row>
    <row r="9473" spans="2:4" x14ac:dyDescent="0.2">
      <c r="B9473" s="30">
        <v>9469</v>
      </c>
      <c r="C9473" s="36">
        <f t="shared" si="147"/>
        <v>55002</v>
      </c>
      <c r="D9473" s="61">
        <v>0.37562868100000002</v>
      </c>
    </row>
    <row r="9474" spans="2:4" x14ac:dyDescent="0.2">
      <c r="B9474" s="30">
        <v>9470</v>
      </c>
      <c r="C9474" s="36">
        <f t="shared" si="147"/>
        <v>55003</v>
      </c>
      <c r="D9474" s="61">
        <v>0.37568706419999998</v>
      </c>
    </row>
    <row r="9475" spans="2:4" x14ac:dyDescent="0.2">
      <c r="B9475" s="30">
        <v>9471</v>
      </c>
      <c r="C9475" s="36">
        <f t="shared" si="147"/>
        <v>55004</v>
      </c>
      <c r="D9475" s="61">
        <v>0.3757454569</v>
      </c>
    </row>
    <row r="9476" spans="2:4" x14ac:dyDescent="0.2">
      <c r="B9476" s="30">
        <v>9472</v>
      </c>
      <c r="C9476" s="36">
        <f t="shared" si="147"/>
        <v>55005</v>
      </c>
      <c r="D9476" s="61">
        <v>0.37580385919999998</v>
      </c>
    </row>
    <row r="9477" spans="2:4" x14ac:dyDescent="0.2">
      <c r="B9477" s="30">
        <v>9473</v>
      </c>
      <c r="C9477" s="36">
        <f t="shared" si="147"/>
        <v>55006</v>
      </c>
      <c r="D9477" s="61">
        <v>0.37586227119999999</v>
      </c>
    </row>
    <row r="9478" spans="2:4" x14ac:dyDescent="0.2">
      <c r="B9478" s="30">
        <v>9474</v>
      </c>
      <c r="C9478" s="36">
        <f t="shared" ref="C9478:C9541" si="148">C9477+1</f>
        <v>55007</v>
      </c>
      <c r="D9478" s="61">
        <v>0.3759206927</v>
      </c>
    </row>
    <row r="9479" spans="2:4" x14ac:dyDescent="0.2">
      <c r="B9479" s="30">
        <v>9475</v>
      </c>
      <c r="C9479" s="36">
        <f t="shared" si="148"/>
        <v>55008</v>
      </c>
      <c r="D9479" s="61">
        <v>0.37597912379999998</v>
      </c>
    </row>
    <row r="9480" spans="2:4" x14ac:dyDescent="0.2">
      <c r="B9480" s="30">
        <v>9476</v>
      </c>
      <c r="C9480" s="36">
        <f t="shared" si="148"/>
        <v>55009</v>
      </c>
      <c r="D9480" s="61">
        <v>0.37603756459999998</v>
      </c>
    </row>
    <row r="9481" spans="2:4" x14ac:dyDescent="0.2">
      <c r="B9481" s="30">
        <v>9477</v>
      </c>
      <c r="C9481" s="36">
        <f t="shared" si="148"/>
        <v>55010</v>
      </c>
      <c r="D9481" s="61">
        <v>0.3760960149</v>
      </c>
    </row>
    <row r="9482" spans="2:4" x14ac:dyDescent="0.2">
      <c r="B9482" s="30">
        <v>9478</v>
      </c>
      <c r="C9482" s="36">
        <f t="shared" si="148"/>
        <v>55011</v>
      </c>
      <c r="D9482" s="61">
        <v>0.37615447480000003</v>
      </c>
    </row>
    <row r="9483" spans="2:4" x14ac:dyDescent="0.2">
      <c r="B9483" s="30">
        <v>9479</v>
      </c>
      <c r="C9483" s="36">
        <f t="shared" si="148"/>
        <v>55012</v>
      </c>
      <c r="D9483" s="61">
        <v>0.37621294440000003</v>
      </c>
    </row>
    <row r="9484" spans="2:4" x14ac:dyDescent="0.2">
      <c r="B9484" s="30">
        <v>9480</v>
      </c>
      <c r="C9484" s="36">
        <f t="shared" si="148"/>
        <v>55013</v>
      </c>
      <c r="D9484" s="61">
        <v>0.37627142349999998</v>
      </c>
    </row>
    <row r="9485" spans="2:4" x14ac:dyDescent="0.2">
      <c r="B9485" s="30">
        <v>9481</v>
      </c>
      <c r="C9485" s="36">
        <f t="shared" si="148"/>
        <v>55014</v>
      </c>
      <c r="D9485" s="61">
        <v>0.37632991230000001</v>
      </c>
    </row>
    <row r="9486" spans="2:4" x14ac:dyDescent="0.2">
      <c r="B9486" s="30">
        <v>9482</v>
      </c>
      <c r="C9486" s="36">
        <f t="shared" si="148"/>
        <v>55015</v>
      </c>
      <c r="D9486" s="61">
        <v>0.37638841070000001</v>
      </c>
    </row>
    <row r="9487" spans="2:4" x14ac:dyDescent="0.2">
      <c r="B9487" s="30">
        <v>9483</v>
      </c>
      <c r="C9487" s="36">
        <f t="shared" si="148"/>
        <v>55016</v>
      </c>
      <c r="D9487" s="61">
        <v>0.37644691870000002</v>
      </c>
    </row>
    <row r="9488" spans="2:4" x14ac:dyDescent="0.2">
      <c r="B9488" s="30">
        <v>9484</v>
      </c>
      <c r="C9488" s="36">
        <f t="shared" si="148"/>
        <v>55017</v>
      </c>
      <c r="D9488" s="61">
        <v>0.37650543619999999</v>
      </c>
    </row>
    <row r="9489" spans="2:4" x14ac:dyDescent="0.2">
      <c r="B9489" s="30">
        <v>9485</v>
      </c>
      <c r="C9489" s="36">
        <f t="shared" si="148"/>
        <v>55018</v>
      </c>
      <c r="D9489" s="61">
        <v>0.37656396349999999</v>
      </c>
    </row>
    <row r="9490" spans="2:4" x14ac:dyDescent="0.2">
      <c r="B9490" s="30">
        <v>9486</v>
      </c>
      <c r="C9490" s="36">
        <f t="shared" si="148"/>
        <v>55019</v>
      </c>
      <c r="D9490" s="61">
        <v>0.3766225003</v>
      </c>
    </row>
    <row r="9491" spans="2:4" x14ac:dyDescent="0.2">
      <c r="B9491" s="30">
        <v>9487</v>
      </c>
      <c r="C9491" s="36">
        <f t="shared" si="148"/>
        <v>55020</v>
      </c>
      <c r="D9491" s="61">
        <v>0.37668104670000002</v>
      </c>
    </row>
    <row r="9492" spans="2:4" x14ac:dyDescent="0.2">
      <c r="B9492" s="30">
        <v>9488</v>
      </c>
      <c r="C9492" s="36">
        <f t="shared" si="148"/>
        <v>55021</v>
      </c>
      <c r="D9492" s="61">
        <v>0.37673960280000002</v>
      </c>
    </row>
    <row r="9493" spans="2:4" x14ac:dyDescent="0.2">
      <c r="B9493" s="30">
        <v>9489</v>
      </c>
      <c r="C9493" s="36">
        <f t="shared" si="148"/>
        <v>55022</v>
      </c>
      <c r="D9493" s="61">
        <v>0.37679816849999997</v>
      </c>
    </row>
    <row r="9494" spans="2:4" x14ac:dyDescent="0.2">
      <c r="B9494" s="30">
        <v>9490</v>
      </c>
      <c r="C9494" s="36">
        <f t="shared" si="148"/>
        <v>55023</v>
      </c>
      <c r="D9494" s="61">
        <v>0.3768567438</v>
      </c>
    </row>
    <row r="9495" spans="2:4" x14ac:dyDescent="0.2">
      <c r="B9495" s="30">
        <v>9491</v>
      </c>
      <c r="C9495" s="36">
        <f t="shared" si="148"/>
        <v>55024</v>
      </c>
      <c r="D9495" s="61">
        <v>0.3769153287</v>
      </c>
    </row>
    <row r="9496" spans="2:4" x14ac:dyDescent="0.2">
      <c r="B9496" s="30">
        <v>9492</v>
      </c>
      <c r="C9496" s="36">
        <f t="shared" si="148"/>
        <v>55025</v>
      </c>
      <c r="D9496" s="61">
        <v>0.37697392330000001</v>
      </c>
    </row>
    <row r="9497" spans="2:4" x14ac:dyDescent="0.2">
      <c r="B9497" s="30">
        <v>9493</v>
      </c>
      <c r="C9497" s="36">
        <f t="shared" si="148"/>
        <v>55026</v>
      </c>
      <c r="D9497" s="61">
        <v>0.37703252749999999</v>
      </c>
    </row>
    <row r="9498" spans="2:4" x14ac:dyDescent="0.2">
      <c r="B9498" s="30">
        <v>9494</v>
      </c>
      <c r="C9498" s="36">
        <f t="shared" si="148"/>
        <v>55027</v>
      </c>
      <c r="D9498" s="61">
        <v>0.37709114129999999</v>
      </c>
    </row>
    <row r="9499" spans="2:4" x14ac:dyDescent="0.2">
      <c r="B9499" s="30">
        <v>9495</v>
      </c>
      <c r="C9499" s="36">
        <f t="shared" si="148"/>
        <v>55028</v>
      </c>
      <c r="D9499" s="61">
        <v>0.3771497647</v>
      </c>
    </row>
    <row r="9500" spans="2:4" x14ac:dyDescent="0.2">
      <c r="B9500" s="30">
        <v>9496</v>
      </c>
      <c r="C9500" s="36">
        <f t="shared" si="148"/>
        <v>55029</v>
      </c>
      <c r="D9500" s="61">
        <v>0.37720839779999998</v>
      </c>
    </row>
    <row r="9501" spans="2:4" x14ac:dyDescent="0.2">
      <c r="B9501" s="30">
        <v>9497</v>
      </c>
      <c r="C9501" s="36">
        <f t="shared" si="148"/>
        <v>55030</v>
      </c>
      <c r="D9501" s="61">
        <v>0.37726704049999998</v>
      </c>
    </row>
    <row r="9502" spans="2:4" x14ac:dyDescent="0.2">
      <c r="B9502" s="30">
        <v>9498</v>
      </c>
      <c r="C9502" s="36">
        <f t="shared" si="148"/>
        <v>55031</v>
      </c>
      <c r="D9502" s="61">
        <v>0.37732569290000001</v>
      </c>
    </row>
    <row r="9503" spans="2:4" x14ac:dyDescent="0.2">
      <c r="B9503" s="30">
        <v>9499</v>
      </c>
      <c r="C9503" s="36">
        <f t="shared" si="148"/>
        <v>55032</v>
      </c>
      <c r="D9503" s="61">
        <v>0.37738435479999999</v>
      </c>
    </row>
    <row r="9504" spans="2:4" x14ac:dyDescent="0.2">
      <c r="B9504" s="30">
        <v>9500</v>
      </c>
      <c r="C9504" s="36">
        <f t="shared" si="148"/>
        <v>55033</v>
      </c>
      <c r="D9504" s="61">
        <v>0.37744302639999999</v>
      </c>
    </row>
    <row r="9505" spans="2:4" x14ac:dyDescent="0.2">
      <c r="B9505" s="30">
        <v>9501</v>
      </c>
      <c r="C9505" s="36">
        <f t="shared" si="148"/>
        <v>55034</v>
      </c>
      <c r="D9505" s="61">
        <v>0.37750170770000002</v>
      </c>
    </row>
    <row r="9506" spans="2:4" x14ac:dyDescent="0.2">
      <c r="B9506" s="30">
        <v>9502</v>
      </c>
      <c r="C9506" s="36">
        <f t="shared" si="148"/>
        <v>55035</v>
      </c>
      <c r="D9506" s="61">
        <v>0.37756039860000001</v>
      </c>
    </row>
    <row r="9507" spans="2:4" x14ac:dyDescent="0.2">
      <c r="B9507" s="30">
        <v>9503</v>
      </c>
      <c r="C9507" s="36">
        <f t="shared" si="148"/>
        <v>55036</v>
      </c>
      <c r="D9507" s="61">
        <v>0.37761909910000002</v>
      </c>
    </row>
    <row r="9508" spans="2:4" x14ac:dyDescent="0.2">
      <c r="B9508" s="30">
        <v>9504</v>
      </c>
      <c r="C9508" s="36">
        <f t="shared" si="148"/>
        <v>55037</v>
      </c>
      <c r="D9508" s="61">
        <v>0.3776778093</v>
      </c>
    </row>
    <row r="9509" spans="2:4" x14ac:dyDescent="0.2">
      <c r="B9509" s="30">
        <v>9505</v>
      </c>
      <c r="C9509" s="36">
        <f t="shared" si="148"/>
        <v>55038</v>
      </c>
      <c r="D9509" s="61">
        <v>0.3777365292</v>
      </c>
    </row>
    <row r="9510" spans="2:4" x14ac:dyDescent="0.2">
      <c r="B9510" s="30">
        <v>9506</v>
      </c>
      <c r="C9510" s="36">
        <f t="shared" si="148"/>
        <v>55039</v>
      </c>
      <c r="D9510" s="61">
        <v>0.37779525860000002</v>
      </c>
    </row>
    <row r="9511" spans="2:4" x14ac:dyDescent="0.2">
      <c r="B9511" s="30">
        <v>9507</v>
      </c>
      <c r="C9511" s="36">
        <f t="shared" si="148"/>
        <v>55040</v>
      </c>
      <c r="D9511" s="61">
        <v>0.37785399780000001</v>
      </c>
    </row>
    <row r="9512" spans="2:4" x14ac:dyDescent="0.2">
      <c r="B9512" s="30">
        <v>9508</v>
      </c>
      <c r="C9512" s="36">
        <f t="shared" si="148"/>
        <v>55041</v>
      </c>
      <c r="D9512" s="61">
        <v>0.37791274650000001</v>
      </c>
    </row>
    <row r="9513" spans="2:4" x14ac:dyDescent="0.2">
      <c r="B9513" s="30">
        <v>9509</v>
      </c>
      <c r="C9513" s="36">
        <f t="shared" si="148"/>
        <v>55042</v>
      </c>
      <c r="D9513" s="61">
        <v>0.37797150499999999</v>
      </c>
    </row>
    <row r="9514" spans="2:4" x14ac:dyDescent="0.2">
      <c r="B9514" s="30">
        <v>9510</v>
      </c>
      <c r="C9514" s="36">
        <f t="shared" si="148"/>
        <v>55043</v>
      </c>
      <c r="D9514" s="61">
        <v>0.37803027300000003</v>
      </c>
    </row>
    <row r="9515" spans="2:4" x14ac:dyDescent="0.2">
      <c r="B9515" s="30">
        <v>9511</v>
      </c>
      <c r="C9515" s="36">
        <f t="shared" si="148"/>
        <v>55044</v>
      </c>
      <c r="D9515" s="61">
        <v>0.37808905079999999</v>
      </c>
    </row>
    <row r="9516" spans="2:4" x14ac:dyDescent="0.2">
      <c r="B9516" s="30">
        <v>9512</v>
      </c>
      <c r="C9516" s="36">
        <f t="shared" si="148"/>
        <v>55045</v>
      </c>
      <c r="D9516" s="61">
        <v>0.37814783819999997</v>
      </c>
    </row>
    <row r="9517" spans="2:4" x14ac:dyDescent="0.2">
      <c r="B9517" s="30">
        <v>9513</v>
      </c>
      <c r="C9517" s="36">
        <f t="shared" si="148"/>
        <v>55046</v>
      </c>
      <c r="D9517" s="61">
        <v>0.37820663519999997</v>
      </c>
    </row>
    <row r="9518" spans="2:4" x14ac:dyDescent="0.2">
      <c r="B9518" s="30">
        <v>9514</v>
      </c>
      <c r="C9518" s="36">
        <f t="shared" si="148"/>
        <v>55047</v>
      </c>
      <c r="D9518" s="61">
        <v>0.3782654419</v>
      </c>
    </row>
    <row r="9519" spans="2:4" x14ac:dyDescent="0.2">
      <c r="B9519" s="30">
        <v>9515</v>
      </c>
      <c r="C9519" s="36">
        <f t="shared" si="148"/>
        <v>55048</v>
      </c>
      <c r="D9519" s="61">
        <v>0.37832425829999999</v>
      </c>
    </row>
    <row r="9520" spans="2:4" x14ac:dyDescent="0.2">
      <c r="B9520" s="30">
        <v>9516</v>
      </c>
      <c r="C9520" s="36">
        <f t="shared" si="148"/>
        <v>55049</v>
      </c>
      <c r="D9520" s="61">
        <v>0.37838308430000001</v>
      </c>
    </row>
    <row r="9521" spans="2:4" x14ac:dyDescent="0.2">
      <c r="B9521" s="30">
        <v>9517</v>
      </c>
      <c r="C9521" s="36">
        <f t="shared" si="148"/>
        <v>55050</v>
      </c>
      <c r="D9521" s="61">
        <v>0.37844191999999999</v>
      </c>
    </row>
    <row r="9522" spans="2:4" x14ac:dyDescent="0.2">
      <c r="B9522" s="30">
        <v>9518</v>
      </c>
      <c r="C9522" s="36">
        <f t="shared" si="148"/>
        <v>55051</v>
      </c>
      <c r="D9522" s="61">
        <v>0.37850076539999999</v>
      </c>
    </row>
    <row r="9523" spans="2:4" x14ac:dyDescent="0.2">
      <c r="B9523" s="30">
        <v>9519</v>
      </c>
      <c r="C9523" s="36">
        <f t="shared" si="148"/>
        <v>55052</v>
      </c>
      <c r="D9523" s="61">
        <v>0.37855962040000002</v>
      </c>
    </row>
    <row r="9524" spans="2:4" x14ac:dyDescent="0.2">
      <c r="B9524" s="30">
        <v>9520</v>
      </c>
      <c r="C9524" s="36">
        <f t="shared" si="148"/>
        <v>55053</v>
      </c>
      <c r="D9524" s="61">
        <v>0.37861848510000001</v>
      </c>
    </row>
    <row r="9525" spans="2:4" x14ac:dyDescent="0.2">
      <c r="B9525" s="30">
        <v>9521</v>
      </c>
      <c r="C9525" s="36">
        <f t="shared" si="148"/>
        <v>55054</v>
      </c>
      <c r="D9525" s="61">
        <v>0.37867735949999998</v>
      </c>
    </row>
    <row r="9526" spans="2:4" x14ac:dyDescent="0.2">
      <c r="B9526" s="30">
        <v>9522</v>
      </c>
      <c r="C9526" s="36">
        <f t="shared" si="148"/>
        <v>55055</v>
      </c>
      <c r="D9526" s="61">
        <v>0.37873624350000001</v>
      </c>
    </row>
    <row r="9527" spans="2:4" x14ac:dyDescent="0.2">
      <c r="B9527" s="30">
        <v>9523</v>
      </c>
      <c r="C9527" s="36">
        <f t="shared" si="148"/>
        <v>55056</v>
      </c>
      <c r="D9527" s="61">
        <v>0.37879513720000002</v>
      </c>
    </row>
    <row r="9528" spans="2:4" x14ac:dyDescent="0.2">
      <c r="B9528" s="30">
        <v>9524</v>
      </c>
      <c r="C9528" s="36">
        <f t="shared" si="148"/>
        <v>55057</v>
      </c>
      <c r="D9528" s="61">
        <v>0.3788540406</v>
      </c>
    </row>
    <row r="9529" spans="2:4" x14ac:dyDescent="0.2">
      <c r="B9529" s="30">
        <v>9525</v>
      </c>
      <c r="C9529" s="36">
        <f t="shared" si="148"/>
        <v>55058</v>
      </c>
      <c r="D9529" s="61">
        <v>0.3789129537</v>
      </c>
    </row>
    <row r="9530" spans="2:4" x14ac:dyDescent="0.2">
      <c r="B9530" s="30">
        <v>9526</v>
      </c>
      <c r="C9530" s="36">
        <f t="shared" si="148"/>
        <v>55059</v>
      </c>
      <c r="D9530" s="61">
        <v>0.37897187640000002</v>
      </c>
    </row>
    <row r="9531" spans="2:4" x14ac:dyDescent="0.2">
      <c r="B9531" s="30">
        <v>9527</v>
      </c>
      <c r="C9531" s="36">
        <f t="shared" si="148"/>
        <v>55060</v>
      </c>
      <c r="D9531" s="61">
        <v>0.37903080890000002</v>
      </c>
    </row>
    <row r="9532" spans="2:4" x14ac:dyDescent="0.2">
      <c r="B9532" s="30">
        <v>9528</v>
      </c>
      <c r="C9532" s="36">
        <f t="shared" si="148"/>
        <v>55061</v>
      </c>
      <c r="D9532" s="61">
        <v>0.37908975099999997</v>
      </c>
    </row>
    <row r="9533" spans="2:4" x14ac:dyDescent="0.2">
      <c r="B9533" s="30">
        <v>9529</v>
      </c>
      <c r="C9533" s="36">
        <f t="shared" si="148"/>
        <v>55062</v>
      </c>
      <c r="D9533" s="61">
        <v>0.37914870280000001</v>
      </c>
    </row>
    <row r="9534" spans="2:4" x14ac:dyDescent="0.2">
      <c r="B9534" s="30">
        <v>9530</v>
      </c>
      <c r="C9534" s="36">
        <f t="shared" si="148"/>
        <v>55063</v>
      </c>
      <c r="D9534" s="61">
        <v>0.37920766420000002</v>
      </c>
    </row>
    <row r="9535" spans="2:4" x14ac:dyDescent="0.2">
      <c r="B9535" s="30">
        <v>9531</v>
      </c>
      <c r="C9535" s="36">
        <f t="shared" si="148"/>
        <v>55064</v>
      </c>
      <c r="D9535" s="61">
        <v>0.3792666354</v>
      </c>
    </row>
    <row r="9536" spans="2:4" x14ac:dyDescent="0.2">
      <c r="B9536" s="30">
        <v>9532</v>
      </c>
      <c r="C9536" s="36">
        <f t="shared" si="148"/>
        <v>55065</v>
      </c>
      <c r="D9536" s="61">
        <v>0.37932561619999999</v>
      </c>
    </row>
    <row r="9537" spans="2:4" x14ac:dyDescent="0.2">
      <c r="B9537" s="30">
        <v>9533</v>
      </c>
      <c r="C9537" s="36">
        <f t="shared" si="148"/>
        <v>55066</v>
      </c>
      <c r="D9537" s="61">
        <v>0.37938460680000002</v>
      </c>
    </row>
    <row r="9538" spans="2:4" x14ac:dyDescent="0.2">
      <c r="B9538" s="30">
        <v>9534</v>
      </c>
      <c r="C9538" s="36">
        <f t="shared" si="148"/>
        <v>55067</v>
      </c>
      <c r="D9538" s="61">
        <v>0.37944360700000002</v>
      </c>
    </row>
    <row r="9539" spans="2:4" x14ac:dyDescent="0.2">
      <c r="B9539" s="30">
        <v>9535</v>
      </c>
      <c r="C9539" s="36">
        <f t="shared" si="148"/>
        <v>55068</v>
      </c>
      <c r="D9539" s="61">
        <v>0.37950261689999998</v>
      </c>
    </row>
    <row r="9540" spans="2:4" x14ac:dyDescent="0.2">
      <c r="B9540" s="30">
        <v>9536</v>
      </c>
      <c r="C9540" s="36">
        <f t="shared" si="148"/>
        <v>55069</v>
      </c>
      <c r="D9540" s="61">
        <v>0.37956163650000002</v>
      </c>
    </row>
    <row r="9541" spans="2:4" x14ac:dyDescent="0.2">
      <c r="B9541" s="30">
        <v>9537</v>
      </c>
      <c r="C9541" s="36">
        <f t="shared" si="148"/>
        <v>55070</v>
      </c>
      <c r="D9541" s="61">
        <v>0.37962066579999998</v>
      </c>
    </row>
    <row r="9542" spans="2:4" x14ac:dyDescent="0.2">
      <c r="B9542" s="30">
        <v>9538</v>
      </c>
      <c r="C9542" s="36">
        <f t="shared" ref="C9542:C9605" si="149">C9541+1</f>
        <v>55071</v>
      </c>
      <c r="D9542" s="61">
        <v>0.37967970480000002</v>
      </c>
    </row>
    <row r="9543" spans="2:4" x14ac:dyDescent="0.2">
      <c r="B9543" s="30">
        <v>9539</v>
      </c>
      <c r="C9543" s="36">
        <f t="shared" si="149"/>
        <v>55072</v>
      </c>
      <c r="D9543" s="61">
        <v>0.37973875350000003</v>
      </c>
    </row>
    <row r="9544" spans="2:4" x14ac:dyDescent="0.2">
      <c r="B9544" s="30">
        <v>9540</v>
      </c>
      <c r="C9544" s="36">
        <f t="shared" si="149"/>
        <v>55073</v>
      </c>
      <c r="D9544" s="61">
        <v>0.3797978119</v>
      </c>
    </row>
    <row r="9545" spans="2:4" x14ac:dyDescent="0.2">
      <c r="B9545" s="30">
        <v>9541</v>
      </c>
      <c r="C9545" s="36">
        <f t="shared" si="149"/>
        <v>55074</v>
      </c>
      <c r="D9545" s="61">
        <v>0.37985688000000001</v>
      </c>
    </row>
    <row r="9546" spans="2:4" x14ac:dyDescent="0.2">
      <c r="B9546" s="30">
        <v>9542</v>
      </c>
      <c r="C9546" s="36">
        <f t="shared" si="149"/>
        <v>55075</v>
      </c>
      <c r="D9546" s="61">
        <v>0.37991595779999998</v>
      </c>
    </row>
    <row r="9547" spans="2:4" x14ac:dyDescent="0.2">
      <c r="B9547" s="30">
        <v>9543</v>
      </c>
      <c r="C9547" s="36">
        <f t="shared" si="149"/>
        <v>55076</v>
      </c>
      <c r="D9547" s="61">
        <v>0.37997504529999998</v>
      </c>
    </row>
    <row r="9548" spans="2:4" x14ac:dyDescent="0.2">
      <c r="B9548" s="30">
        <v>9544</v>
      </c>
      <c r="C9548" s="36">
        <f t="shared" si="149"/>
        <v>55077</v>
      </c>
      <c r="D9548" s="61">
        <v>0.38003414250000001</v>
      </c>
    </row>
    <row r="9549" spans="2:4" x14ac:dyDescent="0.2">
      <c r="B9549" s="30">
        <v>9545</v>
      </c>
      <c r="C9549" s="36">
        <f t="shared" si="149"/>
        <v>55078</v>
      </c>
      <c r="D9549" s="61">
        <v>0.3800932494</v>
      </c>
    </row>
    <row r="9550" spans="2:4" x14ac:dyDescent="0.2">
      <c r="B9550" s="30">
        <v>9546</v>
      </c>
      <c r="C9550" s="36">
        <f t="shared" si="149"/>
        <v>55079</v>
      </c>
      <c r="D9550" s="61">
        <v>0.38015236610000003</v>
      </c>
    </row>
    <row r="9551" spans="2:4" x14ac:dyDescent="0.2">
      <c r="B9551" s="30">
        <v>9547</v>
      </c>
      <c r="C9551" s="36">
        <f t="shared" si="149"/>
        <v>55080</v>
      </c>
      <c r="D9551" s="61">
        <v>0.38021149240000002</v>
      </c>
    </row>
    <row r="9552" spans="2:4" x14ac:dyDescent="0.2">
      <c r="B9552" s="30">
        <v>9548</v>
      </c>
      <c r="C9552" s="36">
        <f t="shared" si="149"/>
        <v>55081</v>
      </c>
      <c r="D9552" s="61">
        <v>0.38027062839999998</v>
      </c>
    </row>
    <row r="9553" spans="2:4" x14ac:dyDescent="0.2">
      <c r="B9553" s="30">
        <v>9549</v>
      </c>
      <c r="C9553" s="36">
        <f t="shared" si="149"/>
        <v>55082</v>
      </c>
      <c r="D9553" s="61">
        <v>0.38032977420000003</v>
      </c>
    </row>
    <row r="9554" spans="2:4" x14ac:dyDescent="0.2">
      <c r="B9554" s="30">
        <v>9550</v>
      </c>
      <c r="C9554" s="36">
        <f t="shared" si="149"/>
        <v>55083</v>
      </c>
      <c r="D9554" s="61">
        <v>0.38038892969999999</v>
      </c>
    </row>
    <row r="9555" spans="2:4" x14ac:dyDescent="0.2">
      <c r="B9555" s="30">
        <v>9551</v>
      </c>
      <c r="C9555" s="36">
        <f t="shared" si="149"/>
        <v>55084</v>
      </c>
      <c r="D9555" s="61">
        <v>0.38044809489999998</v>
      </c>
    </row>
    <row r="9556" spans="2:4" x14ac:dyDescent="0.2">
      <c r="B9556" s="30">
        <v>9552</v>
      </c>
      <c r="C9556" s="36">
        <f t="shared" si="149"/>
        <v>55085</v>
      </c>
      <c r="D9556" s="61">
        <v>0.38050726979999999</v>
      </c>
    </row>
    <row r="9557" spans="2:4" x14ac:dyDescent="0.2">
      <c r="B9557" s="30">
        <v>9553</v>
      </c>
      <c r="C9557" s="36">
        <f t="shared" si="149"/>
        <v>55086</v>
      </c>
      <c r="D9557" s="61">
        <v>0.38056645439999998</v>
      </c>
    </row>
    <row r="9558" spans="2:4" x14ac:dyDescent="0.2">
      <c r="B9558" s="30">
        <v>9554</v>
      </c>
      <c r="C9558" s="36">
        <f t="shared" si="149"/>
        <v>55087</v>
      </c>
      <c r="D9558" s="61">
        <v>0.38062564879999999</v>
      </c>
    </row>
    <row r="9559" spans="2:4" x14ac:dyDescent="0.2">
      <c r="B9559" s="30">
        <v>9555</v>
      </c>
      <c r="C9559" s="36">
        <f t="shared" si="149"/>
        <v>55088</v>
      </c>
      <c r="D9559" s="61">
        <v>0.38068485279999997</v>
      </c>
    </row>
    <row r="9560" spans="2:4" x14ac:dyDescent="0.2">
      <c r="B9560" s="30">
        <v>9556</v>
      </c>
      <c r="C9560" s="36">
        <f t="shared" si="149"/>
        <v>55089</v>
      </c>
      <c r="D9560" s="61">
        <v>0.38074406659999999</v>
      </c>
    </row>
    <row r="9561" spans="2:4" x14ac:dyDescent="0.2">
      <c r="B9561" s="30">
        <v>9557</v>
      </c>
      <c r="C9561" s="36">
        <f t="shared" si="149"/>
        <v>55090</v>
      </c>
      <c r="D9561" s="61">
        <v>0.38080329019999998</v>
      </c>
    </row>
    <row r="9562" spans="2:4" x14ac:dyDescent="0.2">
      <c r="B9562" s="30">
        <v>9558</v>
      </c>
      <c r="C9562" s="36">
        <f t="shared" si="149"/>
        <v>55091</v>
      </c>
      <c r="D9562" s="61">
        <v>0.38086252339999999</v>
      </c>
    </row>
    <row r="9563" spans="2:4" x14ac:dyDescent="0.2">
      <c r="B9563" s="30">
        <v>9559</v>
      </c>
      <c r="C9563" s="36">
        <f t="shared" si="149"/>
        <v>55092</v>
      </c>
      <c r="D9563" s="61">
        <v>0.38092176639999997</v>
      </c>
    </row>
    <row r="9564" spans="2:4" x14ac:dyDescent="0.2">
      <c r="B9564" s="30">
        <v>9560</v>
      </c>
      <c r="C9564" s="36">
        <f t="shared" si="149"/>
        <v>55093</v>
      </c>
      <c r="D9564" s="61">
        <v>0.38098101909999998</v>
      </c>
    </row>
    <row r="9565" spans="2:4" x14ac:dyDescent="0.2">
      <c r="B9565" s="30">
        <v>9561</v>
      </c>
      <c r="C9565" s="36">
        <f t="shared" si="149"/>
        <v>55094</v>
      </c>
      <c r="D9565" s="61">
        <v>0.38104028159999997</v>
      </c>
    </row>
    <row r="9566" spans="2:4" x14ac:dyDescent="0.2">
      <c r="B9566" s="30">
        <v>9562</v>
      </c>
      <c r="C9566" s="36">
        <f t="shared" si="149"/>
        <v>55095</v>
      </c>
      <c r="D9566" s="61">
        <v>0.38109955369999998</v>
      </c>
    </row>
    <row r="9567" spans="2:4" x14ac:dyDescent="0.2">
      <c r="B9567" s="30">
        <v>9563</v>
      </c>
      <c r="C9567" s="36">
        <f t="shared" si="149"/>
        <v>55096</v>
      </c>
      <c r="D9567" s="61">
        <v>0.38115883569999998</v>
      </c>
    </row>
    <row r="9568" spans="2:4" x14ac:dyDescent="0.2">
      <c r="B9568" s="30">
        <v>9564</v>
      </c>
      <c r="C9568" s="36">
        <f t="shared" si="149"/>
        <v>55097</v>
      </c>
      <c r="D9568" s="61">
        <v>0.38121812729999999</v>
      </c>
    </row>
    <row r="9569" spans="2:4" x14ac:dyDescent="0.2">
      <c r="B9569" s="30">
        <v>9565</v>
      </c>
      <c r="C9569" s="36">
        <f t="shared" si="149"/>
        <v>55098</v>
      </c>
      <c r="D9569" s="61">
        <v>0.38127742869999998</v>
      </c>
    </row>
    <row r="9570" spans="2:4" x14ac:dyDescent="0.2">
      <c r="B9570" s="30">
        <v>9566</v>
      </c>
      <c r="C9570" s="36">
        <f t="shared" si="149"/>
        <v>55099</v>
      </c>
      <c r="D9570" s="61">
        <v>0.38133673979999999</v>
      </c>
    </row>
    <row r="9571" spans="2:4" x14ac:dyDescent="0.2">
      <c r="B9571" s="30">
        <v>9567</v>
      </c>
      <c r="C9571" s="36">
        <f t="shared" si="149"/>
        <v>55100</v>
      </c>
      <c r="D9571" s="61">
        <v>0.38139606069999998</v>
      </c>
    </row>
    <row r="9572" spans="2:4" x14ac:dyDescent="0.2">
      <c r="B9572" s="30">
        <v>9568</v>
      </c>
      <c r="C9572" s="36">
        <f t="shared" si="149"/>
        <v>55101</v>
      </c>
      <c r="D9572" s="61">
        <v>0.3814553913</v>
      </c>
    </row>
    <row r="9573" spans="2:4" x14ac:dyDescent="0.2">
      <c r="B9573" s="30">
        <v>9569</v>
      </c>
      <c r="C9573" s="36">
        <f t="shared" si="149"/>
        <v>55102</v>
      </c>
      <c r="D9573" s="61">
        <v>0.3815147317</v>
      </c>
    </row>
    <row r="9574" spans="2:4" x14ac:dyDescent="0.2">
      <c r="B9574" s="30">
        <v>9570</v>
      </c>
      <c r="C9574" s="36">
        <f t="shared" si="149"/>
        <v>55103</v>
      </c>
      <c r="D9574" s="61">
        <v>0.38157408180000002</v>
      </c>
    </row>
    <row r="9575" spans="2:4" x14ac:dyDescent="0.2">
      <c r="B9575" s="30">
        <v>9571</v>
      </c>
      <c r="C9575" s="36">
        <f t="shared" si="149"/>
        <v>55104</v>
      </c>
      <c r="D9575" s="61">
        <v>0.38163344160000001</v>
      </c>
    </row>
    <row r="9576" spans="2:4" x14ac:dyDescent="0.2">
      <c r="B9576" s="30">
        <v>9572</v>
      </c>
      <c r="C9576" s="36">
        <f t="shared" si="149"/>
        <v>55105</v>
      </c>
      <c r="D9576" s="61">
        <v>0.38169281119999998</v>
      </c>
    </row>
    <row r="9577" spans="2:4" x14ac:dyDescent="0.2">
      <c r="B9577" s="30">
        <v>9573</v>
      </c>
      <c r="C9577" s="36">
        <f t="shared" si="149"/>
        <v>55106</v>
      </c>
      <c r="D9577" s="61">
        <v>0.38175219059999999</v>
      </c>
    </row>
    <row r="9578" spans="2:4" x14ac:dyDescent="0.2">
      <c r="B9578" s="30">
        <v>9574</v>
      </c>
      <c r="C9578" s="36">
        <f t="shared" si="149"/>
        <v>55107</v>
      </c>
      <c r="D9578" s="61">
        <v>0.38181157970000001</v>
      </c>
    </row>
    <row r="9579" spans="2:4" x14ac:dyDescent="0.2">
      <c r="B9579" s="30">
        <v>9575</v>
      </c>
      <c r="C9579" s="36">
        <f t="shared" si="149"/>
        <v>55108</v>
      </c>
      <c r="D9579" s="61">
        <v>0.38187097850000001</v>
      </c>
    </row>
    <row r="9580" spans="2:4" x14ac:dyDescent="0.2">
      <c r="B9580" s="30">
        <v>9576</v>
      </c>
      <c r="C9580" s="36">
        <f t="shared" si="149"/>
        <v>55109</v>
      </c>
      <c r="D9580" s="61">
        <v>0.3819303872</v>
      </c>
    </row>
    <row r="9581" spans="2:4" x14ac:dyDescent="0.2">
      <c r="B9581" s="30">
        <v>9577</v>
      </c>
      <c r="C9581" s="36">
        <f t="shared" si="149"/>
        <v>55110</v>
      </c>
      <c r="D9581" s="61">
        <v>0.3819898055</v>
      </c>
    </row>
    <row r="9582" spans="2:4" x14ac:dyDescent="0.2">
      <c r="B9582" s="30">
        <v>9578</v>
      </c>
      <c r="C9582" s="36">
        <f t="shared" si="149"/>
        <v>55111</v>
      </c>
      <c r="D9582" s="61">
        <v>0.38204923369999999</v>
      </c>
    </row>
    <row r="9583" spans="2:4" x14ac:dyDescent="0.2">
      <c r="B9583" s="30">
        <v>9579</v>
      </c>
      <c r="C9583" s="36">
        <f t="shared" si="149"/>
        <v>55112</v>
      </c>
      <c r="D9583" s="61">
        <v>0.3821086715</v>
      </c>
    </row>
    <row r="9584" spans="2:4" x14ac:dyDescent="0.2">
      <c r="B9584" s="30">
        <v>9580</v>
      </c>
      <c r="C9584" s="36">
        <f t="shared" si="149"/>
        <v>55113</v>
      </c>
      <c r="D9584" s="61">
        <v>0.38216811919999999</v>
      </c>
    </row>
    <row r="9585" spans="2:4" x14ac:dyDescent="0.2">
      <c r="B9585" s="30">
        <v>9581</v>
      </c>
      <c r="C9585" s="36">
        <f t="shared" si="149"/>
        <v>55114</v>
      </c>
      <c r="D9585" s="61">
        <v>0.38222757660000001</v>
      </c>
    </row>
    <row r="9586" spans="2:4" x14ac:dyDescent="0.2">
      <c r="B9586" s="30">
        <v>9582</v>
      </c>
      <c r="C9586" s="36">
        <f t="shared" si="149"/>
        <v>55115</v>
      </c>
      <c r="D9586" s="61">
        <v>0.3822870438</v>
      </c>
    </row>
    <row r="9587" spans="2:4" x14ac:dyDescent="0.2">
      <c r="B9587" s="30">
        <v>9583</v>
      </c>
      <c r="C9587" s="36">
        <f t="shared" si="149"/>
        <v>55116</v>
      </c>
      <c r="D9587" s="61">
        <v>0.38234652070000003</v>
      </c>
    </row>
    <row r="9588" spans="2:4" x14ac:dyDescent="0.2">
      <c r="B9588" s="30">
        <v>9584</v>
      </c>
      <c r="C9588" s="36">
        <f t="shared" si="149"/>
        <v>55117</v>
      </c>
      <c r="D9588" s="61">
        <v>0.38240600740000003</v>
      </c>
    </row>
    <row r="9589" spans="2:4" x14ac:dyDescent="0.2">
      <c r="B9589" s="30">
        <v>9585</v>
      </c>
      <c r="C9589" s="36">
        <f t="shared" si="149"/>
        <v>55118</v>
      </c>
      <c r="D9589" s="61">
        <v>0.3824655039</v>
      </c>
    </row>
    <row r="9590" spans="2:4" x14ac:dyDescent="0.2">
      <c r="B9590" s="30">
        <v>9586</v>
      </c>
      <c r="C9590" s="36">
        <f t="shared" si="149"/>
        <v>55119</v>
      </c>
      <c r="D9590" s="61">
        <v>0.38252501020000002</v>
      </c>
    </row>
    <row r="9591" spans="2:4" x14ac:dyDescent="0.2">
      <c r="B9591" s="30">
        <v>9587</v>
      </c>
      <c r="C9591" s="36">
        <f t="shared" si="149"/>
        <v>55120</v>
      </c>
      <c r="D9591" s="61">
        <v>0.3825845262</v>
      </c>
    </row>
    <row r="9592" spans="2:4" x14ac:dyDescent="0.2">
      <c r="B9592" s="30">
        <v>9588</v>
      </c>
      <c r="C9592" s="36">
        <f t="shared" si="149"/>
        <v>55121</v>
      </c>
      <c r="D9592" s="61">
        <v>0.38264405200000001</v>
      </c>
    </row>
    <row r="9593" spans="2:4" x14ac:dyDescent="0.2">
      <c r="B9593" s="30">
        <v>9589</v>
      </c>
      <c r="C9593" s="36">
        <f t="shared" si="149"/>
        <v>55122</v>
      </c>
      <c r="D9593" s="61">
        <v>0.38270358760000001</v>
      </c>
    </row>
    <row r="9594" spans="2:4" x14ac:dyDescent="0.2">
      <c r="B9594" s="30">
        <v>9590</v>
      </c>
      <c r="C9594" s="36">
        <f t="shared" si="149"/>
        <v>55123</v>
      </c>
      <c r="D9594" s="61">
        <v>0.38276313290000002</v>
      </c>
    </row>
    <row r="9595" spans="2:4" x14ac:dyDescent="0.2">
      <c r="B9595" s="30">
        <v>9591</v>
      </c>
      <c r="C9595" s="36">
        <f t="shared" si="149"/>
        <v>55124</v>
      </c>
      <c r="D9595" s="61">
        <v>0.38282268809999997</v>
      </c>
    </row>
    <row r="9596" spans="2:4" x14ac:dyDescent="0.2">
      <c r="B9596" s="30">
        <v>9592</v>
      </c>
      <c r="C9596" s="36">
        <f t="shared" si="149"/>
        <v>55125</v>
      </c>
      <c r="D9596" s="61">
        <v>0.38288225300000001</v>
      </c>
    </row>
    <row r="9597" spans="2:4" x14ac:dyDescent="0.2">
      <c r="B9597" s="30">
        <v>9593</v>
      </c>
      <c r="C9597" s="36">
        <f t="shared" si="149"/>
        <v>55126</v>
      </c>
      <c r="D9597" s="61">
        <v>0.38294182770000001</v>
      </c>
    </row>
    <row r="9598" spans="2:4" x14ac:dyDescent="0.2">
      <c r="B9598" s="30">
        <v>9594</v>
      </c>
      <c r="C9598" s="36">
        <f t="shared" si="149"/>
        <v>55127</v>
      </c>
      <c r="D9598" s="61">
        <v>0.3830014122</v>
      </c>
    </row>
    <row r="9599" spans="2:4" x14ac:dyDescent="0.2">
      <c r="B9599" s="30">
        <v>9595</v>
      </c>
      <c r="C9599" s="36">
        <f t="shared" si="149"/>
        <v>55128</v>
      </c>
      <c r="D9599" s="61">
        <v>0.38306100640000001</v>
      </c>
    </row>
    <row r="9600" spans="2:4" x14ac:dyDescent="0.2">
      <c r="B9600" s="30">
        <v>9596</v>
      </c>
      <c r="C9600" s="36">
        <f t="shared" si="149"/>
        <v>55129</v>
      </c>
      <c r="D9600" s="61">
        <v>0.38312061050000001</v>
      </c>
    </row>
    <row r="9601" spans="2:4" x14ac:dyDescent="0.2">
      <c r="B9601" s="30">
        <v>9597</v>
      </c>
      <c r="C9601" s="36">
        <f t="shared" si="149"/>
        <v>55130</v>
      </c>
      <c r="D9601" s="61">
        <v>0.38318022429999998</v>
      </c>
    </row>
    <row r="9602" spans="2:4" x14ac:dyDescent="0.2">
      <c r="B9602" s="30">
        <v>9598</v>
      </c>
      <c r="C9602" s="36">
        <f t="shared" si="149"/>
        <v>55131</v>
      </c>
      <c r="D9602" s="61">
        <v>0.38323984789999999</v>
      </c>
    </row>
    <row r="9603" spans="2:4" x14ac:dyDescent="0.2">
      <c r="B9603" s="30">
        <v>9599</v>
      </c>
      <c r="C9603" s="36">
        <f t="shared" si="149"/>
        <v>55132</v>
      </c>
      <c r="D9603" s="61">
        <v>0.38329948130000002</v>
      </c>
    </row>
    <row r="9604" spans="2:4" x14ac:dyDescent="0.2">
      <c r="B9604" s="30">
        <v>9600</v>
      </c>
      <c r="C9604" s="36">
        <f t="shared" si="149"/>
        <v>55133</v>
      </c>
      <c r="D9604" s="61">
        <v>0.38335912459999999</v>
      </c>
    </row>
    <row r="9605" spans="2:4" x14ac:dyDescent="0.2">
      <c r="B9605" s="30">
        <v>9601</v>
      </c>
      <c r="C9605" s="36">
        <f t="shared" si="149"/>
        <v>55134</v>
      </c>
      <c r="D9605" s="61">
        <v>0.38341877759999998</v>
      </c>
    </row>
    <row r="9606" spans="2:4" x14ac:dyDescent="0.2">
      <c r="B9606" s="30">
        <v>9602</v>
      </c>
      <c r="C9606" s="36">
        <f t="shared" ref="C9606:C9669" si="150">C9605+1</f>
        <v>55135</v>
      </c>
      <c r="D9606" s="61">
        <v>0.38347844040000001</v>
      </c>
    </row>
    <row r="9607" spans="2:4" x14ac:dyDescent="0.2">
      <c r="B9607" s="30">
        <v>9603</v>
      </c>
      <c r="C9607" s="36">
        <f t="shared" si="150"/>
        <v>55136</v>
      </c>
      <c r="D9607" s="61">
        <v>0.38353811300000001</v>
      </c>
    </row>
    <row r="9608" spans="2:4" x14ac:dyDescent="0.2">
      <c r="B9608" s="30">
        <v>9604</v>
      </c>
      <c r="C9608" s="36">
        <f t="shared" si="150"/>
        <v>55137</v>
      </c>
      <c r="D9608" s="61">
        <v>0.3835977954</v>
      </c>
    </row>
    <row r="9609" spans="2:4" x14ac:dyDescent="0.2">
      <c r="B9609" s="30">
        <v>9605</v>
      </c>
      <c r="C9609" s="36">
        <f t="shared" si="150"/>
        <v>55138</v>
      </c>
      <c r="D9609" s="61">
        <v>0.38365748760000001</v>
      </c>
    </row>
    <row r="9610" spans="2:4" x14ac:dyDescent="0.2">
      <c r="B9610" s="30">
        <v>9606</v>
      </c>
      <c r="C9610" s="36">
        <f t="shared" si="150"/>
        <v>55139</v>
      </c>
      <c r="D9610" s="61">
        <v>0.38371718960000001</v>
      </c>
    </row>
    <row r="9611" spans="2:4" x14ac:dyDescent="0.2">
      <c r="B9611" s="30">
        <v>9607</v>
      </c>
      <c r="C9611" s="36">
        <f t="shared" si="150"/>
        <v>55140</v>
      </c>
      <c r="D9611" s="61">
        <v>0.38377690139999998</v>
      </c>
    </row>
    <row r="9612" spans="2:4" x14ac:dyDescent="0.2">
      <c r="B9612" s="30">
        <v>9608</v>
      </c>
      <c r="C9612" s="36">
        <f t="shared" si="150"/>
        <v>55141</v>
      </c>
      <c r="D9612" s="61">
        <v>0.38383662299999999</v>
      </c>
    </row>
    <row r="9613" spans="2:4" x14ac:dyDescent="0.2">
      <c r="B9613" s="30">
        <v>9609</v>
      </c>
      <c r="C9613" s="36">
        <f t="shared" si="150"/>
        <v>55142</v>
      </c>
      <c r="D9613" s="61">
        <v>0.38389635439999997</v>
      </c>
    </row>
    <row r="9614" spans="2:4" x14ac:dyDescent="0.2">
      <c r="B9614" s="30">
        <v>9610</v>
      </c>
      <c r="C9614" s="36">
        <f t="shared" si="150"/>
        <v>55143</v>
      </c>
      <c r="D9614" s="61">
        <v>0.38395609559999999</v>
      </c>
    </row>
    <row r="9615" spans="2:4" x14ac:dyDescent="0.2">
      <c r="B9615" s="30">
        <v>9611</v>
      </c>
      <c r="C9615" s="36">
        <f t="shared" si="150"/>
        <v>55144</v>
      </c>
      <c r="D9615" s="61">
        <v>0.3840158467</v>
      </c>
    </row>
    <row r="9616" spans="2:4" x14ac:dyDescent="0.2">
      <c r="B9616" s="30">
        <v>9612</v>
      </c>
      <c r="C9616" s="36">
        <f t="shared" si="150"/>
        <v>55145</v>
      </c>
      <c r="D9616" s="61">
        <v>0.38407560750000003</v>
      </c>
    </row>
    <row r="9617" spans="2:4" x14ac:dyDescent="0.2">
      <c r="B9617" s="30">
        <v>9613</v>
      </c>
      <c r="C9617" s="36">
        <f t="shared" si="150"/>
        <v>55146</v>
      </c>
      <c r="D9617" s="61">
        <v>0.38413537819999999</v>
      </c>
    </row>
    <row r="9618" spans="2:4" x14ac:dyDescent="0.2">
      <c r="B9618" s="30">
        <v>9614</v>
      </c>
      <c r="C9618" s="36">
        <f t="shared" si="150"/>
        <v>55147</v>
      </c>
      <c r="D9618" s="61">
        <v>0.38419515859999998</v>
      </c>
    </row>
    <row r="9619" spans="2:4" x14ac:dyDescent="0.2">
      <c r="B9619" s="30">
        <v>9615</v>
      </c>
      <c r="C9619" s="36">
        <f t="shared" si="150"/>
        <v>55148</v>
      </c>
      <c r="D9619" s="61">
        <v>0.3842549489</v>
      </c>
    </row>
    <row r="9620" spans="2:4" x14ac:dyDescent="0.2">
      <c r="B9620" s="30">
        <v>9616</v>
      </c>
      <c r="C9620" s="36">
        <f t="shared" si="150"/>
        <v>55149</v>
      </c>
      <c r="D9620" s="61">
        <v>0.38431474900000001</v>
      </c>
    </row>
    <row r="9621" spans="2:4" x14ac:dyDescent="0.2">
      <c r="B9621" s="30">
        <v>9617</v>
      </c>
      <c r="C9621" s="36">
        <f t="shared" si="150"/>
        <v>55150</v>
      </c>
      <c r="D9621" s="61">
        <v>0.384374559</v>
      </c>
    </row>
    <row r="9622" spans="2:4" x14ac:dyDescent="0.2">
      <c r="B9622" s="30">
        <v>9618</v>
      </c>
      <c r="C9622" s="36">
        <f t="shared" si="150"/>
        <v>55151</v>
      </c>
      <c r="D9622" s="61">
        <v>0.38443437870000002</v>
      </c>
    </row>
    <row r="9623" spans="2:4" x14ac:dyDescent="0.2">
      <c r="B9623" s="30">
        <v>9619</v>
      </c>
      <c r="C9623" s="36">
        <f t="shared" si="150"/>
        <v>55152</v>
      </c>
      <c r="D9623" s="61">
        <v>0.38449420829999997</v>
      </c>
    </row>
    <row r="9624" spans="2:4" x14ac:dyDescent="0.2">
      <c r="B9624" s="30">
        <v>9620</v>
      </c>
      <c r="C9624" s="36">
        <f t="shared" si="150"/>
        <v>55153</v>
      </c>
      <c r="D9624" s="61">
        <v>0.38455404770000001</v>
      </c>
    </row>
    <row r="9625" spans="2:4" x14ac:dyDescent="0.2">
      <c r="B9625" s="30">
        <v>9621</v>
      </c>
      <c r="C9625" s="36">
        <f t="shared" si="150"/>
        <v>55154</v>
      </c>
      <c r="D9625" s="61">
        <v>0.38461389689999997</v>
      </c>
    </row>
    <row r="9626" spans="2:4" x14ac:dyDescent="0.2">
      <c r="B9626" s="30">
        <v>9622</v>
      </c>
      <c r="C9626" s="36">
        <f t="shared" si="150"/>
        <v>55155</v>
      </c>
      <c r="D9626" s="61">
        <v>0.38467375590000003</v>
      </c>
    </row>
    <row r="9627" spans="2:4" x14ac:dyDescent="0.2">
      <c r="B9627" s="30">
        <v>9623</v>
      </c>
      <c r="C9627" s="36">
        <f t="shared" si="150"/>
        <v>55156</v>
      </c>
      <c r="D9627" s="61">
        <v>0.38473362480000001</v>
      </c>
    </row>
    <row r="9628" spans="2:4" x14ac:dyDescent="0.2">
      <c r="B9628" s="30">
        <v>9624</v>
      </c>
      <c r="C9628" s="36">
        <f t="shared" si="150"/>
        <v>55157</v>
      </c>
      <c r="D9628" s="61">
        <v>0.38479350350000002</v>
      </c>
    </row>
    <row r="9629" spans="2:4" x14ac:dyDescent="0.2">
      <c r="B9629" s="30">
        <v>9625</v>
      </c>
      <c r="C9629" s="36">
        <f t="shared" si="150"/>
        <v>55158</v>
      </c>
      <c r="D9629" s="61">
        <v>0.38485339210000002</v>
      </c>
    </row>
    <row r="9630" spans="2:4" x14ac:dyDescent="0.2">
      <c r="B9630" s="30">
        <v>9626</v>
      </c>
      <c r="C9630" s="36">
        <f t="shared" si="150"/>
        <v>55159</v>
      </c>
      <c r="D9630" s="61">
        <v>0.3849132904</v>
      </c>
    </row>
    <row r="9631" spans="2:4" x14ac:dyDescent="0.2">
      <c r="B9631" s="30">
        <v>9627</v>
      </c>
      <c r="C9631" s="36">
        <f t="shared" si="150"/>
        <v>55160</v>
      </c>
      <c r="D9631" s="61">
        <v>0.38497319870000002</v>
      </c>
    </row>
    <row r="9632" spans="2:4" x14ac:dyDescent="0.2">
      <c r="B9632" s="30">
        <v>9628</v>
      </c>
      <c r="C9632" s="36">
        <f t="shared" si="150"/>
        <v>55161</v>
      </c>
      <c r="D9632" s="61">
        <v>0.38503311670000001</v>
      </c>
    </row>
    <row r="9633" spans="2:4" x14ac:dyDescent="0.2">
      <c r="B9633" s="30">
        <v>9629</v>
      </c>
      <c r="C9633" s="36">
        <f t="shared" si="150"/>
        <v>55162</v>
      </c>
      <c r="D9633" s="61">
        <v>0.38509304459999999</v>
      </c>
    </row>
    <row r="9634" spans="2:4" x14ac:dyDescent="0.2">
      <c r="B9634" s="30">
        <v>9630</v>
      </c>
      <c r="C9634" s="36">
        <f t="shared" si="150"/>
        <v>55163</v>
      </c>
      <c r="D9634" s="61">
        <v>0.3851529823</v>
      </c>
    </row>
    <row r="9635" spans="2:4" x14ac:dyDescent="0.2">
      <c r="B9635" s="30">
        <v>9631</v>
      </c>
      <c r="C9635" s="36">
        <f t="shared" si="150"/>
        <v>55164</v>
      </c>
      <c r="D9635" s="61">
        <v>0.3852129299</v>
      </c>
    </row>
    <row r="9636" spans="2:4" x14ac:dyDescent="0.2">
      <c r="B9636" s="30">
        <v>9632</v>
      </c>
      <c r="C9636" s="36">
        <f t="shared" si="150"/>
        <v>55165</v>
      </c>
      <c r="D9636" s="61">
        <v>0.38527288729999998</v>
      </c>
    </row>
    <row r="9637" spans="2:4" x14ac:dyDescent="0.2">
      <c r="B9637" s="30">
        <v>9633</v>
      </c>
      <c r="C9637" s="36">
        <f t="shared" si="150"/>
        <v>55166</v>
      </c>
      <c r="D9637" s="61">
        <v>0.38533285449999999</v>
      </c>
    </row>
    <row r="9638" spans="2:4" x14ac:dyDescent="0.2">
      <c r="B9638" s="30">
        <v>9634</v>
      </c>
      <c r="C9638" s="36">
        <f t="shared" si="150"/>
        <v>55167</v>
      </c>
      <c r="D9638" s="61">
        <v>0.38539283159999999</v>
      </c>
    </row>
    <row r="9639" spans="2:4" x14ac:dyDescent="0.2">
      <c r="B9639" s="30">
        <v>9635</v>
      </c>
      <c r="C9639" s="36">
        <f t="shared" si="150"/>
        <v>55168</v>
      </c>
      <c r="D9639" s="61">
        <v>0.38545281860000002</v>
      </c>
    </row>
    <row r="9640" spans="2:4" x14ac:dyDescent="0.2">
      <c r="B9640" s="30">
        <v>9636</v>
      </c>
      <c r="C9640" s="36">
        <f t="shared" si="150"/>
        <v>55169</v>
      </c>
      <c r="D9640" s="61">
        <v>0.38551281539999999</v>
      </c>
    </row>
    <row r="9641" spans="2:4" x14ac:dyDescent="0.2">
      <c r="B9641" s="30">
        <v>9637</v>
      </c>
      <c r="C9641" s="36">
        <f t="shared" si="150"/>
        <v>55170</v>
      </c>
      <c r="D9641" s="61">
        <v>0.38557282199999998</v>
      </c>
    </row>
    <row r="9642" spans="2:4" x14ac:dyDescent="0.2">
      <c r="B9642" s="30">
        <v>9638</v>
      </c>
      <c r="C9642" s="36">
        <f t="shared" si="150"/>
        <v>55171</v>
      </c>
      <c r="D9642" s="61">
        <v>0.38563283850000002</v>
      </c>
    </row>
    <row r="9643" spans="2:4" x14ac:dyDescent="0.2">
      <c r="B9643" s="30">
        <v>9639</v>
      </c>
      <c r="C9643" s="36">
        <f t="shared" si="150"/>
        <v>55172</v>
      </c>
      <c r="D9643" s="61">
        <v>0.38569286489999999</v>
      </c>
    </row>
    <row r="9644" spans="2:4" x14ac:dyDescent="0.2">
      <c r="B9644" s="30">
        <v>9640</v>
      </c>
      <c r="C9644" s="36">
        <f t="shared" si="150"/>
        <v>55173</v>
      </c>
      <c r="D9644" s="61">
        <v>0.38575290109999999</v>
      </c>
    </row>
    <row r="9645" spans="2:4" x14ac:dyDescent="0.2">
      <c r="B9645" s="30">
        <v>9641</v>
      </c>
      <c r="C9645" s="36">
        <f t="shared" si="150"/>
        <v>55174</v>
      </c>
      <c r="D9645" s="61">
        <v>0.38581294710000003</v>
      </c>
    </row>
    <row r="9646" spans="2:4" x14ac:dyDescent="0.2">
      <c r="B9646" s="30">
        <v>9642</v>
      </c>
      <c r="C9646" s="36">
        <f t="shared" si="150"/>
        <v>55175</v>
      </c>
      <c r="D9646" s="61">
        <v>0.38587300299999999</v>
      </c>
    </row>
    <row r="9647" spans="2:4" x14ac:dyDescent="0.2">
      <c r="B9647" s="30">
        <v>9643</v>
      </c>
      <c r="C9647" s="36">
        <f t="shared" si="150"/>
        <v>55176</v>
      </c>
      <c r="D9647" s="61">
        <v>0.3859330688</v>
      </c>
    </row>
    <row r="9648" spans="2:4" x14ac:dyDescent="0.2">
      <c r="B9648" s="30">
        <v>9644</v>
      </c>
      <c r="C9648" s="36">
        <f t="shared" si="150"/>
        <v>55177</v>
      </c>
      <c r="D9648" s="61">
        <v>0.3859931445</v>
      </c>
    </row>
    <row r="9649" spans="2:4" x14ac:dyDescent="0.2">
      <c r="B9649" s="30">
        <v>9645</v>
      </c>
      <c r="C9649" s="36">
        <f t="shared" si="150"/>
        <v>55178</v>
      </c>
      <c r="D9649" s="61">
        <v>0.38605323000000002</v>
      </c>
    </row>
    <row r="9650" spans="2:4" x14ac:dyDescent="0.2">
      <c r="B9650" s="30">
        <v>9646</v>
      </c>
      <c r="C9650" s="36">
        <f t="shared" si="150"/>
        <v>55179</v>
      </c>
      <c r="D9650" s="61">
        <v>0.38611332539999998</v>
      </c>
    </row>
    <row r="9651" spans="2:4" x14ac:dyDescent="0.2">
      <c r="B9651" s="30">
        <v>9647</v>
      </c>
      <c r="C9651" s="36">
        <f t="shared" si="150"/>
        <v>55180</v>
      </c>
      <c r="D9651" s="61">
        <v>0.38617343059999998</v>
      </c>
    </row>
    <row r="9652" spans="2:4" x14ac:dyDescent="0.2">
      <c r="B9652" s="30">
        <v>9648</v>
      </c>
      <c r="C9652" s="36">
        <f t="shared" si="150"/>
        <v>55181</v>
      </c>
      <c r="D9652" s="61">
        <v>0.38623354570000001</v>
      </c>
    </row>
    <row r="9653" spans="2:4" x14ac:dyDescent="0.2">
      <c r="B9653" s="30">
        <v>9649</v>
      </c>
      <c r="C9653" s="36">
        <f t="shared" si="150"/>
        <v>55182</v>
      </c>
      <c r="D9653" s="61">
        <v>0.38629367069999998</v>
      </c>
    </row>
    <row r="9654" spans="2:4" x14ac:dyDescent="0.2">
      <c r="B9654" s="30">
        <v>9650</v>
      </c>
      <c r="C9654" s="36">
        <f t="shared" si="150"/>
        <v>55183</v>
      </c>
      <c r="D9654" s="61">
        <v>0.38635380549999998</v>
      </c>
    </row>
    <row r="9655" spans="2:4" x14ac:dyDescent="0.2">
      <c r="B9655" s="30">
        <v>9651</v>
      </c>
      <c r="C9655" s="36">
        <f t="shared" si="150"/>
        <v>55184</v>
      </c>
      <c r="D9655" s="61">
        <v>0.38641395020000002</v>
      </c>
    </row>
    <row r="9656" spans="2:4" x14ac:dyDescent="0.2">
      <c r="B9656" s="30">
        <v>9652</v>
      </c>
      <c r="C9656" s="36">
        <f t="shared" si="150"/>
        <v>55185</v>
      </c>
      <c r="D9656" s="61">
        <v>0.3864741048</v>
      </c>
    </row>
    <row r="9657" spans="2:4" x14ac:dyDescent="0.2">
      <c r="B9657" s="30">
        <v>9653</v>
      </c>
      <c r="C9657" s="36">
        <f t="shared" si="150"/>
        <v>55186</v>
      </c>
      <c r="D9657" s="61">
        <v>0.38653426930000001</v>
      </c>
    </row>
    <row r="9658" spans="2:4" x14ac:dyDescent="0.2">
      <c r="B9658" s="30">
        <v>9654</v>
      </c>
      <c r="C9658" s="36">
        <f t="shared" si="150"/>
        <v>55187</v>
      </c>
      <c r="D9658" s="61">
        <v>0.38659444370000001</v>
      </c>
    </row>
    <row r="9659" spans="2:4" x14ac:dyDescent="0.2">
      <c r="B9659" s="30">
        <v>9655</v>
      </c>
      <c r="C9659" s="36">
        <f t="shared" si="150"/>
        <v>55188</v>
      </c>
      <c r="D9659" s="61">
        <v>0.38665462789999999</v>
      </c>
    </row>
    <row r="9660" spans="2:4" x14ac:dyDescent="0.2">
      <c r="B9660" s="30">
        <v>9656</v>
      </c>
      <c r="C9660" s="36">
        <f t="shared" si="150"/>
        <v>55189</v>
      </c>
      <c r="D9660" s="61">
        <v>0.38671482200000001</v>
      </c>
    </row>
    <row r="9661" spans="2:4" x14ac:dyDescent="0.2">
      <c r="B9661" s="30">
        <v>9657</v>
      </c>
      <c r="C9661" s="36">
        <f t="shared" si="150"/>
        <v>55190</v>
      </c>
      <c r="D9661" s="61">
        <v>0.38677502600000002</v>
      </c>
    </row>
    <row r="9662" spans="2:4" x14ac:dyDescent="0.2">
      <c r="B9662" s="30">
        <v>9658</v>
      </c>
      <c r="C9662" s="36">
        <f t="shared" si="150"/>
        <v>55191</v>
      </c>
      <c r="D9662" s="61">
        <v>0.38683523980000001</v>
      </c>
    </row>
    <row r="9663" spans="2:4" x14ac:dyDescent="0.2">
      <c r="B9663" s="30">
        <v>9659</v>
      </c>
      <c r="C9663" s="36">
        <f t="shared" si="150"/>
        <v>55192</v>
      </c>
      <c r="D9663" s="61">
        <v>0.38689546359999999</v>
      </c>
    </row>
    <row r="9664" spans="2:4" x14ac:dyDescent="0.2">
      <c r="B9664" s="30">
        <v>9660</v>
      </c>
      <c r="C9664" s="36">
        <f t="shared" si="150"/>
        <v>55193</v>
      </c>
      <c r="D9664" s="61">
        <v>0.38695569730000001</v>
      </c>
    </row>
    <row r="9665" spans="2:4" x14ac:dyDescent="0.2">
      <c r="B9665" s="30">
        <v>9661</v>
      </c>
      <c r="C9665" s="36">
        <f t="shared" si="150"/>
        <v>55194</v>
      </c>
      <c r="D9665" s="61">
        <v>0.38701594080000001</v>
      </c>
    </row>
    <row r="9666" spans="2:4" x14ac:dyDescent="0.2">
      <c r="B9666" s="30">
        <v>9662</v>
      </c>
      <c r="C9666" s="36">
        <f t="shared" si="150"/>
        <v>55195</v>
      </c>
      <c r="D9666" s="61">
        <v>0.3870761942</v>
      </c>
    </row>
    <row r="9667" spans="2:4" x14ac:dyDescent="0.2">
      <c r="B9667" s="30">
        <v>9663</v>
      </c>
      <c r="C9667" s="36">
        <f t="shared" si="150"/>
        <v>55196</v>
      </c>
      <c r="D9667" s="61">
        <v>0.38713645749999998</v>
      </c>
    </row>
    <row r="9668" spans="2:4" x14ac:dyDescent="0.2">
      <c r="B9668" s="30">
        <v>9664</v>
      </c>
      <c r="C9668" s="36">
        <f t="shared" si="150"/>
        <v>55197</v>
      </c>
      <c r="D9668" s="61">
        <v>0.38719673069999999</v>
      </c>
    </row>
    <row r="9669" spans="2:4" x14ac:dyDescent="0.2">
      <c r="B9669" s="30">
        <v>9665</v>
      </c>
      <c r="C9669" s="36">
        <f t="shared" si="150"/>
        <v>55198</v>
      </c>
      <c r="D9669" s="61">
        <v>0.38725701379999999</v>
      </c>
    </row>
    <row r="9670" spans="2:4" x14ac:dyDescent="0.2">
      <c r="B9670" s="30">
        <v>9666</v>
      </c>
      <c r="C9670" s="36">
        <f t="shared" ref="C9670:C9733" si="151">C9669+1</f>
        <v>55199</v>
      </c>
      <c r="D9670" s="61">
        <v>0.38731730679999998</v>
      </c>
    </row>
    <row r="9671" spans="2:4" x14ac:dyDescent="0.2">
      <c r="B9671" s="30">
        <v>9667</v>
      </c>
      <c r="C9671" s="36">
        <f t="shared" si="151"/>
        <v>55200</v>
      </c>
      <c r="D9671" s="61">
        <v>0.38737760970000001</v>
      </c>
    </row>
    <row r="9672" spans="2:4" x14ac:dyDescent="0.2">
      <c r="B9672" s="30">
        <v>9668</v>
      </c>
      <c r="C9672" s="36">
        <f t="shared" si="151"/>
        <v>55201</v>
      </c>
      <c r="D9672" s="61">
        <v>0.38743792249999998</v>
      </c>
    </row>
    <row r="9673" spans="2:4" x14ac:dyDescent="0.2">
      <c r="B9673" s="30">
        <v>9669</v>
      </c>
      <c r="C9673" s="36">
        <f t="shared" si="151"/>
        <v>55202</v>
      </c>
      <c r="D9673" s="61">
        <v>0.38749824519999998</v>
      </c>
    </row>
    <row r="9674" spans="2:4" x14ac:dyDescent="0.2">
      <c r="B9674" s="30">
        <v>9670</v>
      </c>
      <c r="C9674" s="36">
        <f t="shared" si="151"/>
        <v>55203</v>
      </c>
      <c r="D9674" s="61">
        <v>0.38755857780000003</v>
      </c>
    </row>
    <row r="9675" spans="2:4" x14ac:dyDescent="0.2">
      <c r="B9675" s="30">
        <v>9671</v>
      </c>
      <c r="C9675" s="36">
        <f t="shared" si="151"/>
        <v>55204</v>
      </c>
      <c r="D9675" s="61">
        <v>0.3876189203</v>
      </c>
    </row>
    <row r="9676" spans="2:4" x14ac:dyDescent="0.2">
      <c r="B9676" s="30">
        <v>9672</v>
      </c>
      <c r="C9676" s="36">
        <f t="shared" si="151"/>
        <v>55205</v>
      </c>
      <c r="D9676" s="61">
        <v>0.38767927270000002</v>
      </c>
    </row>
    <row r="9677" spans="2:4" x14ac:dyDescent="0.2">
      <c r="B9677" s="30">
        <v>9673</v>
      </c>
      <c r="C9677" s="36">
        <f t="shared" si="151"/>
        <v>55206</v>
      </c>
      <c r="D9677" s="61">
        <v>0.38773963509999998</v>
      </c>
    </row>
    <row r="9678" spans="2:4" x14ac:dyDescent="0.2">
      <c r="B9678" s="30">
        <v>9674</v>
      </c>
      <c r="C9678" s="36">
        <f t="shared" si="151"/>
        <v>55207</v>
      </c>
      <c r="D9678" s="61">
        <v>0.38780000730000003</v>
      </c>
    </row>
    <row r="9679" spans="2:4" x14ac:dyDescent="0.2">
      <c r="B9679" s="30">
        <v>9675</v>
      </c>
      <c r="C9679" s="36">
        <f t="shared" si="151"/>
        <v>55208</v>
      </c>
      <c r="D9679" s="61">
        <v>0.38786038940000001</v>
      </c>
    </row>
    <row r="9680" spans="2:4" x14ac:dyDescent="0.2">
      <c r="B9680" s="30">
        <v>9676</v>
      </c>
      <c r="C9680" s="36">
        <f t="shared" si="151"/>
        <v>55209</v>
      </c>
      <c r="D9680" s="61">
        <v>0.38792078149999998</v>
      </c>
    </row>
    <row r="9681" spans="2:4" x14ac:dyDescent="0.2">
      <c r="B9681" s="30">
        <v>9677</v>
      </c>
      <c r="C9681" s="36">
        <f t="shared" si="151"/>
        <v>55210</v>
      </c>
      <c r="D9681" s="61">
        <v>0.38798118339999998</v>
      </c>
    </row>
    <row r="9682" spans="2:4" x14ac:dyDescent="0.2">
      <c r="B9682" s="30">
        <v>9678</v>
      </c>
      <c r="C9682" s="36">
        <f t="shared" si="151"/>
        <v>55211</v>
      </c>
      <c r="D9682" s="61">
        <v>0.38804159529999999</v>
      </c>
    </row>
    <row r="9683" spans="2:4" x14ac:dyDescent="0.2">
      <c r="B9683" s="30">
        <v>9679</v>
      </c>
      <c r="C9683" s="36">
        <f t="shared" si="151"/>
        <v>55212</v>
      </c>
      <c r="D9683" s="61">
        <v>0.38810201709999997</v>
      </c>
    </row>
    <row r="9684" spans="2:4" x14ac:dyDescent="0.2">
      <c r="B9684" s="30">
        <v>9680</v>
      </c>
      <c r="C9684" s="36">
        <f t="shared" si="151"/>
        <v>55213</v>
      </c>
      <c r="D9684" s="61">
        <v>0.3881624488</v>
      </c>
    </row>
    <row r="9685" spans="2:4" x14ac:dyDescent="0.2">
      <c r="B9685" s="30">
        <v>9681</v>
      </c>
      <c r="C9685" s="36">
        <f t="shared" si="151"/>
        <v>55214</v>
      </c>
      <c r="D9685" s="61">
        <v>0.38822289049999997</v>
      </c>
    </row>
    <row r="9686" spans="2:4" x14ac:dyDescent="0.2">
      <c r="B9686" s="30">
        <v>9682</v>
      </c>
      <c r="C9686" s="36">
        <f t="shared" si="151"/>
        <v>55215</v>
      </c>
      <c r="D9686" s="61">
        <v>0.38828334199999998</v>
      </c>
    </row>
    <row r="9687" spans="2:4" x14ac:dyDescent="0.2">
      <c r="B9687" s="30">
        <v>9683</v>
      </c>
      <c r="C9687" s="36">
        <f t="shared" si="151"/>
        <v>55216</v>
      </c>
      <c r="D9687" s="61">
        <v>0.38834380349999997</v>
      </c>
    </row>
    <row r="9688" spans="2:4" x14ac:dyDescent="0.2">
      <c r="B9688" s="30">
        <v>9684</v>
      </c>
      <c r="C9688" s="36">
        <f t="shared" si="151"/>
        <v>55217</v>
      </c>
      <c r="D9688" s="61">
        <v>0.38840427490000001</v>
      </c>
    </row>
    <row r="9689" spans="2:4" x14ac:dyDescent="0.2">
      <c r="B9689" s="30">
        <v>9685</v>
      </c>
      <c r="C9689" s="36">
        <f t="shared" si="151"/>
        <v>55218</v>
      </c>
      <c r="D9689" s="61">
        <v>0.38846475619999998</v>
      </c>
    </row>
    <row r="9690" spans="2:4" x14ac:dyDescent="0.2">
      <c r="B9690" s="30">
        <v>9686</v>
      </c>
      <c r="C9690" s="36">
        <f t="shared" si="151"/>
        <v>55219</v>
      </c>
      <c r="D9690" s="61">
        <v>0.3885252475</v>
      </c>
    </row>
    <row r="9691" spans="2:4" x14ac:dyDescent="0.2">
      <c r="B9691" s="30">
        <v>9687</v>
      </c>
      <c r="C9691" s="36">
        <f t="shared" si="151"/>
        <v>55220</v>
      </c>
      <c r="D9691" s="61">
        <v>0.38858574870000001</v>
      </c>
    </row>
    <row r="9692" spans="2:4" x14ac:dyDescent="0.2">
      <c r="B9692" s="30">
        <v>9688</v>
      </c>
      <c r="C9692" s="36">
        <f t="shared" si="151"/>
        <v>55221</v>
      </c>
      <c r="D9692" s="61">
        <v>0.3886462598</v>
      </c>
    </row>
    <row r="9693" spans="2:4" x14ac:dyDescent="0.2">
      <c r="B9693" s="30">
        <v>9689</v>
      </c>
      <c r="C9693" s="36">
        <f t="shared" si="151"/>
        <v>55222</v>
      </c>
      <c r="D9693" s="61">
        <v>0.38870678089999999</v>
      </c>
    </row>
    <row r="9694" spans="2:4" x14ac:dyDescent="0.2">
      <c r="B9694" s="30">
        <v>9690</v>
      </c>
      <c r="C9694" s="36">
        <f t="shared" si="151"/>
        <v>55223</v>
      </c>
      <c r="D9694" s="61">
        <v>0.38876731180000001</v>
      </c>
    </row>
    <row r="9695" spans="2:4" x14ac:dyDescent="0.2">
      <c r="B9695" s="30">
        <v>9691</v>
      </c>
      <c r="C9695" s="36">
        <f t="shared" si="151"/>
        <v>55224</v>
      </c>
      <c r="D9695" s="61">
        <v>0.38882785279999998</v>
      </c>
    </row>
    <row r="9696" spans="2:4" x14ac:dyDescent="0.2">
      <c r="B9696" s="30">
        <v>9692</v>
      </c>
      <c r="C9696" s="36">
        <f t="shared" si="151"/>
        <v>55225</v>
      </c>
      <c r="D9696" s="61">
        <v>0.38888840359999999</v>
      </c>
    </row>
    <row r="9697" spans="2:4" x14ac:dyDescent="0.2">
      <c r="B9697" s="30">
        <v>9693</v>
      </c>
      <c r="C9697" s="36">
        <f t="shared" si="151"/>
        <v>55226</v>
      </c>
      <c r="D9697" s="61">
        <v>0.38894896439999999</v>
      </c>
    </row>
    <row r="9698" spans="2:4" x14ac:dyDescent="0.2">
      <c r="B9698" s="30">
        <v>9694</v>
      </c>
      <c r="C9698" s="36">
        <f t="shared" si="151"/>
        <v>55227</v>
      </c>
      <c r="D9698" s="61">
        <v>0.38900953519999998</v>
      </c>
    </row>
    <row r="9699" spans="2:4" x14ac:dyDescent="0.2">
      <c r="B9699" s="30">
        <v>9695</v>
      </c>
      <c r="C9699" s="36">
        <f t="shared" si="151"/>
        <v>55228</v>
      </c>
      <c r="D9699" s="61">
        <v>0.3890701158</v>
      </c>
    </row>
    <row r="9700" spans="2:4" x14ac:dyDescent="0.2">
      <c r="B9700" s="30">
        <v>9696</v>
      </c>
      <c r="C9700" s="36">
        <f t="shared" si="151"/>
        <v>55229</v>
      </c>
      <c r="D9700" s="61">
        <v>0.38913070649999998</v>
      </c>
    </row>
    <row r="9701" spans="2:4" x14ac:dyDescent="0.2">
      <c r="B9701" s="30">
        <v>9697</v>
      </c>
      <c r="C9701" s="36">
        <f t="shared" si="151"/>
        <v>55230</v>
      </c>
      <c r="D9701" s="61">
        <v>0.38919130699999999</v>
      </c>
    </row>
    <row r="9702" spans="2:4" x14ac:dyDescent="0.2">
      <c r="B9702" s="30">
        <v>9698</v>
      </c>
      <c r="C9702" s="36">
        <f t="shared" si="151"/>
        <v>55231</v>
      </c>
      <c r="D9702" s="61">
        <v>0.3892519176</v>
      </c>
    </row>
    <row r="9703" spans="2:4" x14ac:dyDescent="0.2">
      <c r="B9703" s="30">
        <v>9699</v>
      </c>
      <c r="C9703" s="36">
        <f t="shared" si="151"/>
        <v>55232</v>
      </c>
      <c r="D9703" s="61">
        <v>0.38931253799999999</v>
      </c>
    </row>
    <row r="9704" spans="2:4" x14ac:dyDescent="0.2">
      <c r="B9704" s="30">
        <v>9700</v>
      </c>
      <c r="C9704" s="36">
        <f t="shared" si="151"/>
        <v>55233</v>
      </c>
      <c r="D9704" s="61">
        <v>0.38937316840000002</v>
      </c>
    </row>
    <row r="9705" spans="2:4" x14ac:dyDescent="0.2">
      <c r="B9705" s="30">
        <v>9701</v>
      </c>
      <c r="C9705" s="36">
        <f t="shared" si="151"/>
        <v>55234</v>
      </c>
      <c r="D9705" s="61">
        <v>0.3894338088</v>
      </c>
    </row>
    <row r="9706" spans="2:4" x14ac:dyDescent="0.2">
      <c r="B9706" s="30">
        <v>9702</v>
      </c>
      <c r="C9706" s="36">
        <f t="shared" si="151"/>
        <v>55235</v>
      </c>
      <c r="D9706" s="61">
        <v>0.38949445910000002</v>
      </c>
    </row>
    <row r="9707" spans="2:4" x14ac:dyDescent="0.2">
      <c r="B9707" s="30">
        <v>9703</v>
      </c>
      <c r="C9707" s="36">
        <f t="shared" si="151"/>
        <v>55236</v>
      </c>
      <c r="D9707" s="61">
        <v>0.38955511939999998</v>
      </c>
    </row>
    <row r="9708" spans="2:4" x14ac:dyDescent="0.2">
      <c r="B9708" s="30">
        <v>9704</v>
      </c>
      <c r="C9708" s="36">
        <f t="shared" si="151"/>
        <v>55237</v>
      </c>
      <c r="D9708" s="61">
        <v>0.38961578959999998</v>
      </c>
    </row>
    <row r="9709" spans="2:4" x14ac:dyDescent="0.2">
      <c r="B9709" s="30">
        <v>9705</v>
      </c>
      <c r="C9709" s="36">
        <f t="shared" si="151"/>
        <v>55238</v>
      </c>
      <c r="D9709" s="61">
        <v>0.38967646979999998</v>
      </c>
    </row>
    <row r="9710" spans="2:4" x14ac:dyDescent="0.2">
      <c r="B9710" s="30">
        <v>9706</v>
      </c>
      <c r="C9710" s="36">
        <f t="shared" si="151"/>
        <v>55239</v>
      </c>
      <c r="D9710" s="61">
        <v>0.38973716000000003</v>
      </c>
    </row>
    <row r="9711" spans="2:4" x14ac:dyDescent="0.2">
      <c r="B9711" s="30">
        <v>9707</v>
      </c>
      <c r="C9711" s="36">
        <f t="shared" si="151"/>
        <v>55240</v>
      </c>
      <c r="D9711" s="61">
        <v>0.3897978601</v>
      </c>
    </row>
    <row r="9712" spans="2:4" x14ac:dyDescent="0.2">
      <c r="B9712" s="30">
        <v>9708</v>
      </c>
      <c r="C9712" s="36">
        <f t="shared" si="151"/>
        <v>55241</v>
      </c>
      <c r="D9712" s="61">
        <v>0.38985857010000002</v>
      </c>
    </row>
    <row r="9713" spans="2:4" x14ac:dyDescent="0.2">
      <c r="B9713" s="30">
        <v>9709</v>
      </c>
      <c r="C9713" s="36">
        <f t="shared" si="151"/>
        <v>55242</v>
      </c>
      <c r="D9713" s="61">
        <v>0.38991929019999999</v>
      </c>
    </row>
    <row r="9714" spans="2:4" x14ac:dyDescent="0.2">
      <c r="B9714" s="30">
        <v>9710</v>
      </c>
      <c r="C9714" s="36">
        <f t="shared" si="151"/>
        <v>55243</v>
      </c>
      <c r="D9714" s="61">
        <v>0.3899800202</v>
      </c>
    </row>
    <row r="9715" spans="2:4" x14ac:dyDescent="0.2">
      <c r="B9715" s="30">
        <v>9711</v>
      </c>
      <c r="C9715" s="36">
        <f t="shared" si="151"/>
        <v>55244</v>
      </c>
      <c r="D9715" s="61">
        <v>0.3900407602</v>
      </c>
    </row>
    <row r="9716" spans="2:4" x14ac:dyDescent="0.2">
      <c r="B9716" s="30">
        <v>9712</v>
      </c>
      <c r="C9716" s="36">
        <f t="shared" si="151"/>
        <v>55245</v>
      </c>
      <c r="D9716" s="61">
        <v>0.39010151009999999</v>
      </c>
    </row>
    <row r="9717" spans="2:4" x14ac:dyDescent="0.2">
      <c r="B9717" s="30">
        <v>9713</v>
      </c>
      <c r="C9717" s="36">
        <f t="shared" si="151"/>
        <v>55246</v>
      </c>
      <c r="D9717" s="61">
        <v>0.39016226999999998</v>
      </c>
    </row>
    <row r="9718" spans="2:4" x14ac:dyDescent="0.2">
      <c r="B9718" s="30">
        <v>9714</v>
      </c>
      <c r="C9718" s="36">
        <f t="shared" si="151"/>
        <v>55247</v>
      </c>
      <c r="D9718" s="61">
        <v>0.39022303990000001</v>
      </c>
    </row>
    <row r="9719" spans="2:4" x14ac:dyDescent="0.2">
      <c r="B9719" s="30">
        <v>9715</v>
      </c>
      <c r="C9719" s="36">
        <f t="shared" si="151"/>
        <v>55248</v>
      </c>
      <c r="D9719" s="61">
        <v>0.39028381969999998</v>
      </c>
    </row>
    <row r="9720" spans="2:4" x14ac:dyDescent="0.2">
      <c r="B9720" s="30">
        <v>9716</v>
      </c>
      <c r="C9720" s="36">
        <f t="shared" si="151"/>
        <v>55249</v>
      </c>
      <c r="D9720" s="61">
        <v>0.3903446096</v>
      </c>
    </row>
    <row r="9721" spans="2:4" x14ac:dyDescent="0.2">
      <c r="B9721" s="30">
        <v>9717</v>
      </c>
      <c r="C9721" s="36">
        <f t="shared" si="151"/>
        <v>55250</v>
      </c>
      <c r="D9721" s="61">
        <v>0.39040540940000001</v>
      </c>
    </row>
    <row r="9722" spans="2:4" x14ac:dyDescent="0.2">
      <c r="B9722" s="30">
        <v>9718</v>
      </c>
      <c r="C9722" s="36">
        <f t="shared" si="151"/>
        <v>55251</v>
      </c>
      <c r="D9722" s="61">
        <v>0.39046621920000002</v>
      </c>
    </row>
    <row r="9723" spans="2:4" x14ac:dyDescent="0.2">
      <c r="B9723" s="30">
        <v>9719</v>
      </c>
      <c r="C9723" s="36">
        <f t="shared" si="151"/>
        <v>55252</v>
      </c>
      <c r="D9723" s="61">
        <v>0.39052703890000001</v>
      </c>
    </row>
    <row r="9724" spans="2:4" x14ac:dyDescent="0.2">
      <c r="B9724" s="30">
        <v>9720</v>
      </c>
      <c r="C9724" s="36">
        <f t="shared" si="151"/>
        <v>55253</v>
      </c>
      <c r="D9724" s="61">
        <v>0.39058786870000001</v>
      </c>
    </row>
    <row r="9725" spans="2:4" x14ac:dyDescent="0.2">
      <c r="B9725" s="30">
        <v>9721</v>
      </c>
      <c r="C9725" s="36">
        <f t="shared" si="151"/>
        <v>55254</v>
      </c>
      <c r="D9725" s="61">
        <v>0.39064870839999999</v>
      </c>
    </row>
    <row r="9726" spans="2:4" x14ac:dyDescent="0.2">
      <c r="B9726" s="30">
        <v>9722</v>
      </c>
      <c r="C9726" s="36">
        <f t="shared" si="151"/>
        <v>55255</v>
      </c>
      <c r="D9726" s="61">
        <v>0.39070955810000002</v>
      </c>
    </row>
    <row r="9727" spans="2:4" x14ac:dyDescent="0.2">
      <c r="B9727" s="30">
        <v>9723</v>
      </c>
      <c r="C9727" s="36">
        <f t="shared" si="151"/>
        <v>55256</v>
      </c>
      <c r="D9727" s="61">
        <v>0.39077041779999999</v>
      </c>
    </row>
    <row r="9728" spans="2:4" x14ac:dyDescent="0.2">
      <c r="B9728" s="30">
        <v>9724</v>
      </c>
      <c r="C9728" s="36">
        <f t="shared" si="151"/>
        <v>55257</v>
      </c>
      <c r="D9728" s="61">
        <v>0.39083128750000001</v>
      </c>
    </row>
    <row r="9729" spans="2:4" x14ac:dyDescent="0.2">
      <c r="B9729" s="30">
        <v>9725</v>
      </c>
      <c r="C9729" s="36">
        <f t="shared" si="151"/>
        <v>55258</v>
      </c>
      <c r="D9729" s="61">
        <v>0.39089216719999997</v>
      </c>
    </row>
    <row r="9730" spans="2:4" x14ac:dyDescent="0.2">
      <c r="B9730" s="30">
        <v>9726</v>
      </c>
      <c r="C9730" s="36">
        <f t="shared" si="151"/>
        <v>55259</v>
      </c>
      <c r="D9730" s="61">
        <v>0.39095305689999998</v>
      </c>
    </row>
    <row r="9731" spans="2:4" x14ac:dyDescent="0.2">
      <c r="B9731" s="30">
        <v>9727</v>
      </c>
      <c r="C9731" s="36">
        <f t="shared" si="151"/>
        <v>55260</v>
      </c>
      <c r="D9731" s="61">
        <v>0.39101395659999999</v>
      </c>
    </row>
    <row r="9732" spans="2:4" x14ac:dyDescent="0.2">
      <c r="B9732" s="30">
        <v>9728</v>
      </c>
      <c r="C9732" s="36">
        <f t="shared" si="151"/>
        <v>55261</v>
      </c>
      <c r="D9732" s="61">
        <v>0.39107486619999998</v>
      </c>
    </row>
    <row r="9733" spans="2:4" x14ac:dyDescent="0.2">
      <c r="B9733" s="30">
        <v>9729</v>
      </c>
      <c r="C9733" s="36">
        <f t="shared" si="151"/>
        <v>55262</v>
      </c>
      <c r="D9733" s="61">
        <v>0.39113578589999998</v>
      </c>
    </row>
    <row r="9734" spans="2:4" x14ac:dyDescent="0.2">
      <c r="B9734" s="30">
        <v>9730</v>
      </c>
      <c r="C9734" s="36">
        <f t="shared" ref="C9734:C9797" si="152">C9733+1</f>
        <v>55263</v>
      </c>
      <c r="D9734" s="61">
        <v>0.39119671550000001</v>
      </c>
    </row>
    <row r="9735" spans="2:4" x14ac:dyDescent="0.2">
      <c r="B9735" s="30">
        <v>9731</v>
      </c>
      <c r="C9735" s="36">
        <f t="shared" si="152"/>
        <v>55264</v>
      </c>
      <c r="D9735" s="61">
        <v>0.3912576552</v>
      </c>
    </row>
    <row r="9736" spans="2:4" x14ac:dyDescent="0.2">
      <c r="B9736" s="30">
        <v>9732</v>
      </c>
      <c r="C9736" s="36">
        <f t="shared" si="152"/>
        <v>55265</v>
      </c>
      <c r="D9736" s="61">
        <v>0.39131860480000003</v>
      </c>
    </row>
    <row r="9737" spans="2:4" x14ac:dyDescent="0.2">
      <c r="B9737" s="30">
        <v>9733</v>
      </c>
      <c r="C9737" s="36">
        <f t="shared" si="152"/>
        <v>55266</v>
      </c>
      <c r="D9737" s="61">
        <v>0.3913795645</v>
      </c>
    </row>
    <row r="9738" spans="2:4" x14ac:dyDescent="0.2">
      <c r="B9738" s="30">
        <v>9734</v>
      </c>
      <c r="C9738" s="36">
        <f t="shared" si="152"/>
        <v>55267</v>
      </c>
      <c r="D9738" s="61">
        <v>0.39144053420000002</v>
      </c>
    </row>
    <row r="9739" spans="2:4" x14ac:dyDescent="0.2">
      <c r="B9739" s="30">
        <v>9735</v>
      </c>
      <c r="C9739" s="36">
        <f t="shared" si="152"/>
        <v>55268</v>
      </c>
      <c r="D9739" s="61">
        <v>0.39150151379999998</v>
      </c>
    </row>
    <row r="9740" spans="2:4" x14ac:dyDescent="0.2">
      <c r="B9740" s="30">
        <v>9736</v>
      </c>
      <c r="C9740" s="36">
        <f t="shared" si="152"/>
        <v>55269</v>
      </c>
      <c r="D9740" s="61">
        <v>0.39156250349999999</v>
      </c>
    </row>
    <row r="9741" spans="2:4" x14ac:dyDescent="0.2">
      <c r="B9741" s="30">
        <v>9737</v>
      </c>
      <c r="C9741" s="36">
        <f t="shared" si="152"/>
        <v>55270</v>
      </c>
      <c r="D9741" s="61">
        <v>0.3916235032</v>
      </c>
    </row>
    <row r="9742" spans="2:4" x14ac:dyDescent="0.2">
      <c r="B9742" s="30">
        <v>9738</v>
      </c>
      <c r="C9742" s="36">
        <f t="shared" si="152"/>
        <v>55271</v>
      </c>
      <c r="D9742" s="61">
        <v>0.3916845129</v>
      </c>
    </row>
    <row r="9743" spans="2:4" x14ac:dyDescent="0.2">
      <c r="B9743" s="30">
        <v>9739</v>
      </c>
      <c r="C9743" s="36">
        <f t="shared" si="152"/>
        <v>55272</v>
      </c>
      <c r="D9743" s="61">
        <v>0.3917455326</v>
      </c>
    </row>
    <row r="9744" spans="2:4" x14ac:dyDescent="0.2">
      <c r="B9744" s="30">
        <v>9740</v>
      </c>
      <c r="C9744" s="36">
        <f t="shared" si="152"/>
        <v>55273</v>
      </c>
      <c r="D9744" s="61">
        <v>0.39180656229999999</v>
      </c>
    </row>
    <row r="9745" spans="2:4" x14ac:dyDescent="0.2">
      <c r="B9745" s="30">
        <v>9741</v>
      </c>
      <c r="C9745" s="36">
        <f t="shared" si="152"/>
        <v>55274</v>
      </c>
      <c r="D9745" s="61">
        <v>0.39186760199999998</v>
      </c>
    </row>
    <row r="9746" spans="2:4" x14ac:dyDescent="0.2">
      <c r="B9746" s="30">
        <v>9742</v>
      </c>
      <c r="C9746" s="36">
        <f t="shared" si="152"/>
        <v>55275</v>
      </c>
      <c r="D9746" s="61">
        <v>0.39192865180000003</v>
      </c>
    </row>
    <row r="9747" spans="2:4" x14ac:dyDescent="0.2">
      <c r="B9747" s="30">
        <v>9743</v>
      </c>
      <c r="C9747" s="36">
        <f t="shared" si="152"/>
        <v>55276</v>
      </c>
      <c r="D9747" s="61">
        <v>0.39198971160000001</v>
      </c>
    </row>
    <row r="9748" spans="2:4" x14ac:dyDescent="0.2">
      <c r="B9748" s="30">
        <v>9744</v>
      </c>
      <c r="C9748" s="36">
        <f t="shared" si="152"/>
        <v>55277</v>
      </c>
      <c r="D9748" s="61">
        <v>0.39205078139999999</v>
      </c>
    </row>
    <row r="9749" spans="2:4" x14ac:dyDescent="0.2">
      <c r="B9749" s="30">
        <v>9745</v>
      </c>
      <c r="C9749" s="36">
        <f t="shared" si="152"/>
        <v>55278</v>
      </c>
      <c r="D9749" s="61">
        <v>0.39211186120000002</v>
      </c>
    </row>
    <row r="9750" spans="2:4" x14ac:dyDescent="0.2">
      <c r="B9750" s="30">
        <v>9746</v>
      </c>
      <c r="C9750" s="36">
        <f t="shared" si="152"/>
        <v>55279</v>
      </c>
      <c r="D9750" s="61">
        <v>0.39217295099999999</v>
      </c>
    </row>
    <row r="9751" spans="2:4" x14ac:dyDescent="0.2">
      <c r="B9751" s="30">
        <v>9747</v>
      </c>
      <c r="C9751" s="36">
        <f t="shared" si="152"/>
        <v>55280</v>
      </c>
      <c r="D9751" s="61">
        <v>0.39223405090000002</v>
      </c>
    </row>
    <row r="9752" spans="2:4" x14ac:dyDescent="0.2">
      <c r="B9752" s="30">
        <v>9748</v>
      </c>
      <c r="C9752" s="36">
        <f t="shared" si="152"/>
        <v>55281</v>
      </c>
      <c r="D9752" s="61">
        <v>0.39229516079999999</v>
      </c>
    </row>
    <row r="9753" spans="2:4" x14ac:dyDescent="0.2">
      <c r="B9753" s="30">
        <v>9749</v>
      </c>
      <c r="C9753" s="36">
        <f t="shared" si="152"/>
        <v>55282</v>
      </c>
      <c r="D9753" s="61">
        <v>0.3923562807</v>
      </c>
    </row>
    <row r="9754" spans="2:4" x14ac:dyDescent="0.2">
      <c r="B9754" s="30">
        <v>9750</v>
      </c>
      <c r="C9754" s="36">
        <f t="shared" si="152"/>
        <v>55283</v>
      </c>
      <c r="D9754" s="61">
        <v>0.39241741060000002</v>
      </c>
    </row>
    <row r="9755" spans="2:4" x14ac:dyDescent="0.2">
      <c r="B9755" s="30">
        <v>9751</v>
      </c>
      <c r="C9755" s="36">
        <f t="shared" si="152"/>
        <v>55284</v>
      </c>
      <c r="D9755" s="61">
        <v>0.39247855059999998</v>
      </c>
    </row>
    <row r="9756" spans="2:4" x14ac:dyDescent="0.2">
      <c r="B9756" s="30">
        <v>9752</v>
      </c>
      <c r="C9756" s="36">
        <f t="shared" si="152"/>
        <v>55285</v>
      </c>
      <c r="D9756" s="61">
        <v>0.39253970059999999</v>
      </c>
    </row>
    <row r="9757" spans="2:4" x14ac:dyDescent="0.2">
      <c r="B9757" s="30">
        <v>9753</v>
      </c>
      <c r="C9757" s="36">
        <f t="shared" si="152"/>
        <v>55286</v>
      </c>
      <c r="D9757" s="61">
        <v>0.39260086059999999</v>
      </c>
    </row>
    <row r="9758" spans="2:4" x14ac:dyDescent="0.2">
      <c r="B9758" s="30">
        <v>9754</v>
      </c>
      <c r="C9758" s="36">
        <f t="shared" si="152"/>
        <v>55287</v>
      </c>
      <c r="D9758" s="61">
        <v>0.3926620307</v>
      </c>
    </row>
    <row r="9759" spans="2:4" x14ac:dyDescent="0.2">
      <c r="B9759" s="30">
        <v>9755</v>
      </c>
      <c r="C9759" s="36">
        <f t="shared" si="152"/>
        <v>55288</v>
      </c>
      <c r="D9759" s="61">
        <v>0.3927232108</v>
      </c>
    </row>
    <row r="9760" spans="2:4" x14ac:dyDescent="0.2">
      <c r="B9760" s="30">
        <v>9756</v>
      </c>
      <c r="C9760" s="36">
        <f t="shared" si="152"/>
        <v>55289</v>
      </c>
      <c r="D9760" s="61">
        <v>0.39278440100000001</v>
      </c>
    </row>
    <row r="9761" spans="2:4" x14ac:dyDescent="0.2">
      <c r="B9761" s="30">
        <v>9757</v>
      </c>
      <c r="C9761" s="36">
        <f t="shared" si="152"/>
        <v>55290</v>
      </c>
      <c r="D9761" s="61">
        <v>0.39284560120000001</v>
      </c>
    </row>
    <row r="9762" spans="2:4" x14ac:dyDescent="0.2">
      <c r="B9762" s="30">
        <v>9758</v>
      </c>
      <c r="C9762" s="36">
        <f t="shared" si="152"/>
        <v>55291</v>
      </c>
      <c r="D9762" s="61">
        <v>0.3929068114</v>
      </c>
    </row>
    <row r="9763" spans="2:4" x14ac:dyDescent="0.2">
      <c r="B9763" s="30">
        <v>9759</v>
      </c>
      <c r="C9763" s="36">
        <f t="shared" si="152"/>
        <v>55292</v>
      </c>
      <c r="D9763" s="61">
        <v>0.3929680317</v>
      </c>
    </row>
    <row r="9764" spans="2:4" x14ac:dyDescent="0.2">
      <c r="B9764" s="30">
        <v>9760</v>
      </c>
      <c r="C9764" s="36">
        <f t="shared" si="152"/>
        <v>55293</v>
      </c>
      <c r="D9764" s="61">
        <v>0.39302926199999999</v>
      </c>
    </row>
    <row r="9765" spans="2:4" x14ac:dyDescent="0.2">
      <c r="B9765" s="30">
        <v>9761</v>
      </c>
      <c r="C9765" s="36">
        <f t="shared" si="152"/>
        <v>55294</v>
      </c>
      <c r="D9765" s="61">
        <v>0.39309050239999999</v>
      </c>
    </row>
    <row r="9766" spans="2:4" x14ac:dyDescent="0.2">
      <c r="B9766" s="30">
        <v>9762</v>
      </c>
      <c r="C9766" s="36">
        <f t="shared" si="152"/>
        <v>55295</v>
      </c>
      <c r="D9766" s="61">
        <v>0.39315175279999998</v>
      </c>
    </row>
    <row r="9767" spans="2:4" x14ac:dyDescent="0.2">
      <c r="B9767" s="30">
        <v>9763</v>
      </c>
      <c r="C9767" s="36">
        <f t="shared" si="152"/>
        <v>55296</v>
      </c>
      <c r="D9767" s="61">
        <v>0.39321301330000002</v>
      </c>
    </row>
    <row r="9768" spans="2:4" x14ac:dyDescent="0.2">
      <c r="B9768" s="30">
        <v>9764</v>
      </c>
      <c r="C9768" s="36">
        <f t="shared" si="152"/>
        <v>55297</v>
      </c>
      <c r="D9768" s="61">
        <v>0.39327428380000001</v>
      </c>
    </row>
    <row r="9769" spans="2:4" x14ac:dyDescent="0.2">
      <c r="B9769" s="30">
        <v>9765</v>
      </c>
      <c r="C9769" s="36">
        <f t="shared" si="152"/>
        <v>55298</v>
      </c>
      <c r="D9769" s="61">
        <v>0.3933355644</v>
      </c>
    </row>
    <row r="9770" spans="2:4" x14ac:dyDescent="0.2">
      <c r="B9770" s="30">
        <v>9766</v>
      </c>
      <c r="C9770" s="36">
        <f t="shared" si="152"/>
        <v>55299</v>
      </c>
      <c r="D9770" s="61">
        <v>0.39339685499999999</v>
      </c>
    </row>
    <row r="9771" spans="2:4" x14ac:dyDescent="0.2">
      <c r="B9771" s="30">
        <v>9767</v>
      </c>
      <c r="C9771" s="36">
        <f t="shared" si="152"/>
        <v>55300</v>
      </c>
      <c r="D9771" s="61">
        <v>0.39345815569999998</v>
      </c>
    </row>
    <row r="9772" spans="2:4" x14ac:dyDescent="0.2">
      <c r="B9772" s="30">
        <v>9768</v>
      </c>
      <c r="C9772" s="36">
        <f t="shared" si="152"/>
        <v>55301</v>
      </c>
      <c r="D9772" s="61">
        <v>0.39351946650000003</v>
      </c>
    </row>
    <row r="9773" spans="2:4" x14ac:dyDescent="0.2">
      <c r="B9773" s="30">
        <v>9769</v>
      </c>
      <c r="C9773" s="36">
        <f t="shared" si="152"/>
        <v>55302</v>
      </c>
      <c r="D9773" s="61">
        <v>0.39358078730000001</v>
      </c>
    </row>
    <row r="9774" spans="2:4" x14ac:dyDescent="0.2">
      <c r="B9774" s="30">
        <v>9770</v>
      </c>
      <c r="C9774" s="36">
        <f t="shared" si="152"/>
        <v>55303</v>
      </c>
      <c r="D9774" s="61">
        <v>0.39364211809999999</v>
      </c>
    </row>
    <row r="9775" spans="2:4" x14ac:dyDescent="0.2">
      <c r="B9775" s="30">
        <v>9771</v>
      </c>
      <c r="C9775" s="36">
        <f t="shared" si="152"/>
        <v>55304</v>
      </c>
      <c r="D9775" s="61">
        <v>0.39370345909999999</v>
      </c>
    </row>
    <row r="9776" spans="2:4" x14ac:dyDescent="0.2">
      <c r="B9776" s="30">
        <v>9772</v>
      </c>
      <c r="C9776" s="36">
        <f t="shared" si="152"/>
        <v>55305</v>
      </c>
      <c r="D9776" s="61">
        <v>0.39376481009999997</v>
      </c>
    </row>
    <row r="9777" spans="2:4" x14ac:dyDescent="0.2">
      <c r="B9777" s="30">
        <v>9773</v>
      </c>
      <c r="C9777" s="36">
        <f t="shared" si="152"/>
        <v>55306</v>
      </c>
      <c r="D9777" s="61">
        <v>0.39382617110000001</v>
      </c>
    </row>
    <row r="9778" spans="2:4" x14ac:dyDescent="0.2">
      <c r="B9778" s="30">
        <v>9774</v>
      </c>
      <c r="C9778" s="36">
        <f t="shared" si="152"/>
        <v>55307</v>
      </c>
      <c r="D9778" s="61">
        <v>0.3938875423</v>
      </c>
    </row>
    <row r="9779" spans="2:4" x14ac:dyDescent="0.2">
      <c r="B9779" s="30">
        <v>9775</v>
      </c>
      <c r="C9779" s="36">
        <f t="shared" si="152"/>
        <v>55308</v>
      </c>
      <c r="D9779" s="61">
        <v>0.39394892349999999</v>
      </c>
    </row>
    <row r="9780" spans="2:4" x14ac:dyDescent="0.2">
      <c r="B9780" s="30">
        <v>9776</v>
      </c>
      <c r="C9780" s="36">
        <f t="shared" si="152"/>
        <v>55309</v>
      </c>
      <c r="D9780" s="61">
        <v>0.39401031479999998</v>
      </c>
    </row>
    <row r="9781" spans="2:4" x14ac:dyDescent="0.2">
      <c r="B9781" s="30">
        <v>9777</v>
      </c>
      <c r="C9781" s="36">
        <f t="shared" si="152"/>
        <v>55310</v>
      </c>
      <c r="D9781" s="61">
        <v>0.39407171610000002</v>
      </c>
    </row>
    <row r="9782" spans="2:4" x14ac:dyDescent="0.2">
      <c r="B9782" s="30">
        <v>9778</v>
      </c>
      <c r="C9782" s="36">
        <f t="shared" si="152"/>
        <v>55311</v>
      </c>
      <c r="D9782" s="61">
        <v>0.39413312750000001</v>
      </c>
    </row>
    <row r="9783" spans="2:4" x14ac:dyDescent="0.2">
      <c r="B9783" s="30">
        <v>9779</v>
      </c>
      <c r="C9783" s="36">
        <f t="shared" si="152"/>
        <v>55312</v>
      </c>
      <c r="D9783" s="61">
        <v>0.39419454900000001</v>
      </c>
    </row>
    <row r="9784" spans="2:4" x14ac:dyDescent="0.2">
      <c r="B9784" s="30">
        <v>9780</v>
      </c>
      <c r="C9784" s="36">
        <f t="shared" si="152"/>
        <v>55313</v>
      </c>
      <c r="D9784" s="61">
        <v>0.3942559806</v>
      </c>
    </row>
    <row r="9785" spans="2:4" x14ac:dyDescent="0.2">
      <c r="B9785" s="30">
        <v>9781</v>
      </c>
      <c r="C9785" s="36">
        <f t="shared" si="152"/>
        <v>55314</v>
      </c>
      <c r="D9785" s="61">
        <v>0.39431742219999999</v>
      </c>
    </row>
    <row r="9786" spans="2:4" x14ac:dyDescent="0.2">
      <c r="B9786" s="30">
        <v>9782</v>
      </c>
      <c r="C9786" s="36">
        <f t="shared" si="152"/>
        <v>55315</v>
      </c>
      <c r="D9786" s="61">
        <v>0.39437887399999999</v>
      </c>
    </row>
    <row r="9787" spans="2:4" x14ac:dyDescent="0.2">
      <c r="B9787" s="30">
        <v>9783</v>
      </c>
      <c r="C9787" s="36">
        <f t="shared" si="152"/>
        <v>55316</v>
      </c>
      <c r="D9787" s="61">
        <v>0.39444033579999999</v>
      </c>
    </row>
    <row r="9788" spans="2:4" x14ac:dyDescent="0.2">
      <c r="B9788" s="30">
        <v>9784</v>
      </c>
      <c r="C9788" s="36">
        <f t="shared" si="152"/>
        <v>55317</v>
      </c>
      <c r="D9788" s="61">
        <v>0.39450180769999998</v>
      </c>
    </row>
    <row r="9789" spans="2:4" x14ac:dyDescent="0.2">
      <c r="B9789" s="30">
        <v>9785</v>
      </c>
      <c r="C9789" s="36">
        <f t="shared" si="152"/>
        <v>55318</v>
      </c>
      <c r="D9789" s="61">
        <v>0.39456328969999999</v>
      </c>
    </row>
    <row r="9790" spans="2:4" x14ac:dyDescent="0.2">
      <c r="B9790" s="30">
        <v>9786</v>
      </c>
      <c r="C9790" s="36">
        <f t="shared" si="152"/>
        <v>55319</v>
      </c>
      <c r="D9790" s="61">
        <v>0.39462478179999999</v>
      </c>
    </row>
    <row r="9791" spans="2:4" x14ac:dyDescent="0.2">
      <c r="B9791" s="30">
        <v>9787</v>
      </c>
      <c r="C9791" s="36">
        <f t="shared" si="152"/>
        <v>55320</v>
      </c>
      <c r="D9791" s="61">
        <v>0.39468628389999999</v>
      </c>
    </row>
    <row r="9792" spans="2:4" x14ac:dyDescent="0.2">
      <c r="B9792" s="30">
        <v>9788</v>
      </c>
      <c r="C9792" s="36">
        <f t="shared" si="152"/>
        <v>55321</v>
      </c>
      <c r="D9792" s="61">
        <v>0.3947477962</v>
      </c>
    </row>
    <row r="9793" spans="2:4" x14ac:dyDescent="0.2">
      <c r="B9793" s="30">
        <v>9789</v>
      </c>
      <c r="C9793" s="36">
        <f t="shared" si="152"/>
        <v>55322</v>
      </c>
      <c r="D9793" s="61">
        <v>0.39480931850000001</v>
      </c>
    </row>
    <row r="9794" spans="2:4" x14ac:dyDescent="0.2">
      <c r="B9794" s="30">
        <v>9790</v>
      </c>
      <c r="C9794" s="36">
        <f t="shared" si="152"/>
        <v>55323</v>
      </c>
      <c r="D9794" s="61">
        <v>0.39487085090000001</v>
      </c>
    </row>
    <row r="9795" spans="2:4" x14ac:dyDescent="0.2">
      <c r="B9795" s="30">
        <v>9791</v>
      </c>
      <c r="C9795" s="36">
        <f t="shared" si="152"/>
        <v>55324</v>
      </c>
      <c r="D9795" s="61">
        <v>0.39493239349999998</v>
      </c>
    </row>
    <row r="9796" spans="2:4" x14ac:dyDescent="0.2">
      <c r="B9796" s="30">
        <v>9792</v>
      </c>
      <c r="C9796" s="36">
        <f t="shared" si="152"/>
        <v>55325</v>
      </c>
      <c r="D9796" s="61">
        <v>0.39499394609999999</v>
      </c>
    </row>
    <row r="9797" spans="2:4" x14ac:dyDescent="0.2">
      <c r="B9797" s="30">
        <v>9793</v>
      </c>
      <c r="C9797" s="36">
        <f t="shared" si="152"/>
        <v>55326</v>
      </c>
      <c r="D9797" s="61">
        <v>0.39505550880000001</v>
      </c>
    </row>
    <row r="9798" spans="2:4" x14ac:dyDescent="0.2">
      <c r="B9798" s="30">
        <v>9794</v>
      </c>
      <c r="C9798" s="36">
        <f t="shared" ref="C9798:C9861" si="153">C9797+1</f>
        <v>55327</v>
      </c>
      <c r="D9798" s="61">
        <v>0.39511708169999998</v>
      </c>
    </row>
    <row r="9799" spans="2:4" x14ac:dyDescent="0.2">
      <c r="B9799" s="30">
        <v>9795</v>
      </c>
      <c r="C9799" s="36">
        <f t="shared" si="153"/>
        <v>55328</v>
      </c>
      <c r="D9799" s="61">
        <v>0.39517866460000001</v>
      </c>
    </row>
    <row r="9800" spans="2:4" x14ac:dyDescent="0.2">
      <c r="B9800" s="30">
        <v>9796</v>
      </c>
      <c r="C9800" s="36">
        <f t="shared" si="153"/>
        <v>55329</v>
      </c>
      <c r="D9800" s="61">
        <v>0.39524025759999998</v>
      </c>
    </row>
    <row r="9801" spans="2:4" x14ac:dyDescent="0.2">
      <c r="B9801" s="30">
        <v>9797</v>
      </c>
      <c r="C9801" s="36">
        <f t="shared" si="153"/>
        <v>55330</v>
      </c>
      <c r="D9801" s="61">
        <v>0.39530186080000002</v>
      </c>
    </row>
    <row r="9802" spans="2:4" x14ac:dyDescent="0.2">
      <c r="B9802" s="30">
        <v>9798</v>
      </c>
      <c r="C9802" s="36">
        <f t="shared" si="153"/>
        <v>55331</v>
      </c>
      <c r="D9802" s="61">
        <v>0.39536347399999999</v>
      </c>
    </row>
    <row r="9803" spans="2:4" x14ac:dyDescent="0.2">
      <c r="B9803" s="30">
        <v>9799</v>
      </c>
      <c r="C9803" s="36">
        <f t="shared" si="153"/>
        <v>55332</v>
      </c>
      <c r="D9803" s="61">
        <v>0.39542509739999998</v>
      </c>
    </row>
    <row r="9804" spans="2:4" x14ac:dyDescent="0.2">
      <c r="B9804" s="30">
        <v>9800</v>
      </c>
      <c r="C9804" s="36">
        <f t="shared" si="153"/>
        <v>55333</v>
      </c>
      <c r="D9804" s="61">
        <v>0.39548673080000002</v>
      </c>
    </row>
    <row r="9805" spans="2:4" x14ac:dyDescent="0.2">
      <c r="B9805" s="30">
        <v>9801</v>
      </c>
      <c r="C9805" s="36">
        <f t="shared" si="153"/>
        <v>55334</v>
      </c>
      <c r="D9805" s="61">
        <v>0.39554837440000001</v>
      </c>
    </row>
    <row r="9806" spans="2:4" x14ac:dyDescent="0.2">
      <c r="B9806" s="30">
        <v>9802</v>
      </c>
      <c r="C9806" s="36">
        <f t="shared" si="153"/>
        <v>55335</v>
      </c>
      <c r="D9806" s="61">
        <v>0.39561002810000001</v>
      </c>
    </row>
    <row r="9807" spans="2:4" x14ac:dyDescent="0.2">
      <c r="B9807" s="30">
        <v>9803</v>
      </c>
      <c r="C9807" s="36">
        <f t="shared" si="153"/>
        <v>55336</v>
      </c>
      <c r="D9807" s="61">
        <v>0.39567169190000001</v>
      </c>
    </row>
    <row r="9808" spans="2:4" x14ac:dyDescent="0.2">
      <c r="B9808" s="30">
        <v>9804</v>
      </c>
      <c r="C9808" s="36">
        <f t="shared" si="153"/>
        <v>55337</v>
      </c>
      <c r="D9808" s="61">
        <v>0.39573336580000001</v>
      </c>
    </row>
    <row r="9809" spans="2:4" x14ac:dyDescent="0.2">
      <c r="B9809" s="30">
        <v>9805</v>
      </c>
      <c r="C9809" s="36">
        <f t="shared" si="153"/>
        <v>55338</v>
      </c>
      <c r="D9809" s="61">
        <v>0.39579504980000002</v>
      </c>
    </row>
    <row r="9810" spans="2:4" x14ac:dyDescent="0.2">
      <c r="B9810" s="30">
        <v>9806</v>
      </c>
      <c r="C9810" s="36">
        <f t="shared" si="153"/>
        <v>55339</v>
      </c>
      <c r="D9810" s="61">
        <v>0.39585674399999998</v>
      </c>
    </row>
    <row r="9811" spans="2:4" x14ac:dyDescent="0.2">
      <c r="B9811" s="30">
        <v>9807</v>
      </c>
      <c r="C9811" s="36">
        <f t="shared" si="153"/>
        <v>55340</v>
      </c>
      <c r="D9811" s="61">
        <v>0.3959184483</v>
      </c>
    </row>
    <row r="9812" spans="2:4" x14ac:dyDescent="0.2">
      <c r="B9812" s="30">
        <v>9808</v>
      </c>
      <c r="C9812" s="36">
        <f t="shared" si="153"/>
        <v>55341</v>
      </c>
      <c r="D9812" s="61">
        <v>0.39598016270000003</v>
      </c>
    </row>
    <row r="9813" spans="2:4" x14ac:dyDescent="0.2">
      <c r="B9813" s="30">
        <v>9809</v>
      </c>
      <c r="C9813" s="36">
        <f t="shared" si="153"/>
        <v>55342</v>
      </c>
      <c r="D9813" s="61">
        <v>0.3960418872</v>
      </c>
    </row>
    <row r="9814" spans="2:4" x14ac:dyDescent="0.2">
      <c r="B9814" s="30">
        <v>9810</v>
      </c>
      <c r="C9814" s="36">
        <f t="shared" si="153"/>
        <v>55343</v>
      </c>
      <c r="D9814" s="61">
        <v>0.39610362180000003</v>
      </c>
    </row>
    <row r="9815" spans="2:4" x14ac:dyDescent="0.2">
      <c r="B9815" s="30">
        <v>9811</v>
      </c>
      <c r="C9815" s="36">
        <f t="shared" si="153"/>
        <v>55344</v>
      </c>
      <c r="D9815" s="61">
        <v>0.39616536660000001</v>
      </c>
    </row>
    <row r="9816" spans="2:4" x14ac:dyDescent="0.2">
      <c r="B9816" s="30">
        <v>9812</v>
      </c>
      <c r="C9816" s="36">
        <f t="shared" si="153"/>
        <v>55345</v>
      </c>
      <c r="D9816" s="61">
        <v>0.3962271215</v>
      </c>
    </row>
    <row r="9817" spans="2:4" x14ac:dyDescent="0.2">
      <c r="B9817" s="30">
        <v>9813</v>
      </c>
      <c r="C9817" s="36">
        <f t="shared" si="153"/>
        <v>55346</v>
      </c>
      <c r="D9817" s="61">
        <v>0.39628888649999999</v>
      </c>
    </row>
    <row r="9818" spans="2:4" x14ac:dyDescent="0.2">
      <c r="B9818" s="30">
        <v>9814</v>
      </c>
      <c r="C9818" s="36">
        <f t="shared" si="153"/>
        <v>55347</v>
      </c>
      <c r="D9818" s="61">
        <v>0.3963506617</v>
      </c>
    </row>
    <row r="9819" spans="2:4" x14ac:dyDescent="0.2">
      <c r="B9819" s="30">
        <v>9815</v>
      </c>
      <c r="C9819" s="36">
        <f t="shared" si="153"/>
        <v>55348</v>
      </c>
      <c r="D9819" s="61">
        <v>0.396412447</v>
      </c>
    </row>
    <row r="9820" spans="2:4" x14ac:dyDescent="0.2">
      <c r="B9820" s="30">
        <v>9816</v>
      </c>
      <c r="C9820" s="36">
        <f t="shared" si="153"/>
        <v>55349</v>
      </c>
      <c r="D9820" s="61">
        <v>0.39647424240000001</v>
      </c>
    </row>
    <row r="9821" spans="2:4" x14ac:dyDescent="0.2">
      <c r="B9821" s="30">
        <v>9817</v>
      </c>
      <c r="C9821" s="36">
        <f t="shared" si="153"/>
        <v>55350</v>
      </c>
      <c r="D9821" s="61">
        <v>0.39653604799999997</v>
      </c>
    </row>
    <row r="9822" spans="2:4" x14ac:dyDescent="0.2">
      <c r="B9822" s="30">
        <v>9818</v>
      </c>
      <c r="C9822" s="36">
        <f t="shared" si="153"/>
        <v>55351</v>
      </c>
      <c r="D9822" s="61">
        <v>0.3965978637</v>
      </c>
    </row>
    <row r="9823" spans="2:4" x14ac:dyDescent="0.2">
      <c r="B9823" s="30">
        <v>9819</v>
      </c>
      <c r="C9823" s="36">
        <f t="shared" si="153"/>
        <v>55352</v>
      </c>
      <c r="D9823" s="61">
        <v>0.39665968959999998</v>
      </c>
    </row>
    <row r="9824" spans="2:4" x14ac:dyDescent="0.2">
      <c r="B9824" s="30">
        <v>9820</v>
      </c>
      <c r="C9824" s="36">
        <f t="shared" si="153"/>
        <v>55353</v>
      </c>
      <c r="D9824" s="61">
        <v>0.39672152560000001</v>
      </c>
    </row>
    <row r="9825" spans="2:4" x14ac:dyDescent="0.2">
      <c r="B9825" s="30">
        <v>9821</v>
      </c>
      <c r="C9825" s="36">
        <f t="shared" si="153"/>
        <v>55354</v>
      </c>
      <c r="D9825" s="61">
        <v>0.3967833717</v>
      </c>
    </row>
    <row r="9826" spans="2:4" x14ac:dyDescent="0.2">
      <c r="B9826" s="30">
        <v>9822</v>
      </c>
      <c r="C9826" s="36">
        <f t="shared" si="153"/>
        <v>55355</v>
      </c>
      <c r="D9826" s="61">
        <v>0.39684522799999999</v>
      </c>
    </row>
    <row r="9827" spans="2:4" x14ac:dyDescent="0.2">
      <c r="B9827" s="30">
        <v>9823</v>
      </c>
      <c r="C9827" s="36">
        <f t="shared" si="153"/>
        <v>55356</v>
      </c>
      <c r="D9827" s="61">
        <v>0.39690709439999999</v>
      </c>
    </row>
    <row r="9828" spans="2:4" x14ac:dyDescent="0.2">
      <c r="B9828" s="30">
        <v>9824</v>
      </c>
      <c r="C9828" s="36">
        <f t="shared" si="153"/>
        <v>55357</v>
      </c>
      <c r="D9828" s="61">
        <v>0.396968971</v>
      </c>
    </row>
    <row r="9829" spans="2:4" x14ac:dyDescent="0.2">
      <c r="B9829" s="30">
        <v>9825</v>
      </c>
      <c r="C9829" s="36">
        <f t="shared" si="153"/>
        <v>55358</v>
      </c>
      <c r="D9829" s="61">
        <v>0.39703085770000002</v>
      </c>
    </row>
    <row r="9830" spans="2:4" x14ac:dyDescent="0.2">
      <c r="B9830" s="30">
        <v>9826</v>
      </c>
      <c r="C9830" s="36">
        <f t="shared" si="153"/>
        <v>55359</v>
      </c>
      <c r="D9830" s="61">
        <v>0.39709275459999999</v>
      </c>
    </row>
    <row r="9831" spans="2:4" x14ac:dyDescent="0.2">
      <c r="B9831" s="30">
        <v>9827</v>
      </c>
      <c r="C9831" s="36">
        <f t="shared" si="153"/>
        <v>55360</v>
      </c>
      <c r="D9831" s="61">
        <v>0.39715466160000001</v>
      </c>
    </row>
    <row r="9832" spans="2:4" x14ac:dyDescent="0.2">
      <c r="B9832" s="30">
        <v>9828</v>
      </c>
      <c r="C9832" s="36">
        <f t="shared" si="153"/>
        <v>55361</v>
      </c>
      <c r="D9832" s="61">
        <v>0.3972165788</v>
      </c>
    </row>
    <row r="9833" spans="2:4" x14ac:dyDescent="0.2">
      <c r="B9833" s="30">
        <v>9829</v>
      </c>
      <c r="C9833" s="36">
        <f t="shared" si="153"/>
        <v>55362</v>
      </c>
      <c r="D9833" s="61">
        <v>0.39727850609999998</v>
      </c>
    </row>
    <row r="9834" spans="2:4" x14ac:dyDescent="0.2">
      <c r="B9834" s="30">
        <v>9830</v>
      </c>
      <c r="C9834" s="36">
        <f t="shared" si="153"/>
        <v>55363</v>
      </c>
      <c r="D9834" s="61">
        <v>0.39734044359999998</v>
      </c>
    </row>
    <row r="9835" spans="2:4" x14ac:dyDescent="0.2">
      <c r="B9835" s="30">
        <v>9831</v>
      </c>
      <c r="C9835" s="36">
        <f t="shared" si="153"/>
        <v>55364</v>
      </c>
      <c r="D9835" s="61">
        <v>0.39740239129999999</v>
      </c>
    </row>
    <row r="9836" spans="2:4" x14ac:dyDescent="0.2">
      <c r="B9836" s="30">
        <v>9832</v>
      </c>
      <c r="C9836" s="36">
        <f t="shared" si="153"/>
        <v>55365</v>
      </c>
      <c r="D9836" s="61">
        <v>0.3974643491</v>
      </c>
    </row>
    <row r="9837" spans="2:4" x14ac:dyDescent="0.2">
      <c r="B9837" s="30">
        <v>9833</v>
      </c>
      <c r="C9837" s="36">
        <f t="shared" si="153"/>
        <v>55366</v>
      </c>
      <c r="D9837" s="61">
        <v>0.39752631710000003</v>
      </c>
    </row>
    <row r="9838" spans="2:4" x14ac:dyDescent="0.2">
      <c r="B9838" s="30">
        <v>9834</v>
      </c>
      <c r="C9838" s="36">
        <f t="shared" si="153"/>
        <v>55367</v>
      </c>
      <c r="D9838" s="61">
        <v>0.3975882952</v>
      </c>
    </row>
    <row r="9839" spans="2:4" x14ac:dyDescent="0.2">
      <c r="B9839" s="30">
        <v>9835</v>
      </c>
      <c r="C9839" s="36">
        <f t="shared" si="153"/>
        <v>55368</v>
      </c>
      <c r="D9839" s="61">
        <v>0.39765028359999999</v>
      </c>
    </row>
    <row r="9840" spans="2:4" x14ac:dyDescent="0.2">
      <c r="B9840" s="30">
        <v>9836</v>
      </c>
      <c r="C9840" s="36">
        <f t="shared" si="153"/>
        <v>55369</v>
      </c>
      <c r="D9840" s="61">
        <v>0.39771228199999997</v>
      </c>
    </row>
    <row r="9841" spans="2:4" x14ac:dyDescent="0.2">
      <c r="B9841" s="30">
        <v>9837</v>
      </c>
      <c r="C9841" s="36">
        <f t="shared" si="153"/>
        <v>55370</v>
      </c>
      <c r="D9841" s="61">
        <v>0.39777429069999998</v>
      </c>
    </row>
    <row r="9842" spans="2:4" x14ac:dyDescent="0.2">
      <c r="B9842" s="30">
        <v>9838</v>
      </c>
      <c r="C9842" s="36">
        <f t="shared" si="153"/>
        <v>55371</v>
      </c>
      <c r="D9842" s="61">
        <v>0.39783630949999998</v>
      </c>
    </row>
    <row r="9843" spans="2:4" x14ac:dyDescent="0.2">
      <c r="B9843" s="30">
        <v>9839</v>
      </c>
      <c r="C9843" s="36">
        <f t="shared" si="153"/>
        <v>55372</v>
      </c>
      <c r="D9843" s="61">
        <v>0.3978983385</v>
      </c>
    </row>
    <row r="9844" spans="2:4" x14ac:dyDescent="0.2">
      <c r="B9844" s="30">
        <v>9840</v>
      </c>
      <c r="C9844" s="36">
        <f t="shared" si="153"/>
        <v>55373</v>
      </c>
      <c r="D9844" s="61">
        <v>0.39796037769999998</v>
      </c>
    </row>
    <row r="9845" spans="2:4" x14ac:dyDescent="0.2">
      <c r="B9845" s="30">
        <v>9841</v>
      </c>
      <c r="C9845" s="36">
        <f t="shared" si="153"/>
        <v>55374</v>
      </c>
      <c r="D9845" s="61">
        <v>0.39802242700000001</v>
      </c>
    </row>
    <row r="9846" spans="2:4" x14ac:dyDescent="0.2">
      <c r="B9846" s="30">
        <v>9842</v>
      </c>
      <c r="C9846" s="36">
        <f t="shared" si="153"/>
        <v>55375</v>
      </c>
      <c r="D9846" s="61">
        <v>0.3980844865</v>
      </c>
    </row>
    <row r="9847" spans="2:4" x14ac:dyDescent="0.2">
      <c r="B9847" s="30">
        <v>9843</v>
      </c>
      <c r="C9847" s="36">
        <f t="shared" si="153"/>
        <v>55376</v>
      </c>
      <c r="D9847" s="61">
        <v>0.3981465562</v>
      </c>
    </row>
    <row r="9848" spans="2:4" x14ac:dyDescent="0.2">
      <c r="B9848" s="30">
        <v>9844</v>
      </c>
      <c r="C9848" s="36">
        <f t="shared" si="153"/>
        <v>55377</v>
      </c>
      <c r="D9848" s="61">
        <v>0.39820863610000001</v>
      </c>
    </row>
    <row r="9849" spans="2:4" x14ac:dyDescent="0.2">
      <c r="B9849" s="30">
        <v>9845</v>
      </c>
      <c r="C9849" s="36">
        <f t="shared" si="153"/>
        <v>55378</v>
      </c>
      <c r="D9849" s="61">
        <v>0.39827072619999998</v>
      </c>
    </row>
    <row r="9850" spans="2:4" x14ac:dyDescent="0.2">
      <c r="B9850" s="30">
        <v>9846</v>
      </c>
      <c r="C9850" s="36">
        <f t="shared" si="153"/>
        <v>55379</v>
      </c>
      <c r="D9850" s="61">
        <v>0.39833282640000001</v>
      </c>
    </row>
    <row r="9851" spans="2:4" x14ac:dyDescent="0.2">
      <c r="B9851" s="30">
        <v>9847</v>
      </c>
      <c r="C9851" s="36">
        <f t="shared" si="153"/>
        <v>55380</v>
      </c>
      <c r="D9851" s="61">
        <v>0.3983949369</v>
      </c>
    </row>
    <row r="9852" spans="2:4" x14ac:dyDescent="0.2">
      <c r="B9852" s="30">
        <v>9848</v>
      </c>
      <c r="C9852" s="36">
        <f t="shared" si="153"/>
        <v>55381</v>
      </c>
      <c r="D9852" s="61">
        <v>0.39845705749999999</v>
      </c>
    </row>
    <row r="9853" spans="2:4" x14ac:dyDescent="0.2">
      <c r="B9853" s="30">
        <v>9849</v>
      </c>
      <c r="C9853" s="36">
        <f t="shared" si="153"/>
        <v>55382</v>
      </c>
      <c r="D9853" s="61">
        <v>0.39851918829999999</v>
      </c>
    </row>
    <row r="9854" spans="2:4" x14ac:dyDescent="0.2">
      <c r="B9854" s="30">
        <v>9850</v>
      </c>
      <c r="C9854" s="36">
        <f t="shared" si="153"/>
        <v>55383</v>
      </c>
      <c r="D9854" s="61">
        <v>0.39858132930000001</v>
      </c>
    </row>
    <row r="9855" spans="2:4" x14ac:dyDescent="0.2">
      <c r="B9855" s="30">
        <v>9851</v>
      </c>
      <c r="C9855" s="36">
        <f t="shared" si="153"/>
        <v>55384</v>
      </c>
      <c r="D9855" s="61">
        <v>0.39864348049999998</v>
      </c>
    </row>
    <row r="9856" spans="2:4" x14ac:dyDescent="0.2">
      <c r="B9856" s="30">
        <v>9852</v>
      </c>
      <c r="C9856" s="36">
        <f t="shared" si="153"/>
        <v>55385</v>
      </c>
      <c r="D9856" s="61">
        <v>0.39870564190000002</v>
      </c>
    </row>
    <row r="9857" spans="2:4" x14ac:dyDescent="0.2">
      <c r="B9857" s="30">
        <v>9853</v>
      </c>
      <c r="C9857" s="36">
        <f t="shared" si="153"/>
        <v>55386</v>
      </c>
      <c r="D9857" s="61">
        <v>0.39876781350000001</v>
      </c>
    </row>
    <row r="9858" spans="2:4" x14ac:dyDescent="0.2">
      <c r="B9858" s="30">
        <v>9854</v>
      </c>
      <c r="C9858" s="36">
        <f t="shared" si="153"/>
        <v>55387</v>
      </c>
      <c r="D9858" s="61">
        <v>0.39882999520000001</v>
      </c>
    </row>
    <row r="9859" spans="2:4" x14ac:dyDescent="0.2">
      <c r="B9859" s="30">
        <v>9855</v>
      </c>
      <c r="C9859" s="36">
        <f t="shared" si="153"/>
        <v>55388</v>
      </c>
      <c r="D9859" s="61">
        <v>0.39889218720000003</v>
      </c>
    </row>
    <row r="9860" spans="2:4" x14ac:dyDescent="0.2">
      <c r="B9860" s="30">
        <v>9856</v>
      </c>
      <c r="C9860" s="36">
        <f t="shared" si="153"/>
        <v>55389</v>
      </c>
      <c r="D9860" s="61">
        <v>0.3989543894</v>
      </c>
    </row>
    <row r="9861" spans="2:4" x14ac:dyDescent="0.2">
      <c r="B9861" s="30">
        <v>9857</v>
      </c>
      <c r="C9861" s="36">
        <f t="shared" si="153"/>
        <v>55390</v>
      </c>
      <c r="D9861" s="61">
        <v>0.39901660179999998</v>
      </c>
    </row>
    <row r="9862" spans="2:4" x14ac:dyDescent="0.2">
      <c r="B9862" s="30">
        <v>9858</v>
      </c>
      <c r="C9862" s="36">
        <f t="shared" ref="C9862:C9925" si="154">C9861+1</f>
        <v>55391</v>
      </c>
      <c r="D9862" s="61">
        <v>0.39907882430000002</v>
      </c>
    </row>
    <row r="9863" spans="2:4" x14ac:dyDescent="0.2">
      <c r="B9863" s="30">
        <v>9859</v>
      </c>
      <c r="C9863" s="36">
        <f t="shared" si="154"/>
        <v>55392</v>
      </c>
      <c r="D9863" s="61">
        <v>0.39914105709999997</v>
      </c>
    </row>
    <row r="9864" spans="2:4" x14ac:dyDescent="0.2">
      <c r="B9864" s="30">
        <v>9860</v>
      </c>
      <c r="C9864" s="36">
        <f t="shared" si="154"/>
        <v>55393</v>
      </c>
      <c r="D9864" s="61">
        <v>0.39920330009999999</v>
      </c>
    </row>
    <row r="9865" spans="2:4" x14ac:dyDescent="0.2">
      <c r="B9865" s="30">
        <v>9861</v>
      </c>
      <c r="C9865" s="36">
        <f t="shared" si="154"/>
        <v>55394</v>
      </c>
      <c r="D9865" s="61">
        <v>0.39926555330000002</v>
      </c>
    </row>
    <row r="9866" spans="2:4" x14ac:dyDescent="0.2">
      <c r="B9866" s="30">
        <v>9862</v>
      </c>
      <c r="C9866" s="36">
        <f t="shared" si="154"/>
        <v>55395</v>
      </c>
      <c r="D9866" s="61">
        <v>0.3993278167</v>
      </c>
    </row>
    <row r="9867" spans="2:4" x14ac:dyDescent="0.2">
      <c r="B9867" s="30">
        <v>9863</v>
      </c>
      <c r="C9867" s="36">
        <f t="shared" si="154"/>
        <v>55396</v>
      </c>
      <c r="D9867" s="61">
        <v>0.3993900903</v>
      </c>
    </row>
    <row r="9868" spans="2:4" x14ac:dyDescent="0.2">
      <c r="B9868" s="30">
        <v>9864</v>
      </c>
      <c r="C9868" s="36">
        <f t="shared" si="154"/>
        <v>55397</v>
      </c>
      <c r="D9868" s="61">
        <v>0.39945237420000002</v>
      </c>
    </row>
    <row r="9869" spans="2:4" x14ac:dyDescent="0.2">
      <c r="B9869" s="30">
        <v>9865</v>
      </c>
      <c r="C9869" s="36">
        <f t="shared" si="154"/>
        <v>55398</v>
      </c>
      <c r="D9869" s="61">
        <v>0.39951466819999998</v>
      </c>
    </row>
    <row r="9870" spans="2:4" x14ac:dyDescent="0.2">
      <c r="B9870" s="30">
        <v>9866</v>
      </c>
      <c r="C9870" s="36">
        <f t="shared" si="154"/>
        <v>55399</v>
      </c>
      <c r="D9870" s="61">
        <v>0.39957697250000002</v>
      </c>
    </row>
    <row r="9871" spans="2:4" x14ac:dyDescent="0.2">
      <c r="B9871" s="30">
        <v>9867</v>
      </c>
      <c r="C9871" s="36">
        <f t="shared" si="154"/>
        <v>55400</v>
      </c>
      <c r="D9871" s="61">
        <v>0.39963928700000001</v>
      </c>
    </row>
    <row r="9872" spans="2:4" x14ac:dyDescent="0.2">
      <c r="B9872" s="30">
        <v>9868</v>
      </c>
      <c r="C9872" s="36">
        <f t="shared" si="154"/>
        <v>55401</v>
      </c>
      <c r="D9872" s="61">
        <v>0.39970161170000001</v>
      </c>
    </row>
    <row r="9873" spans="2:4" x14ac:dyDescent="0.2">
      <c r="B9873" s="30">
        <v>9869</v>
      </c>
      <c r="C9873" s="36">
        <f t="shared" si="154"/>
        <v>55402</v>
      </c>
      <c r="D9873" s="61">
        <v>0.39976394659999998</v>
      </c>
    </row>
    <row r="9874" spans="2:4" x14ac:dyDescent="0.2">
      <c r="B9874" s="30">
        <v>9870</v>
      </c>
      <c r="C9874" s="36">
        <f t="shared" si="154"/>
        <v>55403</v>
      </c>
      <c r="D9874" s="61">
        <v>0.3998262917</v>
      </c>
    </row>
    <row r="9875" spans="2:4" x14ac:dyDescent="0.2">
      <c r="B9875" s="30">
        <v>9871</v>
      </c>
      <c r="C9875" s="36">
        <f t="shared" si="154"/>
        <v>55404</v>
      </c>
      <c r="D9875" s="61">
        <v>0.39988864709999999</v>
      </c>
    </row>
    <row r="9876" spans="2:4" x14ac:dyDescent="0.2">
      <c r="B9876" s="30">
        <v>9872</v>
      </c>
      <c r="C9876" s="36">
        <f t="shared" si="154"/>
        <v>55405</v>
      </c>
      <c r="D9876" s="61">
        <v>0.3999510127</v>
      </c>
    </row>
    <row r="9877" spans="2:4" x14ac:dyDescent="0.2">
      <c r="B9877" s="30">
        <v>9873</v>
      </c>
      <c r="C9877" s="36">
        <f t="shared" si="154"/>
        <v>55406</v>
      </c>
      <c r="D9877" s="61">
        <v>0.40001338850000001</v>
      </c>
    </row>
    <row r="9878" spans="2:4" x14ac:dyDescent="0.2">
      <c r="B9878" s="30">
        <v>9874</v>
      </c>
      <c r="C9878" s="36">
        <f t="shared" si="154"/>
        <v>55407</v>
      </c>
      <c r="D9878" s="61">
        <v>0.40007577459999999</v>
      </c>
    </row>
    <row r="9879" spans="2:4" x14ac:dyDescent="0.2">
      <c r="B9879" s="30">
        <v>9875</v>
      </c>
      <c r="C9879" s="36">
        <f t="shared" si="154"/>
        <v>55408</v>
      </c>
      <c r="D9879" s="61">
        <v>0.40013817089999998</v>
      </c>
    </row>
    <row r="9880" spans="2:4" x14ac:dyDescent="0.2">
      <c r="B9880" s="30">
        <v>9876</v>
      </c>
      <c r="C9880" s="36">
        <f t="shared" si="154"/>
        <v>55409</v>
      </c>
      <c r="D9880" s="61">
        <v>0.40020057739999998</v>
      </c>
    </row>
    <row r="9881" spans="2:4" x14ac:dyDescent="0.2">
      <c r="B9881" s="30">
        <v>9877</v>
      </c>
      <c r="C9881" s="36">
        <f t="shared" si="154"/>
        <v>55410</v>
      </c>
      <c r="D9881" s="61">
        <v>0.40026299409999999</v>
      </c>
    </row>
    <row r="9882" spans="2:4" x14ac:dyDescent="0.2">
      <c r="B9882" s="30">
        <v>9878</v>
      </c>
      <c r="C9882" s="36">
        <f t="shared" si="154"/>
        <v>55411</v>
      </c>
      <c r="D9882" s="61">
        <v>0.40032542110000002</v>
      </c>
    </row>
    <row r="9883" spans="2:4" x14ac:dyDescent="0.2">
      <c r="B9883" s="30">
        <v>9879</v>
      </c>
      <c r="C9883" s="36">
        <f t="shared" si="154"/>
        <v>55412</v>
      </c>
      <c r="D9883" s="61">
        <v>0.40038785830000001</v>
      </c>
    </row>
    <row r="9884" spans="2:4" x14ac:dyDescent="0.2">
      <c r="B9884" s="30">
        <v>9880</v>
      </c>
      <c r="C9884" s="36">
        <f t="shared" si="154"/>
        <v>55413</v>
      </c>
      <c r="D9884" s="61">
        <v>0.40045030580000002</v>
      </c>
    </row>
    <row r="9885" spans="2:4" x14ac:dyDescent="0.2">
      <c r="B9885" s="30">
        <v>9881</v>
      </c>
      <c r="C9885" s="36">
        <f t="shared" si="154"/>
        <v>55414</v>
      </c>
      <c r="D9885" s="61">
        <v>0.40051276349999998</v>
      </c>
    </row>
    <row r="9886" spans="2:4" x14ac:dyDescent="0.2">
      <c r="B9886" s="30">
        <v>9882</v>
      </c>
      <c r="C9886" s="36">
        <f t="shared" si="154"/>
        <v>55415</v>
      </c>
      <c r="D9886" s="61">
        <v>0.40057523140000001</v>
      </c>
    </row>
    <row r="9887" spans="2:4" x14ac:dyDescent="0.2">
      <c r="B9887" s="30">
        <v>9883</v>
      </c>
      <c r="C9887" s="36">
        <f t="shared" si="154"/>
        <v>55416</v>
      </c>
      <c r="D9887" s="61">
        <v>0.4006377096</v>
      </c>
    </row>
    <row r="9888" spans="2:4" x14ac:dyDescent="0.2">
      <c r="B9888" s="30">
        <v>9884</v>
      </c>
      <c r="C9888" s="36">
        <f t="shared" si="154"/>
        <v>55417</v>
      </c>
      <c r="D9888" s="61">
        <v>0.40070019810000002</v>
      </c>
    </row>
    <row r="9889" spans="2:4" x14ac:dyDescent="0.2">
      <c r="B9889" s="30">
        <v>9885</v>
      </c>
      <c r="C9889" s="36">
        <f t="shared" si="154"/>
        <v>55418</v>
      </c>
      <c r="D9889" s="61">
        <v>0.40076269679999998</v>
      </c>
    </row>
    <row r="9890" spans="2:4" x14ac:dyDescent="0.2">
      <c r="B9890" s="30">
        <v>9886</v>
      </c>
      <c r="C9890" s="36">
        <f t="shared" si="154"/>
        <v>55419</v>
      </c>
      <c r="D9890" s="61">
        <v>0.40082520570000002</v>
      </c>
    </row>
    <row r="9891" spans="2:4" x14ac:dyDescent="0.2">
      <c r="B9891" s="30">
        <v>9887</v>
      </c>
      <c r="C9891" s="36">
        <f t="shared" si="154"/>
        <v>55420</v>
      </c>
      <c r="D9891" s="61">
        <v>0.40088772490000002</v>
      </c>
    </row>
    <row r="9892" spans="2:4" x14ac:dyDescent="0.2">
      <c r="B9892" s="30">
        <v>9888</v>
      </c>
      <c r="C9892" s="36">
        <f t="shared" si="154"/>
        <v>55421</v>
      </c>
      <c r="D9892" s="61">
        <v>0.40095025429999998</v>
      </c>
    </row>
    <row r="9893" spans="2:4" x14ac:dyDescent="0.2">
      <c r="B9893" s="30">
        <v>9889</v>
      </c>
      <c r="C9893" s="36">
        <f t="shared" si="154"/>
        <v>55422</v>
      </c>
      <c r="D9893" s="61">
        <v>0.40101279400000001</v>
      </c>
    </row>
    <row r="9894" spans="2:4" x14ac:dyDescent="0.2">
      <c r="B9894" s="30">
        <v>9890</v>
      </c>
      <c r="C9894" s="36">
        <f t="shared" si="154"/>
        <v>55423</v>
      </c>
      <c r="D9894" s="61">
        <v>0.40107534389999999</v>
      </c>
    </row>
    <row r="9895" spans="2:4" x14ac:dyDescent="0.2">
      <c r="B9895" s="30">
        <v>9891</v>
      </c>
      <c r="C9895" s="36">
        <f t="shared" si="154"/>
        <v>55424</v>
      </c>
      <c r="D9895" s="61">
        <v>0.4011379041</v>
      </c>
    </row>
    <row r="9896" spans="2:4" x14ac:dyDescent="0.2">
      <c r="B9896" s="30">
        <v>9892</v>
      </c>
      <c r="C9896" s="36">
        <f t="shared" si="154"/>
        <v>55425</v>
      </c>
      <c r="D9896" s="61">
        <v>0.40120047460000002</v>
      </c>
    </row>
    <row r="9897" spans="2:4" x14ac:dyDescent="0.2">
      <c r="B9897" s="30">
        <v>9893</v>
      </c>
      <c r="C9897" s="36">
        <f t="shared" si="154"/>
        <v>55426</v>
      </c>
      <c r="D9897" s="61">
        <v>0.4012630553</v>
      </c>
    </row>
    <row r="9898" spans="2:4" x14ac:dyDescent="0.2">
      <c r="B9898" s="30">
        <v>9894</v>
      </c>
      <c r="C9898" s="36">
        <f t="shared" si="154"/>
        <v>55427</v>
      </c>
      <c r="D9898" s="61">
        <v>0.40132564630000001</v>
      </c>
    </row>
    <row r="9899" spans="2:4" x14ac:dyDescent="0.2">
      <c r="B9899" s="30">
        <v>9895</v>
      </c>
      <c r="C9899" s="36">
        <f t="shared" si="154"/>
        <v>55428</v>
      </c>
      <c r="D9899" s="61">
        <v>0.40138824750000002</v>
      </c>
    </row>
    <row r="9900" spans="2:4" x14ac:dyDescent="0.2">
      <c r="B9900" s="30">
        <v>9896</v>
      </c>
      <c r="C9900" s="36">
        <f t="shared" si="154"/>
        <v>55429</v>
      </c>
      <c r="D9900" s="61">
        <v>0.40145085899999999</v>
      </c>
    </row>
    <row r="9901" spans="2:4" x14ac:dyDescent="0.2">
      <c r="B9901" s="30">
        <v>9897</v>
      </c>
      <c r="C9901" s="36">
        <f t="shared" si="154"/>
        <v>55430</v>
      </c>
      <c r="D9901" s="61">
        <v>0.40151348079999999</v>
      </c>
    </row>
    <row r="9902" spans="2:4" x14ac:dyDescent="0.2">
      <c r="B9902" s="30">
        <v>9898</v>
      </c>
      <c r="C9902" s="36">
        <f t="shared" si="154"/>
        <v>55431</v>
      </c>
      <c r="D9902" s="61">
        <v>0.4015761129</v>
      </c>
    </row>
    <row r="9903" spans="2:4" x14ac:dyDescent="0.2">
      <c r="B9903" s="30">
        <v>9899</v>
      </c>
      <c r="C9903" s="36">
        <f t="shared" si="154"/>
        <v>55432</v>
      </c>
      <c r="D9903" s="61">
        <v>0.40163875519999997</v>
      </c>
    </row>
    <row r="9904" spans="2:4" x14ac:dyDescent="0.2">
      <c r="B9904" s="30">
        <v>9900</v>
      </c>
      <c r="C9904" s="36">
        <f t="shared" si="154"/>
        <v>55433</v>
      </c>
      <c r="D9904" s="61">
        <v>0.40170140770000001</v>
      </c>
    </row>
    <row r="9905" spans="2:4" x14ac:dyDescent="0.2">
      <c r="B9905" s="30">
        <v>9901</v>
      </c>
      <c r="C9905" s="36">
        <f t="shared" si="154"/>
        <v>55434</v>
      </c>
      <c r="D9905" s="61">
        <v>0.40176407060000002</v>
      </c>
    </row>
    <row r="9906" spans="2:4" x14ac:dyDescent="0.2">
      <c r="B9906" s="30">
        <v>9902</v>
      </c>
      <c r="C9906" s="36">
        <f t="shared" si="154"/>
        <v>55435</v>
      </c>
      <c r="D9906" s="61">
        <v>0.40182674369999999</v>
      </c>
    </row>
    <row r="9907" spans="2:4" x14ac:dyDescent="0.2">
      <c r="B9907" s="30">
        <v>9903</v>
      </c>
      <c r="C9907" s="36">
        <f t="shared" si="154"/>
        <v>55436</v>
      </c>
      <c r="D9907" s="61">
        <v>0.40188942709999997</v>
      </c>
    </row>
    <row r="9908" spans="2:4" x14ac:dyDescent="0.2">
      <c r="B9908" s="30">
        <v>9904</v>
      </c>
      <c r="C9908" s="36">
        <f t="shared" si="154"/>
        <v>55437</v>
      </c>
      <c r="D9908" s="61">
        <v>0.40195212079999998</v>
      </c>
    </row>
    <row r="9909" spans="2:4" x14ac:dyDescent="0.2">
      <c r="B9909" s="30">
        <v>9905</v>
      </c>
      <c r="C9909" s="36">
        <f t="shared" si="154"/>
        <v>55438</v>
      </c>
      <c r="D9909" s="61">
        <v>0.4020148248</v>
      </c>
    </row>
    <row r="9910" spans="2:4" x14ac:dyDescent="0.2">
      <c r="B9910" s="30">
        <v>9906</v>
      </c>
      <c r="C9910" s="36">
        <f t="shared" si="154"/>
        <v>55439</v>
      </c>
      <c r="D9910" s="61">
        <v>0.40207753899999998</v>
      </c>
    </row>
    <row r="9911" spans="2:4" x14ac:dyDescent="0.2">
      <c r="B9911" s="30">
        <v>9907</v>
      </c>
      <c r="C9911" s="36">
        <f t="shared" si="154"/>
        <v>55440</v>
      </c>
      <c r="D9911" s="61">
        <v>0.40214026359999999</v>
      </c>
    </row>
    <row r="9912" spans="2:4" x14ac:dyDescent="0.2">
      <c r="B9912" s="30">
        <v>9908</v>
      </c>
      <c r="C9912" s="36">
        <f t="shared" si="154"/>
        <v>55441</v>
      </c>
      <c r="D9912" s="61">
        <v>0.40220299840000001</v>
      </c>
    </row>
    <row r="9913" spans="2:4" x14ac:dyDescent="0.2">
      <c r="B9913" s="30">
        <v>9909</v>
      </c>
      <c r="C9913" s="36">
        <f t="shared" si="154"/>
        <v>55442</v>
      </c>
      <c r="D9913" s="61">
        <v>0.40226574349999999</v>
      </c>
    </row>
    <row r="9914" spans="2:4" x14ac:dyDescent="0.2">
      <c r="B9914" s="30">
        <v>9910</v>
      </c>
      <c r="C9914" s="36">
        <f t="shared" si="154"/>
        <v>55443</v>
      </c>
      <c r="D9914" s="61">
        <v>0.4023284989</v>
      </c>
    </row>
    <row r="9915" spans="2:4" x14ac:dyDescent="0.2">
      <c r="B9915" s="30">
        <v>9911</v>
      </c>
      <c r="C9915" s="36">
        <f t="shared" si="154"/>
        <v>55444</v>
      </c>
      <c r="D9915" s="61">
        <v>0.40239126460000002</v>
      </c>
    </row>
    <row r="9916" spans="2:4" x14ac:dyDescent="0.2">
      <c r="B9916" s="30">
        <v>9912</v>
      </c>
      <c r="C9916" s="36">
        <f t="shared" si="154"/>
        <v>55445</v>
      </c>
      <c r="D9916" s="61">
        <v>0.4024540405</v>
      </c>
    </row>
    <row r="9917" spans="2:4" x14ac:dyDescent="0.2">
      <c r="B9917" s="30">
        <v>9913</v>
      </c>
      <c r="C9917" s="36">
        <f t="shared" si="154"/>
        <v>55446</v>
      </c>
      <c r="D9917" s="61">
        <v>0.4025168268</v>
      </c>
    </row>
    <row r="9918" spans="2:4" x14ac:dyDescent="0.2">
      <c r="B9918" s="30">
        <v>9914</v>
      </c>
      <c r="C9918" s="36">
        <f t="shared" si="154"/>
        <v>55447</v>
      </c>
      <c r="D9918" s="61">
        <v>0.40257962339999998</v>
      </c>
    </row>
    <row r="9919" spans="2:4" x14ac:dyDescent="0.2">
      <c r="B9919" s="30">
        <v>9915</v>
      </c>
      <c r="C9919" s="36">
        <f t="shared" si="154"/>
        <v>55448</v>
      </c>
      <c r="D9919" s="61">
        <v>0.40264243020000001</v>
      </c>
    </row>
    <row r="9920" spans="2:4" x14ac:dyDescent="0.2">
      <c r="B9920" s="30">
        <v>9916</v>
      </c>
      <c r="C9920" s="36">
        <f t="shared" si="154"/>
        <v>55449</v>
      </c>
      <c r="D9920" s="61">
        <v>0.40270524740000002</v>
      </c>
    </row>
    <row r="9921" spans="2:4" x14ac:dyDescent="0.2">
      <c r="B9921" s="30">
        <v>9917</v>
      </c>
      <c r="C9921" s="36">
        <f t="shared" si="154"/>
        <v>55450</v>
      </c>
      <c r="D9921" s="61">
        <v>0.40276807479999999</v>
      </c>
    </row>
    <row r="9922" spans="2:4" x14ac:dyDescent="0.2">
      <c r="B9922" s="30">
        <v>9918</v>
      </c>
      <c r="C9922" s="36">
        <f t="shared" si="154"/>
        <v>55451</v>
      </c>
      <c r="D9922" s="61">
        <v>0.40283091259999998</v>
      </c>
    </row>
    <row r="9923" spans="2:4" x14ac:dyDescent="0.2">
      <c r="B9923" s="30">
        <v>9919</v>
      </c>
      <c r="C9923" s="36">
        <f t="shared" si="154"/>
        <v>55452</v>
      </c>
      <c r="D9923" s="61">
        <v>0.40289376059999998</v>
      </c>
    </row>
    <row r="9924" spans="2:4" x14ac:dyDescent="0.2">
      <c r="B9924" s="30">
        <v>9920</v>
      </c>
      <c r="C9924" s="36">
        <f t="shared" si="154"/>
        <v>55453</v>
      </c>
      <c r="D9924" s="61">
        <v>0.40295661900000002</v>
      </c>
    </row>
    <row r="9925" spans="2:4" x14ac:dyDescent="0.2">
      <c r="B9925" s="30">
        <v>9921</v>
      </c>
      <c r="C9925" s="36">
        <f t="shared" si="154"/>
        <v>55454</v>
      </c>
      <c r="D9925" s="61">
        <v>0.4030194876</v>
      </c>
    </row>
    <row r="9926" spans="2:4" x14ac:dyDescent="0.2">
      <c r="B9926" s="30">
        <v>9922</v>
      </c>
      <c r="C9926" s="36">
        <f t="shared" ref="C9926:C9989" si="155">C9925+1</f>
        <v>55455</v>
      </c>
      <c r="D9926" s="61">
        <v>0.40308236660000002</v>
      </c>
    </row>
    <row r="9927" spans="2:4" x14ac:dyDescent="0.2">
      <c r="B9927" s="30">
        <v>9923</v>
      </c>
      <c r="C9927" s="36">
        <f t="shared" si="155"/>
        <v>55456</v>
      </c>
      <c r="D9927" s="61">
        <v>0.4031452559</v>
      </c>
    </row>
    <row r="9928" spans="2:4" x14ac:dyDescent="0.2">
      <c r="B9928" s="30">
        <v>9924</v>
      </c>
      <c r="C9928" s="36">
        <f t="shared" si="155"/>
        <v>55457</v>
      </c>
      <c r="D9928" s="61">
        <v>0.4032081555</v>
      </c>
    </row>
    <row r="9929" spans="2:4" x14ac:dyDescent="0.2">
      <c r="B9929" s="30">
        <v>9925</v>
      </c>
      <c r="C9929" s="36">
        <f t="shared" si="155"/>
        <v>55458</v>
      </c>
      <c r="D9929" s="61">
        <v>0.40327106540000002</v>
      </c>
    </row>
    <row r="9930" spans="2:4" x14ac:dyDescent="0.2">
      <c r="B9930" s="30">
        <v>9926</v>
      </c>
      <c r="C9930" s="36">
        <f t="shared" si="155"/>
        <v>55459</v>
      </c>
      <c r="D9930" s="61">
        <v>0.4033339856</v>
      </c>
    </row>
    <row r="9931" spans="2:4" x14ac:dyDescent="0.2">
      <c r="B9931" s="30">
        <v>9927</v>
      </c>
      <c r="C9931" s="36">
        <f t="shared" si="155"/>
        <v>55460</v>
      </c>
      <c r="D9931" s="61">
        <v>0.40339691620000001</v>
      </c>
    </row>
    <row r="9932" spans="2:4" x14ac:dyDescent="0.2">
      <c r="B9932" s="30">
        <v>9928</v>
      </c>
      <c r="C9932" s="36">
        <f t="shared" si="155"/>
        <v>55461</v>
      </c>
      <c r="D9932" s="61">
        <v>0.40345985699999998</v>
      </c>
    </row>
    <row r="9933" spans="2:4" x14ac:dyDescent="0.2">
      <c r="B9933" s="30">
        <v>9929</v>
      </c>
      <c r="C9933" s="36">
        <f t="shared" si="155"/>
        <v>55462</v>
      </c>
      <c r="D9933" s="61">
        <v>0.40352280820000003</v>
      </c>
    </row>
    <row r="9934" spans="2:4" x14ac:dyDescent="0.2">
      <c r="B9934" s="30">
        <v>9930</v>
      </c>
      <c r="C9934" s="36">
        <f t="shared" si="155"/>
        <v>55463</v>
      </c>
      <c r="D9934" s="61">
        <v>0.40358576969999999</v>
      </c>
    </row>
    <row r="9935" spans="2:4" x14ac:dyDescent="0.2">
      <c r="B9935" s="30">
        <v>9931</v>
      </c>
      <c r="C9935" s="36">
        <f t="shared" si="155"/>
        <v>55464</v>
      </c>
      <c r="D9935" s="61">
        <v>0.40364874150000002</v>
      </c>
    </row>
    <row r="9936" spans="2:4" x14ac:dyDescent="0.2">
      <c r="B9936" s="30">
        <v>9932</v>
      </c>
      <c r="C9936" s="36">
        <f t="shared" si="155"/>
        <v>55465</v>
      </c>
      <c r="D9936" s="61">
        <v>0.40371172360000002</v>
      </c>
    </row>
    <row r="9937" spans="2:4" x14ac:dyDescent="0.2">
      <c r="B9937" s="30">
        <v>9933</v>
      </c>
      <c r="C9937" s="36">
        <f t="shared" si="155"/>
        <v>55466</v>
      </c>
      <c r="D9937" s="61">
        <v>0.40377471609999999</v>
      </c>
    </row>
    <row r="9938" spans="2:4" x14ac:dyDescent="0.2">
      <c r="B9938" s="30">
        <v>9934</v>
      </c>
      <c r="C9938" s="36">
        <f t="shared" si="155"/>
        <v>55467</v>
      </c>
      <c r="D9938" s="61">
        <v>0.40383771889999998</v>
      </c>
    </row>
    <row r="9939" spans="2:4" x14ac:dyDescent="0.2">
      <c r="B9939" s="30">
        <v>9935</v>
      </c>
      <c r="C9939" s="36">
        <f t="shared" si="155"/>
        <v>55468</v>
      </c>
      <c r="D9939" s="61">
        <v>0.40390073199999998</v>
      </c>
    </row>
    <row r="9940" spans="2:4" x14ac:dyDescent="0.2">
      <c r="B9940" s="30">
        <v>9936</v>
      </c>
      <c r="C9940" s="36">
        <f t="shared" si="155"/>
        <v>55469</v>
      </c>
      <c r="D9940" s="61">
        <v>0.40396375540000001</v>
      </c>
    </row>
    <row r="9941" spans="2:4" x14ac:dyDescent="0.2">
      <c r="B9941" s="30">
        <v>9937</v>
      </c>
      <c r="C9941" s="36">
        <f t="shared" si="155"/>
        <v>55470</v>
      </c>
      <c r="D9941" s="61">
        <v>0.40402678920000001</v>
      </c>
    </row>
    <row r="9942" spans="2:4" x14ac:dyDescent="0.2">
      <c r="B9942" s="30">
        <v>9938</v>
      </c>
      <c r="C9942" s="36">
        <f t="shared" si="155"/>
        <v>55471</v>
      </c>
      <c r="D9942" s="61">
        <v>0.40408983329999998</v>
      </c>
    </row>
    <row r="9943" spans="2:4" x14ac:dyDescent="0.2">
      <c r="B9943" s="30">
        <v>9939</v>
      </c>
      <c r="C9943" s="36">
        <f t="shared" si="155"/>
        <v>55472</v>
      </c>
      <c r="D9943" s="61">
        <v>0.40415288780000003</v>
      </c>
    </row>
    <row r="9944" spans="2:4" x14ac:dyDescent="0.2">
      <c r="B9944" s="30">
        <v>9940</v>
      </c>
      <c r="C9944" s="36">
        <f t="shared" si="155"/>
        <v>55473</v>
      </c>
      <c r="D9944" s="61">
        <v>0.40421595259999998</v>
      </c>
    </row>
    <row r="9945" spans="2:4" x14ac:dyDescent="0.2">
      <c r="B9945" s="30">
        <v>9941</v>
      </c>
      <c r="C9945" s="36">
        <f t="shared" si="155"/>
        <v>55474</v>
      </c>
      <c r="D9945" s="61">
        <v>0.40427902770000002</v>
      </c>
    </row>
    <row r="9946" spans="2:4" x14ac:dyDescent="0.2">
      <c r="B9946" s="30">
        <v>9942</v>
      </c>
      <c r="C9946" s="36">
        <f t="shared" si="155"/>
        <v>55475</v>
      </c>
      <c r="D9946" s="61">
        <v>0.40434211320000002</v>
      </c>
    </row>
    <row r="9947" spans="2:4" x14ac:dyDescent="0.2">
      <c r="B9947" s="30">
        <v>9943</v>
      </c>
      <c r="C9947" s="36">
        <f t="shared" si="155"/>
        <v>55476</v>
      </c>
      <c r="D9947" s="61">
        <v>0.40440520899999999</v>
      </c>
    </row>
    <row r="9948" spans="2:4" x14ac:dyDescent="0.2">
      <c r="B9948" s="30">
        <v>9944</v>
      </c>
      <c r="C9948" s="36">
        <f t="shared" si="155"/>
        <v>55477</v>
      </c>
      <c r="D9948" s="61">
        <v>0.40446831509999998</v>
      </c>
    </row>
    <row r="9949" spans="2:4" x14ac:dyDescent="0.2">
      <c r="B9949" s="30">
        <v>9945</v>
      </c>
      <c r="C9949" s="36">
        <f t="shared" si="155"/>
        <v>55478</v>
      </c>
      <c r="D9949" s="61">
        <v>0.40453143159999999</v>
      </c>
    </row>
    <row r="9950" spans="2:4" x14ac:dyDescent="0.2">
      <c r="B9950" s="30">
        <v>9946</v>
      </c>
      <c r="C9950" s="36">
        <f t="shared" si="155"/>
        <v>55479</v>
      </c>
      <c r="D9950" s="61">
        <v>0.40459455849999998</v>
      </c>
    </row>
    <row r="9951" spans="2:4" x14ac:dyDescent="0.2">
      <c r="B9951" s="30">
        <v>9947</v>
      </c>
      <c r="C9951" s="36">
        <f t="shared" si="155"/>
        <v>55480</v>
      </c>
      <c r="D9951" s="61">
        <v>0.40465769569999999</v>
      </c>
    </row>
    <row r="9952" spans="2:4" x14ac:dyDescent="0.2">
      <c r="B9952" s="30">
        <v>9948</v>
      </c>
      <c r="C9952" s="36">
        <f t="shared" si="155"/>
        <v>55481</v>
      </c>
      <c r="D9952" s="61">
        <v>0.40472084320000001</v>
      </c>
    </row>
    <row r="9953" spans="2:4" x14ac:dyDescent="0.2">
      <c r="B9953" s="30">
        <v>9949</v>
      </c>
      <c r="C9953" s="36">
        <f t="shared" si="155"/>
        <v>55482</v>
      </c>
      <c r="D9953" s="61">
        <v>0.40478400110000001</v>
      </c>
    </row>
    <row r="9954" spans="2:4" x14ac:dyDescent="0.2">
      <c r="B9954" s="30">
        <v>9950</v>
      </c>
      <c r="C9954" s="36">
        <f t="shared" si="155"/>
        <v>55483</v>
      </c>
      <c r="D9954" s="61">
        <v>0.40484716939999998</v>
      </c>
    </row>
    <row r="9955" spans="2:4" x14ac:dyDescent="0.2">
      <c r="B9955" s="30">
        <v>9951</v>
      </c>
      <c r="C9955" s="36">
        <f t="shared" si="155"/>
        <v>55484</v>
      </c>
      <c r="D9955" s="61">
        <v>0.40491034799999998</v>
      </c>
    </row>
    <row r="9956" spans="2:4" x14ac:dyDescent="0.2">
      <c r="B9956" s="30">
        <v>9952</v>
      </c>
      <c r="C9956" s="36">
        <f t="shared" si="155"/>
        <v>55485</v>
      </c>
      <c r="D9956" s="61">
        <v>0.40497353689999999</v>
      </c>
    </row>
    <row r="9957" spans="2:4" x14ac:dyDescent="0.2">
      <c r="B9957" s="30">
        <v>9953</v>
      </c>
      <c r="C9957" s="36">
        <f t="shared" si="155"/>
        <v>55486</v>
      </c>
      <c r="D9957" s="61">
        <v>0.40503673620000002</v>
      </c>
    </row>
    <row r="9958" spans="2:4" x14ac:dyDescent="0.2">
      <c r="B9958" s="30">
        <v>9954</v>
      </c>
      <c r="C9958" s="36">
        <f t="shared" si="155"/>
        <v>55487</v>
      </c>
      <c r="D9958" s="61">
        <v>0.40509994589999998</v>
      </c>
    </row>
    <row r="9959" spans="2:4" x14ac:dyDescent="0.2">
      <c r="B9959" s="30">
        <v>9955</v>
      </c>
      <c r="C9959" s="36">
        <f t="shared" si="155"/>
        <v>55488</v>
      </c>
      <c r="D9959" s="61">
        <v>0.40516316600000002</v>
      </c>
    </row>
    <row r="9960" spans="2:4" x14ac:dyDescent="0.2">
      <c r="B9960" s="30">
        <v>9956</v>
      </c>
      <c r="C9960" s="36">
        <f t="shared" si="155"/>
        <v>55489</v>
      </c>
      <c r="D9960" s="61">
        <v>0.40522639640000002</v>
      </c>
    </row>
    <row r="9961" spans="2:4" x14ac:dyDescent="0.2">
      <c r="B9961" s="30">
        <v>9957</v>
      </c>
      <c r="C9961" s="36">
        <f t="shared" si="155"/>
        <v>55490</v>
      </c>
      <c r="D9961" s="61">
        <v>0.40528963709999999</v>
      </c>
    </row>
    <row r="9962" spans="2:4" x14ac:dyDescent="0.2">
      <c r="B9962" s="30">
        <v>9958</v>
      </c>
      <c r="C9962" s="36">
        <f t="shared" si="155"/>
        <v>55491</v>
      </c>
      <c r="D9962" s="61">
        <v>0.40535288829999999</v>
      </c>
    </row>
    <row r="9963" spans="2:4" x14ac:dyDescent="0.2">
      <c r="B9963" s="30">
        <v>9959</v>
      </c>
      <c r="C9963" s="36">
        <f t="shared" si="155"/>
        <v>55492</v>
      </c>
      <c r="D9963" s="61">
        <v>0.40541614980000001</v>
      </c>
    </row>
    <row r="9964" spans="2:4" x14ac:dyDescent="0.2">
      <c r="B9964" s="30">
        <v>9960</v>
      </c>
      <c r="C9964" s="36">
        <f t="shared" si="155"/>
        <v>55493</v>
      </c>
      <c r="D9964" s="61">
        <v>0.4054794216</v>
      </c>
    </row>
    <row r="9965" spans="2:4" x14ac:dyDescent="0.2">
      <c r="B9965" s="30">
        <v>9961</v>
      </c>
      <c r="C9965" s="36">
        <f t="shared" si="155"/>
        <v>55494</v>
      </c>
      <c r="D9965" s="61">
        <v>0.40554270390000002</v>
      </c>
    </row>
    <row r="9966" spans="2:4" x14ac:dyDescent="0.2">
      <c r="B9966" s="30">
        <v>9962</v>
      </c>
      <c r="C9966" s="36">
        <f t="shared" si="155"/>
        <v>55495</v>
      </c>
      <c r="D9966" s="61">
        <v>0.40560599650000001</v>
      </c>
    </row>
    <row r="9967" spans="2:4" x14ac:dyDescent="0.2">
      <c r="B9967" s="30">
        <v>9963</v>
      </c>
      <c r="C9967" s="36">
        <f t="shared" si="155"/>
        <v>55496</v>
      </c>
      <c r="D9967" s="61">
        <v>0.40566929950000002</v>
      </c>
    </row>
    <row r="9968" spans="2:4" x14ac:dyDescent="0.2">
      <c r="B9968" s="30">
        <v>9964</v>
      </c>
      <c r="C9968" s="36">
        <f t="shared" si="155"/>
        <v>55497</v>
      </c>
      <c r="D9968" s="61">
        <v>0.40573261290000001</v>
      </c>
    </row>
    <row r="9969" spans="2:4" x14ac:dyDescent="0.2">
      <c r="B9969" s="30">
        <v>9965</v>
      </c>
      <c r="C9969" s="36">
        <f t="shared" si="155"/>
        <v>55498</v>
      </c>
      <c r="D9969" s="61">
        <v>0.40579593660000002</v>
      </c>
    </row>
    <row r="9970" spans="2:4" x14ac:dyDescent="0.2">
      <c r="B9970" s="30">
        <v>9966</v>
      </c>
      <c r="C9970" s="36">
        <f t="shared" si="155"/>
        <v>55499</v>
      </c>
      <c r="D9970" s="61">
        <v>0.4058592707</v>
      </c>
    </row>
    <row r="9971" spans="2:4" x14ac:dyDescent="0.2">
      <c r="B9971" s="30">
        <v>9967</v>
      </c>
      <c r="C9971" s="36">
        <f t="shared" si="155"/>
        <v>55500</v>
      </c>
      <c r="D9971" s="61">
        <v>0.40592261530000001</v>
      </c>
    </row>
    <row r="9972" spans="2:4" x14ac:dyDescent="0.2">
      <c r="B9972" s="30">
        <v>9968</v>
      </c>
      <c r="C9972" s="36">
        <f t="shared" si="155"/>
        <v>55501</v>
      </c>
      <c r="D9972" s="61">
        <v>0.40598597019999999</v>
      </c>
    </row>
    <row r="9973" spans="2:4" x14ac:dyDescent="0.2">
      <c r="B9973" s="30">
        <v>9969</v>
      </c>
      <c r="C9973" s="36">
        <f t="shared" si="155"/>
        <v>55502</v>
      </c>
      <c r="D9973" s="61">
        <v>0.40604933539999999</v>
      </c>
    </row>
    <row r="9974" spans="2:4" x14ac:dyDescent="0.2">
      <c r="B9974" s="30">
        <v>9970</v>
      </c>
      <c r="C9974" s="36">
        <f t="shared" si="155"/>
        <v>55503</v>
      </c>
      <c r="D9974" s="61">
        <v>0.40611271110000002</v>
      </c>
    </row>
    <row r="9975" spans="2:4" x14ac:dyDescent="0.2">
      <c r="B9975" s="30">
        <v>9971</v>
      </c>
      <c r="C9975" s="36">
        <f t="shared" si="155"/>
        <v>55504</v>
      </c>
      <c r="D9975" s="61">
        <v>0.40617609710000002</v>
      </c>
    </row>
    <row r="9976" spans="2:4" x14ac:dyDescent="0.2">
      <c r="B9976" s="30">
        <v>9972</v>
      </c>
      <c r="C9976" s="36">
        <f t="shared" si="155"/>
        <v>55505</v>
      </c>
      <c r="D9976" s="61">
        <v>0.4062394936</v>
      </c>
    </row>
    <row r="9977" spans="2:4" x14ac:dyDescent="0.2">
      <c r="B9977" s="30">
        <v>9973</v>
      </c>
      <c r="C9977" s="36">
        <f t="shared" si="155"/>
        <v>55506</v>
      </c>
      <c r="D9977" s="61">
        <v>0.4063029004</v>
      </c>
    </row>
    <row r="9978" spans="2:4" x14ac:dyDescent="0.2">
      <c r="B9978" s="30">
        <v>9974</v>
      </c>
      <c r="C9978" s="36">
        <f t="shared" si="155"/>
        <v>55507</v>
      </c>
      <c r="D9978" s="61">
        <v>0.40636631760000003</v>
      </c>
    </row>
    <row r="9979" spans="2:4" x14ac:dyDescent="0.2">
      <c r="B9979" s="30">
        <v>9975</v>
      </c>
      <c r="C9979" s="36">
        <f t="shared" si="155"/>
        <v>55508</v>
      </c>
      <c r="D9979" s="61">
        <v>0.40642974529999998</v>
      </c>
    </row>
    <row r="9980" spans="2:4" x14ac:dyDescent="0.2">
      <c r="B9980" s="30">
        <v>9976</v>
      </c>
      <c r="C9980" s="36">
        <f t="shared" si="155"/>
        <v>55509</v>
      </c>
      <c r="D9980" s="61">
        <v>0.4064931833</v>
      </c>
    </row>
    <row r="9981" spans="2:4" x14ac:dyDescent="0.2">
      <c r="B9981" s="30">
        <v>9977</v>
      </c>
      <c r="C9981" s="36">
        <f t="shared" si="155"/>
        <v>55510</v>
      </c>
      <c r="D9981" s="61">
        <v>0.4065566317</v>
      </c>
    </row>
    <row r="9982" spans="2:4" x14ac:dyDescent="0.2">
      <c r="B9982" s="30">
        <v>9978</v>
      </c>
      <c r="C9982" s="36">
        <f t="shared" si="155"/>
        <v>55511</v>
      </c>
      <c r="D9982" s="61">
        <v>0.40662009049999998</v>
      </c>
    </row>
    <row r="9983" spans="2:4" x14ac:dyDescent="0.2">
      <c r="B9983" s="30">
        <v>9979</v>
      </c>
      <c r="C9983" s="36">
        <f t="shared" si="155"/>
        <v>55512</v>
      </c>
      <c r="D9983" s="61">
        <v>0.40668355969999997</v>
      </c>
    </row>
    <row r="9984" spans="2:4" x14ac:dyDescent="0.2">
      <c r="B9984" s="30">
        <v>9980</v>
      </c>
      <c r="C9984" s="36">
        <f t="shared" si="155"/>
        <v>55513</v>
      </c>
      <c r="D9984" s="61">
        <v>0.4067470393</v>
      </c>
    </row>
    <row r="9985" spans="2:4" x14ac:dyDescent="0.2">
      <c r="B9985" s="30">
        <v>9981</v>
      </c>
      <c r="C9985" s="36">
        <f t="shared" si="155"/>
        <v>55514</v>
      </c>
      <c r="D9985" s="61">
        <v>0.40681052940000001</v>
      </c>
    </row>
    <row r="9986" spans="2:4" x14ac:dyDescent="0.2">
      <c r="B9986" s="30">
        <v>9982</v>
      </c>
      <c r="C9986" s="36">
        <f t="shared" si="155"/>
        <v>55515</v>
      </c>
      <c r="D9986" s="61">
        <v>0.40687402979999998</v>
      </c>
    </row>
    <row r="9987" spans="2:4" x14ac:dyDescent="0.2">
      <c r="B9987" s="30">
        <v>9983</v>
      </c>
      <c r="C9987" s="36">
        <f t="shared" si="155"/>
        <v>55516</v>
      </c>
      <c r="D9987" s="61">
        <v>0.40693754059999998</v>
      </c>
    </row>
    <row r="9988" spans="2:4" x14ac:dyDescent="0.2">
      <c r="B9988" s="30">
        <v>9984</v>
      </c>
      <c r="C9988" s="36">
        <f t="shared" si="155"/>
        <v>55517</v>
      </c>
      <c r="D9988" s="61">
        <v>0.40700106190000002</v>
      </c>
    </row>
    <row r="9989" spans="2:4" x14ac:dyDescent="0.2">
      <c r="B9989" s="30">
        <v>9985</v>
      </c>
      <c r="C9989" s="36">
        <f t="shared" si="155"/>
        <v>55518</v>
      </c>
      <c r="D9989" s="61">
        <v>0.40706459350000002</v>
      </c>
    </row>
    <row r="9990" spans="2:4" x14ac:dyDescent="0.2">
      <c r="B9990" s="30">
        <v>9986</v>
      </c>
      <c r="C9990" s="36">
        <f t="shared" ref="C9990:C10053" si="156">C9989+1</f>
        <v>55519</v>
      </c>
      <c r="D9990" s="61">
        <v>0.4071281356</v>
      </c>
    </row>
    <row r="9991" spans="2:4" x14ac:dyDescent="0.2">
      <c r="B9991" s="30">
        <v>9987</v>
      </c>
      <c r="C9991" s="36">
        <f t="shared" si="156"/>
        <v>55520</v>
      </c>
      <c r="D9991" s="61">
        <v>0.4071916881</v>
      </c>
    </row>
    <row r="9992" spans="2:4" x14ac:dyDescent="0.2">
      <c r="B9992" s="30">
        <v>9988</v>
      </c>
      <c r="C9992" s="36">
        <f t="shared" si="156"/>
        <v>55521</v>
      </c>
      <c r="D9992" s="61">
        <v>0.40725525099999998</v>
      </c>
    </row>
    <row r="9993" spans="2:4" x14ac:dyDescent="0.2">
      <c r="B9993" s="30">
        <v>9989</v>
      </c>
      <c r="C9993" s="36">
        <f t="shared" si="156"/>
        <v>55522</v>
      </c>
      <c r="D9993" s="61">
        <v>0.40731882429999999</v>
      </c>
    </row>
    <row r="9994" spans="2:4" x14ac:dyDescent="0.2">
      <c r="B9994" s="30">
        <v>9990</v>
      </c>
      <c r="C9994" s="36">
        <f t="shared" si="156"/>
        <v>55523</v>
      </c>
      <c r="D9994" s="61">
        <v>0.40738240799999997</v>
      </c>
    </row>
    <row r="9995" spans="2:4" x14ac:dyDescent="0.2">
      <c r="B9995" s="30">
        <v>9991</v>
      </c>
      <c r="C9995" s="36">
        <f t="shared" si="156"/>
        <v>55524</v>
      </c>
      <c r="D9995" s="61">
        <v>0.40744600219999999</v>
      </c>
    </row>
    <row r="9996" spans="2:4" x14ac:dyDescent="0.2">
      <c r="B9996" s="30">
        <v>9992</v>
      </c>
      <c r="C9996" s="36">
        <f t="shared" si="156"/>
        <v>55525</v>
      </c>
      <c r="D9996" s="61">
        <v>0.40750960679999998</v>
      </c>
    </row>
    <row r="9997" spans="2:4" x14ac:dyDescent="0.2">
      <c r="B9997" s="30">
        <v>9993</v>
      </c>
      <c r="C9997" s="36">
        <f t="shared" si="156"/>
        <v>55526</v>
      </c>
      <c r="D9997" s="61">
        <v>0.4075732218</v>
      </c>
    </row>
    <row r="9998" spans="2:4" x14ac:dyDescent="0.2">
      <c r="B9998" s="30">
        <v>9994</v>
      </c>
      <c r="C9998" s="36">
        <f t="shared" si="156"/>
        <v>55527</v>
      </c>
      <c r="D9998" s="61">
        <v>0.40763684719999999</v>
      </c>
    </row>
    <row r="9999" spans="2:4" x14ac:dyDescent="0.2">
      <c r="B9999" s="30">
        <v>9995</v>
      </c>
      <c r="C9999" s="36">
        <f t="shared" si="156"/>
        <v>55528</v>
      </c>
      <c r="D9999" s="61">
        <v>0.40770048310000001</v>
      </c>
    </row>
    <row r="10000" spans="2:4" x14ac:dyDescent="0.2">
      <c r="B10000" s="30">
        <v>9996</v>
      </c>
      <c r="C10000" s="36">
        <f t="shared" si="156"/>
        <v>55529</v>
      </c>
      <c r="D10000" s="61">
        <v>0.4077641293</v>
      </c>
    </row>
    <row r="10001" spans="2:4" x14ac:dyDescent="0.2">
      <c r="B10001" s="30">
        <v>9997</v>
      </c>
      <c r="C10001" s="36">
        <f t="shared" si="156"/>
        <v>55530</v>
      </c>
      <c r="D10001" s="61">
        <v>0.40782778609999998</v>
      </c>
    </row>
    <row r="10002" spans="2:4" x14ac:dyDescent="0.2">
      <c r="B10002" s="30">
        <v>9998</v>
      </c>
      <c r="C10002" s="36">
        <f t="shared" si="156"/>
        <v>55531</v>
      </c>
      <c r="D10002" s="61">
        <v>0.40789145319999998</v>
      </c>
    </row>
    <row r="10003" spans="2:4" x14ac:dyDescent="0.2">
      <c r="B10003" s="30">
        <v>9999</v>
      </c>
      <c r="C10003" s="36">
        <f t="shared" si="156"/>
        <v>55532</v>
      </c>
      <c r="D10003" s="61">
        <v>0.40795513080000001</v>
      </c>
    </row>
    <row r="10004" spans="2:4" x14ac:dyDescent="0.2">
      <c r="B10004" s="30">
        <v>10000</v>
      </c>
      <c r="C10004" s="36">
        <f t="shared" si="156"/>
        <v>55533</v>
      </c>
      <c r="D10004" s="61">
        <v>0.40801881880000002</v>
      </c>
    </row>
    <row r="10005" spans="2:4" x14ac:dyDescent="0.2">
      <c r="B10005" s="30">
        <v>10001</v>
      </c>
      <c r="C10005" s="36">
        <f t="shared" si="156"/>
        <v>55534</v>
      </c>
      <c r="D10005" s="61">
        <v>0.4080825173</v>
      </c>
    </row>
    <row r="10006" spans="2:4" x14ac:dyDescent="0.2">
      <c r="B10006" s="30">
        <v>10002</v>
      </c>
      <c r="C10006" s="36">
        <f t="shared" si="156"/>
        <v>55535</v>
      </c>
      <c r="D10006" s="61">
        <v>0.40814622620000002</v>
      </c>
    </row>
    <row r="10007" spans="2:4" x14ac:dyDescent="0.2">
      <c r="B10007" s="30">
        <v>10003</v>
      </c>
      <c r="C10007" s="36">
        <f t="shared" si="156"/>
        <v>55536</v>
      </c>
      <c r="D10007" s="61">
        <v>0.4082099455</v>
      </c>
    </row>
    <row r="10008" spans="2:4" x14ac:dyDescent="0.2">
      <c r="B10008" s="30">
        <v>10004</v>
      </c>
      <c r="C10008" s="36">
        <f t="shared" si="156"/>
        <v>55537</v>
      </c>
      <c r="D10008" s="61">
        <v>0.40827367530000003</v>
      </c>
    </row>
    <row r="10009" spans="2:4" x14ac:dyDescent="0.2">
      <c r="B10009" s="30">
        <v>10005</v>
      </c>
      <c r="C10009" s="36">
        <f t="shared" si="156"/>
        <v>55538</v>
      </c>
      <c r="D10009" s="61">
        <v>0.40833741550000002</v>
      </c>
    </row>
    <row r="10010" spans="2:4" x14ac:dyDescent="0.2">
      <c r="B10010" s="30">
        <v>10006</v>
      </c>
      <c r="C10010" s="36">
        <f t="shared" si="156"/>
        <v>55539</v>
      </c>
      <c r="D10010" s="61">
        <v>0.4084011662</v>
      </c>
    </row>
    <row r="10011" spans="2:4" x14ac:dyDescent="0.2">
      <c r="B10011" s="30">
        <v>10007</v>
      </c>
      <c r="C10011" s="36">
        <f t="shared" si="156"/>
        <v>55540</v>
      </c>
      <c r="D10011" s="61">
        <v>0.4084649273</v>
      </c>
    </row>
    <row r="10012" spans="2:4" x14ac:dyDescent="0.2">
      <c r="B10012" s="30">
        <v>10008</v>
      </c>
      <c r="C10012" s="36">
        <f t="shared" si="156"/>
        <v>55541</v>
      </c>
      <c r="D10012" s="61">
        <v>0.40852869889999999</v>
      </c>
    </row>
    <row r="10013" spans="2:4" x14ac:dyDescent="0.2">
      <c r="B10013" s="30">
        <v>10009</v>
      </c>
      <c r="C10013" s="36">
        <f t="shared" si="156"/>
        <v>55542</v>
      </c>
      <c r="D10013" s="61">
        <v>0.4085924809</v>
      </c>
    </row>
    <row r="10014" spans="2:4" x14ac:dyDescent="0.2">
      <c r="B10014" s="30">
        <v>10010</v>
      </c>
      <c r="C10014" s="36">
        <f t="shared" si="156"/>
        <v>55543</v>
      </c>
      <c r="D10014" s="61">
        <v>0.40865627339999999</v>
      </c>
    </row>
    <row r="10015" spans="2:4" x14ac:dyDescent="0.2">
      <c r="B10015" s="30">
        <v>10011</v>
      </c>
      <c r="C10015" s="36">
        <f t="shared" si="156"/>
        <v>55544</v>
      </c>
      <c r="D10015" s="61">
        <v>0.40872007630000001</v>
      </c>
    </row>
    <row r="10016" spans="2:4" x14ac:dyDescent="0.2">
      <c r="B10016" s="30">
        <v>10012</v>
      </c>
      <c r="C10016" s="36">
        <f t="shared" si="156"/>
        <v>55545</v>
      </c>
      <c r="D10016" s="61">
        <v>0.40878388970000001</v>
      </c>
    </row>
    <row r="10017" spans="2:4" x14ac:dyDescent="0.2">
      <c r="B10017" s="30">
        <v>10013</v>
      </c>
      <c r="C10017" s="36">
        <f t="shared" si="156"/>
        <v>55546</v>
      </c>
      <c r="D10017" s="61">
        <v>0.40884771349999999</v>
      </c>
    </row>
    <row r="10018" spans="2:4" x14ac:dyDescent="0.2">
      <c r="B10018" s="30">
        <v>10014</v>
      </c>
      <c r="C10018" s="36">
        <f t="shared" si="156"/>
        <v>55547</v>
      </c>
      <c r="D10018" s="61">
        <v>0.4089115478</v>
      </c>
    </row>
    <row r="10019" spans="2:4" x14ac:dyDescent="0.2">
      <c r="B10019" s="30">
        <v>10015</v>
      </c>
      <c r="C10019" s="36">
        <f t="shared" si="156"/>
        <v>55548</v>
      </c>
      <c r="D10019" s="61">
        <v>0.40897539259999999</v>
      </c>
    </row>
    <row r="10020" spans="2:4" x14ac:dyDescent="0.2">
      <c r="B10020" s="30">
        <v>10016</v>
      </c>
      <c r="C10020" s="36">
        <f t="shared" si="156"/>
        <v>55549</v>
      </c>
      <c r="D10020" s="61">
        <v>0.40903924780000001</v>
      </c>
    </row>
    <row r="10021" spans="2:4" x14ac:dyDescent="0.2">
      <c r="B10021" s="30">
        <v>10017</v>
      </c>
      <c r="C10021" s="36">
        <f t="shared" si="156"/>
        <v>55550</v>
      </c>
      <c r="D10021" s="61">
        <v>0.4091031135</v>
      </c>
    </row>
    <row r="10022" spans="2:4" x14ac:dyDescent="0.2">
      <c r="B10022" s="30">
        <v>10018</v>
      </c>
      <c r="C10022" s="36">
        <f t="shared" si="156"/>
        <v>55551</v>
      </c>
      <c r="D10022" s="61">
        <v>0.40916698959999998</v>
      </c>
    </row>
    <row r="10023" spans="2:4" x14ac:dyDescent="0.2">
      <c r="B10023" s="30">
        <v>10019</v>
      </c>
      <c r="C10023" s="36">
        <f t="shared" si="156"/>
        <v>55552</v>
      </c>
      <c r="D10023" s="61">
        <v>0.40923087619999998</v>
      </c>
    </row>
    <row r="10024" spans="2:4" x14ac:dyDescent="0.2">
      <c r="B10024" s="30">
        <v>10020</v>
      </c>
      <c r="C10024" s="36">
        <f t="shared" si="156"/>
        <v>55553</v>
      </c>
      <c r="D10024" s="61">
        <v>0.40929477330000003</v>
      </c>
    </row>
    <row r="10025" spans="2:4" x14ac:dyDescent="0.2">
      <c r="B10025" s="30">
        <v>10021</v>
      </c>
      <c r="C10025" s="36">
        <f t="shared" si="156"/>
        <v>55554</v>
      </c>
      <c r="D10025" s="61">
        <v>0.40935868089999999</v>
      </c>
    </row>
    <row r="10026" spans="2:4" x14ac:dyDescent="0.2">
      <c r="B10026" s="30">
        <v>10022</v>
      </c>
      <c r="C10026" s="36">
        <f t="shared" si="156"/>
        <v>55555</v>
      </c>
      <c r="D10026" s="61">
        <v>0.40942259889999999</v>
      </c>
    </row>
    <row r="10027" spans="2:4" x14ac:dyDescent="0.2">
      <c r="B10027" s="30">
        <v>10023</v>
      </c>
      <c r="C10027" s="36">
        <f t="shared" si="156"/>
        <v>55556</v>
      </c>
      <c r="D10027" s="61">
        <v>0.40948652740000002</v>
      </c>
    </row>
    <row r="10028" spans="2:4" x14ac:dyDescent="0.2">
      <c r="B10028" s="30">
        <v>10024</v>
      </c>
      <c r="C10028" s="36">
        <f t="shared" si="156"/>
        <v>55557</v>
      </c>
      <c r="D10028" s="61">
        <v>0.40955046639999998</v>
      </c>
    </row>
    <row r="10029" spans="2:4" x14ac:dyDescent="0.2">
      <c r="B10029" s="30">
        <v>10025</v>
      </c>
      <c r="C10029" s="36">
        <f t="shared" si="156"/>
        <v>55558</v>
      </c>
      <c r="D10029" s="61">
        <v>0.40961441589999997</v>
      </c>
    </row>
    <row r="10030" spans="2:4" x14ac:dyDescent="0.2">
      <c r="B10030" s="30">
        <v>10026</v>
      </c>
      <c r="C10030" s="36">
        <f t="shared" si="156"/>
        <v>55559</v>
      </c>
      <c r="D10030" s="61">
        <v>0.40967837579999999</v>
      </c>
    </row>
    <row r="10031" spans="2:4" x14ac:dyDescent="0.2">
      <c r="B10031" s="30">
        <v>10027</v>
      </c>
      <c r="C10031" s="36">
        <f t="shared" si="156"/>
        <v>55560</v>
      </c>
      <c r="D10031" s="61">
        <v>0.4097423462</v>
      </c>
    </row>
    <row r="10032" spans="2:4" x14ac:dyDescent="0.2">
      <c r="B10032" s="30">
        <v>10028</v>
      </c>
      <c r="C10032" s="36">
        <f t="shared" si="156"/>
        <v>55561</v>
      </c>
      <c r="D10032" s="61">
        <v>0.40980632709999998</v>
      </c>
    </row>
    <row r="10033" spans="2:4" x14ac:dyDescent="0.2">
      <c r="B10033" s="30">
        <v>10029</v>
      </c>
      <c r="C10033" s="36">
        <f t="shared" si="156"/>
        <v>55562</v>
      </c>
      <c r="D10033" s="61">
        <v>0.4098703185</v>
      </c>
    </row>
    <row r="10034" spans="2:4" x14ac:dyDescent="0.2">
      <c r="B10034" s="30">
        <v>10030</v>
      </c>
      <c r="C10034" s="36">
        <f t="shared" si="156"/>
        <v>55563</v>
      </c>
      <c r="D10034" s="61">
        <v>0.4099343204</v>
      </c>
    </row>
    <row r="10035" spans="2:4" x14ac:dyDescent="0.2">
      <c r="B10035" s="30">
        <v>10031</v>
      </c>
      <c r="C10035" s="36">
        <f t="shared" si="156"/>
        <v>55564</v>
      </c>
      <c r="D10035" s="61">
        <v>0.40999833270000002</v>
      </c>
    </row>
    <row r="10036" spans="2:4" x14ac:dyDescent="0.2">
      <c r="B10036" s="30">
        <v>10032</v>
      </c>
      <c r="C10036" s="36">
        <f t="shared" si="156"/>
        <v>55565</v>
      </c>
      <c r="D10036" s="61">
        <v>0.41006235559999998</v>
      </c>
    </row>
    <row r="10037" spans="2:4" x14ac:dyDescent="0.2">
      <c r="B10037" s="30">
        <v>10033</v>
      </c>
      <c r="C10037" s="36">
        <f t="shared" si="156"/>
        <v>55566</v>
      </c>
      <c r="D10037" s="61">
        <v>0.41012638890000003</v>
      </c>
    </row>
    <row r="10038" spans="2:4" x14ac:dyDescent="0.2">
      <c r="B10038" s="30">
        <v>10034</v>
      </c>
      <c r="C10038" s="36">
        <f t="shared" si="156"/>
        <v>55567</v>
      </c>
      <c r="D10038" s="61">
        <v>0.4101904327</v>
      </c>
    </row>
    <row r="10039" spans="2:4" x14ac:dyDescent="0.2">
      <c r="B10039" s="30">
        <v>10035</v>
      </c>
      <c r="C10039" s="36">
        <f t="shared" si="156"/>
        <v>55568</v>
      </c>
      <c r="D10039" s="61">
        <v>0.41025448710000001</v>
      </c>
    </row>
    <row r="10040" spans="2:4" x14ac:dyDescent="0.2">
      <c r="B10040" s="30">
        <v>10036</v>
      </c>
      <c r="C10040" s="36">
        <f t="shared" si="156"/>
        <v>55569</v>
      </c>
      <c r="D10040" s="61">
        <v>0.41031855189999999</v>
      </c>
    </row>
    <row r="10041" spans="2:4" x14ac:dyDescent="0.2">
      <c r="B10041" s="30">
        <v>10037</v>
      </c>
      <c r="C10041" s="36">
        <f t="shared" si="156"/>
        <v>55570</v>
      </c>
      <c r="D10041" s="61">
        <v>0.41038262720000002</v>
      </c>
    </row>
    <row r="10042" spans="2:4" x14ac:dyDescent="0.2">
      <c r="B10042" s="30">
        <v>10038</v>
      </c>
      <c r="C10042" s="36">
        <f t="shared" si="156"/>
        <v>55571</v>
      </c>
      <c r="D10042" s="61">
        <v>0.41044671300000002</v>
      </c>
    </row>
    <row r="10043" spans="2:4" x14ac:dyDescent="0.2">
      <c r="B10043" s="30">
        <v>10039</v>
      </c>
      <c r="C10043" s="36">
        <f t="shared" si="156"/>
        <v>55572</v>
      </c>
      <c r="D10043" s="61">
        <v>0.4105108093</v>
      </c>
    </row>
    <row r="10044" spans="2:4" x14ac:dyDescent="0.2">
      <c r="B10044" s="30">
        <v>10040</v>
      </c>
      <c r="C10044" s="36">
        <f t="shared" si="156"/>
        <v>55573</v>
      </c>
      <c r="D10044" s="61">
        <v>0.41057491610000002</v>
      </c>
    </row>
    <row r="10045" spans="2:4" x14ac:dyDescent="0.2">
      <c r="B10045" s="30">
        <v>10041</v>
      </c>
      <c r="C10045" s="36">
        <f t="shared" si="156"/>
        <v>55574</v>
      </c>
      <c r="D10045" s="61">
        <v>0.41063903349999997</v>
      </c>
    </row>
    <row r="10046" spans="2:4" x14ac:dyDescent="0.2">
      <c r="B10046" s="30">
        <v>10042</v>
      </c>
      <c r="C10046" s="36">
        <f t="shared" si="156"/>
        <v>55575</v>
      </c>
      <c r="D10046" s="61">
        <v>0.41070316130000001</v>
      </c>
    </row>
    <row r="10047" spans="2:4" x14ac:dyDescent="0.2">
      <c r="B10047" s="30">
        <v>10043</v>
      </c>
      <c r="C10047" s="36">
        <f t="shared" si="156"/>
        <v>55576</v>
      </c>
      <c r="D10047" s="61">
        <v>0.41076729960000002</v>
      </c>
    </row>
    <row r="10048" spans="2:4" x14ac:dyDescent="0.2">
      <c r="B10048" s="30">
        <v>10044</v>
      </c>
      <c r="C10048" s="36">
        <f t="shared" si="156"/>
        <v>55577</v>
      </c>
      <c r="D10048" s="61">
        <v>0.41083144849999997</v>
      </c>
    </row>
    <row r="10049" spans="2:4" x14ac:dyDescent="0.2">
      <c r="B10049" s="30">
        <v>10045</v>
      </c>
      <c r="C10049" s="36">
        <f t="shared" si="156"/>
        <v>55578</v>
      </c>
      <c r="D10049" s="61">
        <v>0.41089560780000001</v>
      </c>
    </row>
    <row r="10050" spans="2:4" x14ac:dyDescent="0.2">
      <c r="B10050" s="30">
        <v>10046</v>
      </c>
      <c r="C10050" s="36">
        <f t="shared" si="156"/>
        <v>55579</v>
      </c>
      <c r="D10050" s="61">
        <v>0.41095977769999997</v>
      </c>
    </row>
    <row r="10051" spans="2:4" x14ac:dyDescent="0.2">
      <c r="B10051" s="30">
        <v>10047</v>
      </c>
      <c r="C10051" s="36">
        <f t="shared" si="156"/>
        <v>55580</v>
      </c>
      <c r="D10051" s="61">
        <v>0.41102395809999998</v>
      </c>
    </row>
    <row r="10052" spans="2:4" x14ac:dyDescent="0.2">
      <c r="B10052" s="30">
        <v>10048</v>
      </c>
      <c r="C10052" s="36">
        <f t="shared" si="156"/>
        <v>55581</v>
      </c>
      <c r="D10052" s="61">
        <v>0.41108814900000001</v>
      </c>
    </row>
    <row r="10053" spans="2:4" x14ac:dyDescent="0.2">
      <c r="B10053" s="30">
        <v>10049</v>
      </c>
      <c r="C10053" s="36">
        <f t="shared" si="156"/>
        <v>55582</v>
      </c>
      <c r="D10053" s="61">
        <v>0.41115235039999998</v>
      </c>
    </row>
    <row r="10054" spans="2:4" x14ac:dyDescent="0.2">
      <c r="B10054" s="30">
        <v>10050</v>
      </c>
      <c r="C10054" s="36">
        <f t="shared" ref="C10054:C10117" si="157">C10053+1</f>
        <v>55583</v>
      </c>
      <c r="D10054" s="61">
        <v>0.41121656229999998</v>
      </c>
    </row>
    <row r="10055" spans="2:4" x14ac:dyDescent="0.2">
      <c r="B10055" s="30">
        <v>10051</v>
      </c>
      <c r="C10055" s="36">
        <f t="shared" si="157"/>
        <v>55584</v>
      </c>
      <c r="D10055" s="61">
        <v>0.41128078480000002</v>
      </c>
    </row>
    <row r="10056" spans="2:4" x14ac:dyDescent="0.2">
      <c r="B10056" s="30">
        <v>10052</v>
      </c>
      <c r="C10056" s="36">
        <f t="shared" si="157"/>
        <v>55585</v>
      </c>
      <c r="D10056" s="61">
        <v>0.41134501769999998</v>
      </c>
    </row>
    <row r="10057" spans="2:4" x14ac:dyDescent="0.2">
      <c r="B10057" s="30">
        <v>10053</v>
      </c>
      <c r="C10057" s="36">
        <f t="shared" si="157"/>
        <v>55586</v>
      </c>
      <c r="D10057" s="61">
        <v>0.41140926119999999</v>
      </c>
    </row>
    <row r="10058" spans="2:4" x14ac:dyDescent="0.2">
      <c r="B10058" s="30">
        <v>10054</v>
      </c>
      <c r="C10058" s="36">
        <f t="shared" si="157"/>
        <v>55587</v>
      </c>
      <c r="D10058" s="61">
        <v>0.41147351529999998</v>
      </c>
    </row>
    <row r="10059" spans="2:4" x14ac:dyDescent="0.2">
      <c r="B10059" s="30">
        <v>10055</v>
      </c>
      <c r="C10059" s="36">
        <f t="shared" si="157"/>
        <v>55588</v>
      </c>
      <c r="D10059" s="61">
        <v>0.4115377798</v>
      </c>
    </row>
    <row r="10060" spans="2:4" x14ac:dyDescent="0.2">
      <c r="B10060" s="30">
        <v>10056</v>
      </c>
      <c r="C10060" s="36">
        <f t="shared" si="157"/>
        <v>55589</v>
      </c>
      <c r="D10060" s="61">
        <v>0.41160205490000001</v>
      </c>
    </row>
    <row r="10061" spans="2:4" x14ac:dyDescent="0.2">
      <c r="B10061" s="30">
        <v>10057</v>
      </c>
      <c r="C10061" s="36">
        <f t="shared" si="157"/>
        <v>55590</v>
      </c>
      <c r="D10061" s="61">
        <v>0.41166634050000001</v>
      </c>
    </row>
    <row r="10062" spans="2:4" x14ac:dyDescent="0.2">
      <c r="B10062" s="30">
        <v>10058</v>
      </c>
      <c r="C10062" s="36">
        <f t="shared" si="157"/>
        <v>55591</v>
      </c>
      <c r="D10062" s="61">
        <v>0.41173063659999998</v>
      </c>
    </row>
    <row r="10063" spans="2:4" x14ac:dyDescent="0.2">
      <c r="B10063" s="30">
        <v>10059</v>
      </c>
      <c r="C10063" s="36">
        <f t="shared" si="157"/>
        <v>55592</v>
      </c>
      <c r="D10063" s="61">
        <v>0.41179494329999999</v>
      </c>
    </row>
    <row r="10064" spans="2:4" x14ac:dyDescent="0.2">
      <c r="B10064" s="30">
        <v>10060</v>
      </c>
      <c r="C10064" s="36">
        <f t="shared" si="157"/>
        <v>55593</v>
      </c>
      <c r="D10064" s="61">
        <v>0.41185926049999999</v>
      </c>
    </row>
    <row r="10065" spans="2:4" x14ac:dyDescent="0.2">
      <c r="B10065" s="30">
        <v>10061</v>
      </c>
      <c r="C10065" s="36">
        <f t="shared" si="157"/>
        <v>55594</v>
      </c>
      <c r="D10065" s="61">
        <v>0.41192358829999998</v>
      </c>
    </row>
    <row r="10066" spans="2:4" x14ac:dyDescent="0.2">
      <c r="B10066" s="30">
        <v>10062</v>
      </c>
      <c r="C10066" s="36">
        <f t="shared" si="157"/>
        <v>55595</v>
      </c>
      <c r="D10066" s="61">
        <v>0.4119879266</v>
      </c>
    </row>
    <row r="10067" spans="2:4" x14ac:dyDescent="0.2">
      <c r="B10067" s="30">
        <v>10063</v>
      </c>
      <c r="C10067" s="36">
        <f t="shared" si="157"/>
        <v>55596</v>
      </c>
      <c r="D10067" s="61">
        <v>0.4120522754</v>
      </c>
    </row>
    <row r="10068" spans="2:4" x14ac:dyDescent="0.2">
      <c r="B10068" s="30">
        <v>10064</v>
      </c>
      <c r="C10068" s="36">
        <f t="shared" si="157"/>
        <v>55597</v>
      </c>
      <c r="D10068" s="61">
        <v>0.41211663479999999</v>
      </c>
    </row>
    <row r="10069" spans="2:4" x14ac:dyDescent="0.2">
      <c r="B10069" s="30">
        <v>10065</v>
      </c>
      <c r="C10069" s="36">
        <f t="shared" si="157"/>
        <v>55598</v>
      </c>
      <c r="D10069" s="61">
        <v>0.41218100470000002</v>
      </c>
    </row>
    <row r="10070" spans="2:4" x14ac:dyDescent="0.2">
      <c r="B10070" s="30">
        <v>10066</v>
      </c>
      <c r="C10070" s="36">
        <f t="shared" si="157"/>
        <v>55599</v>
      </c>
      <c r="D10070" s="61">
        <v>0.41224538519999998</v>
      </c>
    </row>
    <row r="10071" spans="2:4" x14ac:dyDescent="0.2">
      <c r="B10071" s="30">
        <v>10067</v>
      </c>
      <c r="C10071" s="36">
        <f t="shared" si="157"/>
        <v>55600</v>
      </c>
      <c r="D10071" s="61">
        <v>0.41230977619999998</v>
      </c>
    </row>
    <row r="10072" spans="2:4" x14ac:dyDescent="0.2">
      <c r="B10072" s="30">
        <v>10068</v>
      </c>
      <c r="C10072" s="36">
        <f t="shared" si="157"/>
        <v>55601</v>
      </c>
      <c r="D10072" s="61">
        <v>0.41237417770000001</v>
      </c>
    </row>
    <row r="10073" spans="2:4" x14ac:dyDescent="0.2">
      <c r="B10073" s="30">
        <v>10069</v>
      </c>
      <c r="C10073" s="36">
        <f t="shared" si="157"/>
        <v>55602</v>
      </c>
      <c r="D10073" s="61">
        <v>0.41243858979999998</v>
      </c>
    </row>
    <row r="10074" spans="2:4" x14ac:dyDescent="0.2">
      <c r="B10074" s="30">
        <v>10070</v>
      </c>
      <c r="C10074" s="36">
        <f t="shared" si="157"/>
        <v>55603</v>
      </c>
      <c r="D10074" s="61">
        <v>0.41250301249999999</v>
      </c>
    </row>
    <row r="10075" spans="2:4" x14ac:dyDescent="0.2">
      <c r="B10075" s="30">
        <v>10071</v>
      </c>
      <c r="C10075" s="36">
        <f t="shared" si="157"/>
        <v>55604</v>
      </c>
      <c r="D10075" s="61">
        <v>0.41256744569999998</v>
      </c>
    </row>
    <row r="10076" spans="2:4" x14ac:dyDescent="0.2">
      <c r="B10076" s="30">
        <v>10072</v>
      </c>
      <c r="C10076" s="36">
        <f t="shared" si="157"/>
        <v>55605</v>
      </c>
      <c r="D10076" s="61">
        <v>0.41263188950000002</v>
      </c>
    </row>
    <row r="10077" spans="2:4" x14ac:dyDescent="0.2">
      <c r="B10077" s="30">
        <v>10073</v>
      </c>
      <c r="C10077" s="36">
        <f t="shared" si="157"/>
        <v>55606</v>
      </c>
      <c r="D10077" s="61">
        <v>0.41269634379999998</v>
      </c>
    </row>
    <row r="10078" spans="2:4" x14ac:dyDescent="0.2">
      <c r="B10078" s="30">
        <v>10074</v>
      </c>
      <c r="C10078" s="36">
        <f t="shared" si="157"/>
        <v>55607</v>
      </c>
      <c r="D10078" s="61">
        <v>0.41276080869999998</v>
      </c>
    </row>
    <row r="10079" spans="2:4" x14ac:dyDescent="0.2">
      <c r="B10079" s="30">
        <v>10075</v>
      </c>
      <c r="C10079" s="36">
        <f t="shared" si="157"/>
        <v>55608</v>
      </c>
      <c r="D10079" s="61">
        <v>0.41282528419999998</v>
      </c>
    </row>
    <row r="10080" spans="2:4" x14ac:dyDescent="0.2">
      <c r="B10080" s="30">
        <v>10076</v>
      </c>
      <c r="C10080" s="36">
        <f t="shared" si="157"/>
        <v>55609</v>
      </c>
      <c r="D10080" s="61">
        <v>0.41288977020000001</v>
      </c>
    </row>
    <row r="10081" spans="2:4" x14ac:dyDescent="0.2">
      <c r="B10081" s="30">
        <v>10077</v>
      </c>
      <c r="C10081" s="36">
        <f t="shared" si="157"/>
        <v>55610</v>
      </c>
      <c r="D10081" s="61">
        <v>0.41295426670000002</v>
      </c>
    </row>
    <row r="10082" spans="2:4" x14ac:dyDescent="0.2">
      <c r="B10082" s="30">
        <v>10078</v>
      </c>
      <c r="C10082" s="36">
        <f t="shared" si="157"/>
        <v>55611</v>
      </c>
      <c r="D10082" s="61">
        <v>0.41301877390000002</v>
      </c>
    </row>
    <row r="10083" spans="2:4" x14ac:dyDescent="0.2">
      <c r="B10083" s="30">
        <v>10079</v>
      </c>
      <c r="C10083" s="36">
        <f t="shared" si="157"/>
        <v>55612</v>
      </c>
      <c r="D10083" s="61">
        <v>0.41308329160000001</v>
      </c>
    </row>
    <row r="10084" spans="2:4" x14ac:dyDescent="0.2">
      <c r="B10084" s="30">
        <v>10080</v>
      </c>
      <c r="C10084" s="36">
        <f t="shared" si="157"/>
        <v>55613</v>
      </c>
      <c r="D10084" s="61">
        <v>0.41314781989999999</v>
      </c>
    </row>
    <row r="10085" spans="2:4" x14ac:dyDescent="0.2">
      <c r="B10085" s="30">
        <v>10081</v>
      </c>
      <c r="C10085" s="36">
        <f t="shared" si="157"/>
        <v>55614</v>
      </c>
      <c r="D10085" s="61">
        <v>0.4132123587</v>
      </c>
    </row>
    <row r="10086" spans="2:4" x14ac:dyDescent="0.2">
      <c r="B10086" s="30">
        <v>10082</v>
      </c>
      <c r="C10086" s="36">
        <f t="shared" si="157"/>
        <v>55615</v>
      </c>
      <c r="D10086" s="61">
        <v>0.41327690810000001</v>
      </c>
    </row>
    <row r="10087" spans="2:4" x14ac:dyDescent="0.2">
      <c r="B10087" s="30">
        <v>10083</v>
      </c>
      <c r="C10087" s="36">
        <f t="shared" si="157"/>
        <v>55616</v>
      </c>
      <c r="D10087" s="61">
        <v>0.4133414681</v>
      </c>
    </row>
    <row r="10088" spans="2:4" x14ac:dyDescent="0.2">
      <c r="B10088" s="30">
        <v>10084</v>
      </c>
      <c r="C10088" s="36">
        <f t="shared" si="157"/>
        <v>55617</v>
      </c>
      <c r="D10088" s="61">
        <v>0.41340603869999998</v>
      </c>
    </row>
    <row r="10089" spans="2:4" x14ac:dyDescent="0.2">
      <c r="B10089" s="30">
        <v>10085</v>
      </c>
      <c r="C10089" s="36">
        <f t="shared" si="157"/>
        <v>55618</v>
      </c>
      <c r="D10089" s="61">
        <v>0.41347061979999999</v>
      </c>
    </row>
    <row r="10090" spans="2:4" x14ac:dyDescent="0.2">
      <c r="B10090" s="30">
        <v>10086</v>
      </c>
      <c r="C10090" s="36">
        <f t="shared" si="157"/>
        <v>55619</v>
      </c>
      <c r="D10090" s="61">
        <v>0.41353521160000001</v>
      </c>
    </row>
    <row r="10091" spans="2:4" x14ac:dyDescent="0.2">
      <c r="B10091" s="30">
        <v>10087</v>
      </c>
      <c r="C10091" s="36">
        <f t="shared" si="157"/>
        <v>55620</v>
      </c>
      <c r="D10091" s="61">
        <v>0.4135998139</v>
      </c>
    </row>
    <row r="10092" spans="2:4" x14ac:dyDescent="0.2">
      <c r="B10092" s="30">
        <v>10088</v>
      </c>
      <c r="C10092" s="36">
        <f t="shared" si="157"/>
        <v>55621</v>
      </c>
      <c r="D10092" s="61">
        <v>0.41366442679999998</v>
      </c>
    </row>
    <row r="10093" spans="2:4" x14ac:dyDescent="0.2">
      <c r="B10093" s="30">
        <v>10089</v>
      </c>
      <c r="C10093" s="36">
        <f t="shared" si="157"/>
        <v>55622</v>
      </c>
      <c r="D10093" s="61">
        <v>0.41372905030000001</v>
      </c>
    </row>
    <row r="10094" spans="2:4" x14ac:dyDescent="0.2">
      <c r="B10094" s="30">
        <v>10090</v>
      </c>
      <c r="C10094" s="36">
        <f t="shared" si="157"/>
        <v>55623</v>
      </c>
      <c r="D10094" s="61">
        <v>0.41379368430000002</v>
      </c>
    </row>
    <row r="10095" spans="2:4" x14ac:dyDescent="0.2">
      <c r="B10095" s="30">
        <v>10091</v>
      </c>
      <c r="C10095" s="36">
        <f t="shared" si="157"/>
        <v>55624</v>
      </c>
      <c r="D10095" s="61">
        <v>0.41385832900000002</v>
      </c>
    </row>
    <row r="10096" spans="2:4" x14ac:dyDescent="0.2">
      <c r="B10096" s="30">
        <v>10092</v>
      </c>
      <c r="C10096" s="36">
        <f t="shared" si="157"/>
        <v>55625</v>
      </c>
      <c r="D10096" s="61">
        <v>0.41392298420000001</v>
      </c>
    </row>
    <row r="10097" spans="2:4" x14ac:dyDescent="0.2">
      <c r="B10097" s="30">
        <v>10093</v>
      </c>
      <c r="C10097" s="36">
        <f t="shared" si="157"/>
        <v>55626</v>
      </c>
      <c r="D10097" s="61">
        <v>0.41398764999999998</v>
      </c>
    </row>
    <row r="10098" spans="2:4" x14ac:dyDescent="0.2">
      <c r="B10098" s="30">
        <v>10094</v>
      </c>
      <c r="C10098" s="36">
        <f t="shared" si="157"/>
        <v>55627</v>
      </c>
      <c r="D10098" s="61">
        <v>0.4140523264</v>
      </c>
    </row>
    <row r="10099" spans="2:4" x14ac:dyDescent="0.2">
      <c r="B10099" s="30">
        <v>10095</v>
      </c>
      <c r="C10099" s="36">
        <f t="shared" si="157"/>
        <v>55628</v>
      </c>
      <c r="D10099" s="61">
        <v>0.41411701350000002</v>
      </c>
    </row>
    <row r="10100" spans="2:4" x14ac:dyDescent="0.2">
      <c r="B10100" s="30">
        <v>10096</v>
      </c>
      <c r="C10100" s="36">
        <f t="shared" si="157"/>
        <v>55629</v>
      </c>
      <c r="D10100" s="61">
        <v>0.41418171110000002</v>
      </c>
    </row>
    <row r="10101" spans="2:4" x14ac:dyDescent="0.2">
      <c r="B10101" s="30">
        <v>10097</v>
      </c>
      <c r="C10101" s="36">
        <f t="shared" si="157"/>
        <v>55630</v>
      </c>
      <c r="D10101" s="61">
        <v>0.4142464193</v>
      </c>
    </row>
    <row r="10102" spans="2:4" x14ac:dyDescent="0.2">
      <c r="B10102" s="30">
        <v>10098</v>
      </c>
      <c r="C10102" s="36">
        <f t="shared" si="157"/>
        <v>55631</v>
      </c>
      <c r="D10102" s="61">
        <v>0.41431113809999998</v>
      </c>
    </row>
    <row r="10103" spans="2:4" x14ac:dyDescent="0.2">
      <c r="B10103" s="30">
        <v>10099</v>
      </c>
      <c r="C10103" s="36">
        <f t="shared" si="157"/>
        <v>55632</v>
      </c>
      <c r="D10103" s="61">
        <v>0.41437586749999999</v>
      </c>
    </row>
    <row r="10104" spans="2:4" x14ac:dyDescent="0.2">
      <c r="B10104" s="30">
        <v>10100</v>
      </c>
      <c r="C10104" s="36">
        <f t="shared" si="157"/>
        <v>55633</v>
      </c>
      <c r="D10104" s="61">
        <v>0.4144406075</v>
      </c>
    </row>
    <row r="10105" spans="2:4" x14ac:dyDescent="0.2">
      <c r="B10105" s="30">
        <v>10101</v>
      </c>
      <c r="C10105" s="36">
        <f t="shared" si="157"/>
        <v>55634</v>
      </c>
      <c r="D10105" s="61">
        <v>0.4145053581</v>
      </c>
    </row>
    <row r="10106" spans="2:4" x14ac:dyDescent="0.2">
      <c r="B10106" s="30">
        <v>10102</v>
      </c>
      <c r="C10106" s="36">
        <f t="shared" si="157"/>
        <v>55635</v>
      </c>
      <c r="D10106" s="61">
        <v>0.41457011929999998</v>
      </c>
    </row>
    <row r="10107" spans="2:4" x14ac:dyDescent="0.2">
      <c r="B10107" s="30">
        <v>10103</v>
      </c>
      <c r="C10107" s="36">
        <f t="shared" si="157"/>
        <v>55636</v>
      </c>
      <c r="D10107" s="61">
        <v>0.41463489120000002</v>
      </c>
    </row>
    <row r="10108" spans="2:4" x14ac:dyDescent="0.2">
      <c r="B10108" s="30">
        <v>10104</v>
      </c>
      <c r="C10108" s="36">
        <f t="shared" si="157"/>
        <v>55637</v>
      </c>
      <c r="D10108" s="61">
        <v>0.41469967359999999</v>
      </c>
    </row>
    <row r="10109" spans="2:4" x14ac:dyDescent="0.2">
      <c r="B10109" s="30">
        <v>10105</v>
      </c>
      <c r="C10109" s="36">
        <f t="shared" si="157"/>
        <v>55638</v>
      </c>
      <c r="D10109" s="61">
        <v>0.4147644667</v>
      </c>
    </row>
    <row r="10110" spans="2:4" x14ac:dyDescent="0.2">
      <c r="B10110" s="30">
        <v>10106</v>
      </c>
      <c r="C10110" s="36">
        <f t="shared" si="157"/>
        <v>55639</v>
      </c>
      <c r="D10110" s="61">
        <v>0.4148292703</v>
      </c>
    </row>
    <row r="10111" spans="2:4" x14ac:dyDescent="0.2">
      <c r="B10111" s="30">
        <v>10107</v>
      </c>
      <c r="C10111" s="36">
        <f t="shared" si="157"/>
        <v>55640</v>
      </c>
      <c r="D10111" s="61">
        <v>0.41489408459999999</v>
      </c>
    </row>
    <row r="10112" spans="2:4" x14ac:dyDescent="0.2">
      <c r="B10112" s="30">
        <v>10108</v>
      </c>
      <c r="C10112" s="36">
        <f t="shared" si="157"/>
        <v>55641</v>
      </c>
      <c r="D10112" s="61">
        <v>0.41495890949999997</v>
      </c>
    </row>
    <row r="10113" spans="2:4" x14ac:dyDescent="0.2">
      <c r="B10113" s="30">
        <v>10109</v>
      </c>
      <c r="C10113" s="36">
        <f t="shared" si="157"/>
        <v>55642</v>
      </c>
      <c r="D10113" s="61">
        <v>0.415023745</v>
      </c>
    </row>
    <row r="10114" spans="2:4" x14ac:dyDescent="0.2">
      <c r="B10114" s="30">
        <v>10110</v>
      </c>
      <c r="C10114" s="36">
        <f t="shared" si="157"/>
        <v>55643</v>
      </c>
      <c r="D10114" s="61">
        <v>0.41508859110000002</v>
      </c>
    </row>
    <row r="10115" spans="2:4" x14ac:dyDescent="0.2">
      <c r="B10115" s="30">
        <v>10111</v>
      </c>
      <c r="C10115" s="36">
        <f t="shared" si="157"/>
        <v>55644</v>
      </c>
      <c r="D10115" s="61">
        <v>0.41515344790000003</v>
      </c>
    </row>
    <row r="10116" spans="2:4" x14ac:dyDescent="0.2">
      <c r="B10116" s="30">
        <v>10112</v>
      </c>
      <c r="C10116" s="36">
        <f t="shared" si="157"/>
        <v>55645</v>
      </c>
      <c r="D10116" s="61">
        <v>0.41521831529999997</v>
      </c>
    </row>
    <row r="10117" spans="2:4" x14ac:dyDescent="0.2">
      <c r="B10117" s="30">
        <v>10113</v>
      </c>
      <c r="C10117" s="36">
        <f t="shared" si="157"/>
        <v>55646</v>
      </c>
      <c r="D10117" s="61">
        <v>0.41528319330000002</v>
      </c>
    </row>
    <row r="10118" spans="2:4" x14ac:dyDescent="0.2">
      <c r="B10118" s="30">
        <v>10114</v>
      </c>
      <c r="C10118" s="36">
        <f t="shared" ref="C10118:C10181" si="158">C10117+1</f>
        <v>55647</v>
      </c>
      <c r="D10118" s="61">
        <v>0.4153480819</v>
      </c>
    </row>
    <row r="10119" spans="2:4" x14ac:dyDescent="0.2">
      <c r="B10119" s="30">
        <v>10115</v>
      </c>
      <c r="C10119" s="36">
        <f t="shared" si="158"/>
        <v>55648</v>
      </c>
      <c r="D10119" s="61">
        <v>0.41541298110000002</v>
      </c>
    </row>
    <row r="10120" spans="2:4" x14ac:dyDescent="0.2">
      <c r="B10120" s="30">
        <v>10116</v>
      </c>
      <c r="C10120" s="36">
        <f t="shared" si="158"/>
        <v>55649</v>
      </c>
      <c r="D10120" s="61">
        <v>0.41547789099999999</v>
      </c>
    </row>
    <row r="10121" spans="2:4" x14ac:dyDescent="0.2">
      <c r="B10121" s="30">
        <v>10117</v>
      </c>
      <c r="C10121" s="36">
        <f t="shared" si="158"/>
        <v>55650</v>
      </c>
      <c r="D10121" s="61">
        <v>0.4155428115</v>
      </c>
    </row>
    <row r="10122" spans="2:4" x14ac:dyDescent="0.2">
      <c r="B10122" s="30">
        <v>10118</v>
      </c>
      <c r="C10122" s="36">
        <f t="shared" si="158"/>
        <v>55651</v>
      </c>
      <c r="D10122" s="61">
        <v>0.4156077427</v>
      </c>
    </row>
    <row r="10123" spans="2:4" x14ac:dyDescent="0.2">
      <c r="B10123" s="30">
        <v>10119</v>
      </c>
      <c r="C10123" s="36">
        <f t="shared" si="158"/>
        <v>55652</v>
      </c>
      <c r="D10123" s="61">
        <v>0.4156726845</v>
      </c>
    </row>
    <row r="10124" spans="2:4" x14ac:dyDescent="0.2">
      <c r="B10124" s="30">
        <v>10120</v>
      </c>
      <c r="C10124" s="36">
        <f t="shared" si="158"/>
        <v>55653</v>
      </c>
      <c r="D10124" s="61">
        <v>0.41573763689999998</v>
      </c>
    </row>
    <row r="10125" spans="2:4" x14ac:dyDescent="0.2">
      <c r="B10125" s="30">
        <v>10121</v>
      </c>
      <c r="C10125" s="36">
        <f t="shared" si="158"/>
        <v>55654</v>
      </c>
      <c r="D10125" s="61">
        <v>0.41580259990000001</v>
      </c>
    </row>
    <row r="10126" spans="2:4" x14ac:dyDescent="0.2">
      <c r="B10126" s="30">
        <v>10122</v>
      </c>
      <c r="C10126" s="36">
        <f t="shared" si="158"/>
        <v>55655</v>
      </c>
      <c r="D10126" s="61">
        <v>0.41586757359999998</v>
      </c>
    </row>
    <row r="10127" spans="2:4" x14ac:dyDescent="0.2">
      <c r="B10127" s="30">
        <v>10123</v>
      </c>
      <c r="C10127" s="36">
        <f t="shared" si="158"/>
        <v>55656</v>
      </c>
      <c r="D10127" s="61">
        <v>0.41593255800000001</v>
      </c>
    </row>
    <row r="10128" spans="2:4" x14ac:dyDescent="0.2">
      <c r="B10128" s="30">
        <v>10124</v>
      </c>
      <c r="C10128" s="36">
        <f t="shared" si="158"/>
        <v>55657</v>
      </c>
      <c r="D10128" s="61">
        <v>0.41599755300000002</v>
      </c>
    </row>
    <row r="10129" spans="2:4" x14ac:dyDescent="0.2">
      <c r="B10129" s="30">
        <v>10125</v>
      </c>
      <c r="C10129" s="36">
        <f t="shared" si="158"/>
        <v>55658</v>
      </c>
      <c r="D10129" s="61">
        <v>0.41606255860000002</v>
      </c>
    </row>
    <row r="10130" spans="2:4" x14ac:dyDescent="0.2">
      <c r="B10130" s="30">
        <v>10126</v>
      </c>
      <c r="C10130" s="36">
        <f t="shared" si="158"/>
        <v>55659</v>
      </c>
      <c r="D10130" s="61">
        <v>0.41612757490000002</v>
      </c>
    </row>
    <row r="10131" spans="2:4" x14ac:dyDescent="0.2">
      <c r="B10131" s="30">
        <v>10127</v>
      </c>
      <c r="C10131" s="36">
        <f t="shared" si="158"/>
        <v>55660</v>
      </c>
      <c r="D10131" s="61">
        <v>0.41619260180000001</v>
      </c>
    </row>
    <row r="10132" spans="2:4" x14ac:dyDescent="0.2">
      <c r="B10132" s="30">
        <v>10128</v>
      </c>
      <c r="C10132" s="36">
        <f t="shared" si="158"/>
        <v>55661</v>
      </c>
      <c r="D10132" s="61">
        <v>0.41625763929999998</v>
      </c>
    </row>
    <row r="10133" spans="2:4" x14ac:dyDescent="0.2">
      <c r="B10133" s="30">
        <v>10129</v>
      </c>
      <c r="C10133" s="36">
        <f t="shared" si="158"/>
        <v>55662</v>
      </c>
      <c r="D10133" s="61">
        <v>0.41632268760000002</v>
      </c>
    </row>
    <row r="10134" spans="2:4" x14ac:dyDescent="0.2">
      <c r="B10134" s="30">
        <v>10130</v>
      </c>
      <c r="C10134" s="36">
        <f t="shared" si="158"/>
        <v>55663</v>
      </c>
      <c r="D10134" s="61">
        <v>0.41638774639999998</v>
      </c>
    </row>
    <row r="10135" spans="2:4" x14ac:dyDescent="0.2">
      <c r="B10135" s="30">
        <v>10131</v>
      </c>
      <c r="C10135" s="36">
        <f t="shared" si="158"/>
        <v>55664</v>
      </c>
      <c r="D10135" s="61">
        <v>0.416452816</v>
      </c>
    </row>
    <row r="10136" spans="2:4" x14ac:dyDescent="0.2">
      <c r="B10136" s="30">
        <v>10132</v>
      </c>
      <c r="C10136" s="36">
        <f t="shared" si="158"/>
        <v>55665</v>
      </c>
      <c r="D10136" s="61">
        <v>0.41651789610000001</v>
      </c>
    </row>
    <row r="10137" spans="2:4" x14ac:dyDescent="0.2">
      <c r="B10137" s="30">
        <v>10133</v>
      </c>
      <c r="C10137" s="36">
        <f t="shared" si="158"/>
        <v>55666</v>
      </c>
      <c r="D10137" s="61">
        <v>0.41658298700000002</v>
      </c>
    </row>
    <row r="10138" spans="2:4" x14ac:dyDescent="0.2">
      <c r="B10138" s="30">
        <v>10134</v>
      </c>
      <c r="C10138" s="36">
        <f t="shared" si="158"/>
        <v>55667</v>
      </c>
      <c r="D10138" s="61">
        <v>0.41664808850000001</v>
      </c>
    </row>
    <row r="10139" spans="2:4" x14ac:dyDescent="0.2">
      <c r="B10139" s="30">
        <v>10135</v>
      </c>
      <c r="C10139" s="36">
        <f t="shared" si="158"/>
        <v>55668</v>
      </c>
      <c r="D10139" s="61">
        <v>0.41671320070000001</v>
      </c>
    </row>
    <row r="10140" spans="2:4" x14ac:dyDescent="0.2">
      <c r="B10140" s="30">
        <v>10136</v>
      </c>
      <c r="C10140" s="36">
        <f t="shared" si="158"/>
        <v>55669</v>
      </c>
      <c r="D10140" s="61">
        <v>0.41677832349999999</v>
      </c>
    </row>
    <row r="10141" spans="2:4" x14ac:dyDescent="0.2">
      <c r="B10141" s="30">
        <v>10137</v>
      </c>
      <c r="C10141" s="36">
        <f t="shared" si="158"/>
        <v>55670</v>
      </c>
      <c r="D10141" s="61">
        <v>0.41684345699999997</v>
      </c>
    </row>
    <row r="10142" spans="2:4" x14ac:dyDescent="0.2">
      <c r="B10142" s="30">
        <v>10138</v>
      </c>
      <c r="C10142" s="36">
        <f t="shared" si="158"/>
        <v>55671</v>
      </c>
      <c r="D10142" s="61">
        <v>0.4169086011</v>
      </c>
    </row>
    <row r="10143" spans="2:4" x14ac:dyDescent="0.2">
      <c r="B10143" s="30">
        <v>10139</v>
      </c>
      <c r="C10143" s="36">
        <f t="shared" si="158"/>
        <v>55672</v>
      </c>
      <c r="D10143" s="61">
        <v>0.41697375599999997</v>
      </c>
    </row>
    <row r="10144" spans="2:4" x14ac:dyDescent="0.2">
      <c r="B10144" s="30">
        <v>10140</v>
      </c>
      <c r="C10144" s="36">
        <f t="shared" si="158"/>
        <v>55673</v>
      </c>
      <c r="D10144" s="61">
        <v>0.41703892149999999</v>
      </c>
    </row>
    <row r="10145" spans="2:4" x14ac:dyDescent="0.2">
      <c r="B10145" s="30">
        <v>10141</v>
      </c>
      <c r="C10145" s="36">
        <f t="shared" si="158"/>
        <v>55674</v>
      </c>
      <c r="D10145" s="61">
        <v>0.4171040976</v>
      </c>
    </row>
    <row r="10146" spans="2:4" x14ac:dyDescent="0.2">
      <c r="B10146" s="30">
        <v>10142</v>
      </c>
      <c r="C10146" s="36">
        <f t="shared" si="158"/>
        <v>55675</v>
      </c>
      <c r="D10146" s="61">
        <v>0.41716928450000001</v>
      </c>
    </row>
    <row r="10147" spans="2:4" x14ac:dyDescent="0.2">
      <c r="B10147" s="30">
        <v>10143</v>
      </c>
      <c r="C10147" s="36">
        <f t="shared" si="158"/>
        <v>55676</v>
      </c>
      <c r="D10147" s="61">
        <v>0.41723448200000002</v>
      </c>
    </row>
    <row r="10148" spans="2:4" x14ac:dyDescent="0.2">
      <c r="B10148" s="30">
        <v>10144</v>
      </c>
      <c r="C10148" s="36">
        <f t="shared" si="158"/>
        <v>55677</v>
      </c>
      <c r="D10148" s="61">
        <v>0.41729969020000002</v>
      </c>
    </row>
    <row r="10149" spans="2:4" x14ac:dyDescent="0.2">
      <c r="B10149" s="30">
        <v>10145</v>
      </c>
      <c r="C10149" s="36">
        <f t="shared" si="158"/>
        <v>55678</v>
      </c>
      <c r="D10149" s="61">
        <v>0.41736490910000001</v>
      </c>
    </row>
    <row r="10150" spans="2:4" x14ac:dyDescent="0.2">
      <c r="B10150" s="30">
        <v>10146</v>
      </c>
      <c r="C10150" s="36">
        <f t="shared" si="158"/>
        <v>55679</v>
      </c>
      <c r="D10150" s="61">
        <v>0.4174301386</v>
      </c>
    </row>
    <row r="10151" spans="2:4" x14ac:dyDescent="0.2">
      <c r="B10151" s="30">
        <v>10147</v>
      </c>
      <c r="C10151" s="36">
        <f t="shared" si="158"/>
        <v>55680</v>
      </c>
      <c r="D10151" s="61">
        <v>0.41749537879999998</v>
      </c>
    </row>
    <row r="10152" spans="2:4" x14ac:dyDescent="0.2">
      <c r="B10152" s="30">
        <v>10148</v>
      </c>
      <c r="C10152" s="36">
        <f t="shared" si="158"/>
        <v>55681</v>
      </c>
      <c r="D10152" s="61">
        <v>0.41756062980000003</v>
      </c>
    </row>
    <row r="10153" spans="2:4" x14ac:dyDescent="0.2">
      <c r="B10153" s="30">
        <v>10149</v>
      </c>
      <c r="C10153" s="36">
        <f t="shared" si="158"/>
        <v>55682</v>
      </c>
      <c r="D10153" s="61">
        <v>0.4176258914</v>
      </c>
    </row>
    <row r="10154" spans="2:4" x14ac:dyDescent="0.2">
      <c r="B10154" s="30">
        <v>10150</v>
      </c>
      <c r="C10154" s="36">
        <f t="shared" si="158"/>
        <v>55683</v>
      </c>
      <c r="D10154" s="61">
        <v>0.41769116369999998</v>
      </c>
    </row>
    <row r="10155" spans="2:4" x14ac:dyDescent="0.2">
      <c r="B10155" s="30">
        <v>10151</v>
      </c>
      <c r="C10155" s="36">
        <f t="shared" si="158"/>
        <v>55684</v>
      </c>
      <c r="D10155" s="61">
        <v>0.4177564466</v>
      </c>
    </row>
    <row r="10156" spans="2:4" x14ac:dyDescent="0.2">
      <c r="B10156" s="30">
        <v>10152</v>
      </c>
      <c r="C10156" s="36">
        <f t="shared" si="158"/>
        <v>55685</v>
      </c>
      <c r="D10156" s="61">
        <v>0.41782174030000002</v>
      </c>
    </row>
    <row r="10157" spans="2:4" x14ac:dyDescent="0.2">
      <c r="B10157" s="30">
        <v>10153</v>
      </c>
      <c r="C10157" s="36">
        <f t="shared" si="158"/>
        <v>55686</v>
      </c>
      <c r="D10157" s="61">
        <v>0.41788704469999999</v>
      </c>
    </row>
    <row r="10158" spans="2:4" x14ac:dyDescent="0.2">
      <c r="B10158" s="30">
        <v>10154</v>
      </c>
      <c r="C10158" s="36">
        <f t="shared" si="158"/>
        <v>55687</v>
      </c>
      <c r="D10158" s="61">
        <v>0.4179523597</v>
      </c>
    </row>
    <row r="10159" spans="2:4" x14ac:dyDescent="0.2">
      <c r="B10159" s="30">
        <v>10155</v>
      </c>
      <c r="C10159" s="36">
        <f t="shared" si="158"/>
        <v>55688</v>
      </c>
      <c r="D10159" s="61">
        <v>0.41801768550000001</v>
      </c>
    </row>
    <row r="10160" spans="2:4" x14ac:dyDescent="0.2">
      <c r="B10160" s="30">
        <v>10156</v>
      </c>
      <c r="C10160" s="36">
        <f t="shared" si="158"/>
        <v>55689</v>
      </c>
      <c r="D10160" s="61">
        <v>0.41808302190000002</v>
      </c>
    </row>
    <row r="10161" spans="2:4" x14ac:dyDescent="0.2">
      <c r="B10161" s="30">
        <v>10157</v>
      </c>
      <c r="C10161" s="36">
        <f t="shared" si="158"/>
        <v>55690</v>
      </c>
      <c r="D10161" s="61">
        <v>0.41814836909999997</v>
      </c>
    </row>
    <row r="10162" spans="2:4" x14ac:dyDescent="0.2">
      <c r="B10162" s="30">
        <v>10158</v>
      </c>
      <c r="C10162" s="36">
        <f t="shared" si="158"/>
        <v>55691</v>
      </c>
      <c r="D10162" s="61">
        <v>0.41821372690000003</v>
      </c>
    </row>
    <row r="10163" spans="2:4" x14ac:dyDescent="0.2">
      <c r="B10163" s="30">
        <v>10159</v>
      </c>
      <c r="C10163" s="36">
        <f t="shared" si="158"/>
        <v>55692</v>
      </c>
      <c r="D10163" s="61">
        <v>0.41827909549999998</v>
      </c>
    </row>
    <row r="10164" spans="2:4" x14ac:dyDescent="0.2">
      <c r="B10164" s="30">
        <v>10160</v>
      </c>
      <c r="C10164" s="36">
        <f t="shared" si="158"/>
        <v>55693</v>
      </c>
      <c r="D10164" s="61">
        <v>0.41834447470000002</v>
      </c>
    </row>
    <row r="10165" spans="2:4" x14ac:dyDescent="0.2">
      <c r="B10165" s="30">
        <v>10161</v>
      </c>
      <c r="C10165" s="36">
        <f t="shared" si="158"/>
        <v>55694</v>
      </c>
      <c r="D10165" s="61">
        <v>0.41840986470000002</v>
      </c>
    </row>
    <row r="10166" spans="2:4" x14ac:dyDescent="0.2">
      <c r="B10166" s="30">
        <v>10162</v>
      </c>
      <c r="C10166" s="36">
        <f t="shared" si="158"/>
        <v>55695</v>
      </c>
      <c r="D10166" s="61">
        <v>0.41847526530000001</v>
      </c>
    </row>
    <row r="10167" spans="2:4" x14ac:dyDescent="0.2">
      <c r="B10167" s="30">
        <v>10163</v>
      </c>
      <c r="C10167" s="36">
        <f t="shared" si="158"/>
        <v>55696</v>
      </c>
      <c r="D10167" s="61">
        <v>0.4185406767</v>
      </c>
    </row>
    <row r="10168" spans="2:4" x14ac:dyDescent="0.2">
      <c r="B10168" s="30">
        <v>10164</v>
      </c>
      <c r="C10168" s="36">
        <f t="shared" si="158"/>
        <v>55697</v>
      </c>
      <c r="D10168" s="61">
        <v>0.41860609879999999</v>
      </c>
    </row>
    <row r="10169" spans="2:4" x14ac:dyDescent="0.2">
      <c r="B10169" s="30">
        <v>10165</v>
      </c>
      <c r="C10169" s="36">
        <f t="shared" si="158"/>
        <v>55698</v>
      </c>
      <c r="D10169" s="61">
        <v>0.41867153159999998</v>
      </c>
    </row>
    <row r="10170" spans="2:4" x14ac:dyDescent="0.2">
      <c r="B10170" s="30">
        <v>10166</v>
      </c>
      <c r="C10170" s="36">
        <f t="shared" si="158"/>
        <v>55699</v>
      </c>
      <c r="D10170" s="61">
        <v>0.41873697510000002</v>
      </c>
    </row>
    <row r="10171" spans="2:4" x14ac:dyDescent="0.2">
      <c r="B10171" s="30">
        <v>10167</v>
      </c>
      <c r="C10171" s="36">
        <f t="shared" si="158"/>
        <v>55700</v>
      </c>
      <c r="D10171" s="61">
        <v>0.4188024293</v>
      </c>
    </row>
    <row r="10172" spans="2:4" x14ac:dyDescent="0.2">
      <c r="B10172" s="30">
        <v>10168</v>
      </c>
      <c r="C10172" s="36">
        <f t="shared" si="158"/>
        <v>55701</v>
      </c>
      <c r="D10172" s="61">
        <v>0.41886789429999999</v>
      </c>
    </row>
    <row r="10173" spans="2:4" x14ac:dyDescent="0.2">
      <c r="B10173" s="30">
        <v>10169</v>
      </c>
      <c r="C10173" s="36">
        <f t="shared" si="158"/>
        <v>55702</v>
      </c>
      <c r="D10173" s="61">
        <v>0.41893336990000002</v>
      </c>
    </row>
    <row r="10174" spans="2:4" x14ac:dyDescent="0.2">
      <c r="B10174" s="30">
        <v>10170</v>
      </c>
      <c r="C10174" s="36">
        <f t="shared" si="158"/>
        <v>55703</v>
      </c>
      <c r="D10174" s="61">
        <v>0.4189988563</v>
      </c>
    </row>
    <row r="10175" spans="2:4" x14ac:dyDescent="0.2">
      <c r="B10175" s="30">
        <v>10171</v>
      </c>
      <c r="C10175" s="36">
        <f t="shared" si="158"/>
        <v>55704</v>
      </c>
      <c r="D10175" s="61">
        <v>0.41906435339999998</v>
      </c>
    </row>
    <row r="10176" spans="2:4" x14ac:dyDescent="0.2">
      <c r="B10176" s="30">
        <v>10172</v>
      </c>
      <c r="C10176" s="36">
        <f t="shared" si="158"/>
        <v>55705</v>
      </c>
      <c r="D10176" s="61">
        <v>0.41912986130000002</v>
      </c>
    </row>
    <row r="10177" spans="2:4" x14ac:dyDescent="0.2">
      <c r="B10177" s="30">
        <v>10173</v>
      </c>
      <c r="C10177" s="36">
        <f t="shared" si="158"/>
        <v>55706</v>
      </c>
      <c r="D10177" s="61">
        <v>0.41919537979999999</v>
      </c>
    </row>
    <row r="10178" spans="2:4" x14ac:dyDescent="0.2">
      <c r="B10178" s="30">
        <v>10174</v>
      </c>
      <c r="C10178" s="36">
        <f t="shared" si="158"/>
        <v>55707</v>
      </c>
      <c r="D10178" s="61">
        <v>0.41926090910000002</v>
      </c>
    </row>
    <row r="10179" spans="2:4" x14ac:dyDescent="0.2">
      <c r="B10179" s="30">
        <v>10175</v>
      </c>
      <c r="C10179" s="36">
        <f t="shared" si="158"/>
        <v>55708</v>
      </c>
      <c r="D10179" s="61">
        <v>0.4193264491</v>
      </c>
    </row>
    <row r="10180" spans="2:4" x14ac:dyDescent="0.2">
      <c r="B10180" s="30">
        <v>10176</v>
      </c>
      <c r="C10180" s="36">
        <f t="shared" si="158"/>
        <v>55709</v>
      </c>
      <c r="D10180" s="61">
        <v>0.41939199989999998</v>
      </c>
    </row>
    <row r="10181" spans="2:4" x14ac:dyDescent="0.2">
      <c r="B10181" s="30">
        <v>10177</v>
      </c>
      <c r="C10181" s="36">
        <f t="shared" si="158"/>
        <v>55710</v>
      </c>
      <c r="D10181" s="61">
        <v>0.41945756140000001</v>
      </c>
    </row>
    <row r="10182" spans="2:4" x14ac:dyDescent="0.2">
      <c r="B10182" s="30">
        <v>10178</v>
      </c>
      <c r="C10182" s="36">
        <f t="shared" ref="C10182:C10245" si="159">C10181+1</f>
        <v>55711</v>
      </c>
      <c r="D10182" s="61">
        <v>0.41952313359999999</v>
      </c>
    </row>
    <row r="10183" spans="2:4" x14ac:dyDescent="0.2">
      <c r="B10183" s="30">
        <v>10179</v>
      </c>
      <c r="C10183" s="36">
        <f t="shared" si="159"/>
        <v>55712</v>
      </c>
      <c r="D10183" s="61">
        <v>0.41958871650000001</v>
      </c>
    </row>
    <row r="10184" spans="2:4" x14ac:dyDescent="0.2">
      <c r="B10184" s="30">
        <v>10180</v>
      </c>
      <c r="C10184" s="36">
        <f t="shared" si="159"/>
        <v>55713</v>
      </c>
      <c r="D10184" s="61">
        <v>0.41965431019999999</v>
      </c>
    </row>
    <row r="10185" spans="2:4" x14ac:dyDescent="0.2">
      <c r="B10185" s="30">
        <v>10181</v>
      </c>
      <c r="C10185" s="36">
        <f t="shared" si="159"/>
        <v>55714</v>
      </c>
      <c r="D10185" s="61">
        <v>0.41971991460000002</v>
      </c>
    </row>
    <row r="10186" spans="2:4" x14ac:dyDescent="0.2">
      <c r="B10186" s="30">
        <v>10182</v>
      </c>
      <c r="C10186" s="36">
        <f t="shared" si="159"/>
        <v>55715</v>
      </c>
      <c r="D10186" s="61">
        <v>0.4197855298</v>
      </c>
    </row>
    <row r="10187" spans="2:4" x14ac:dyDescent="0.2">
      <c r="B10187" s="30">
        <v>10183</v>
      </c>
      <c r="C10187" s="36">
        <f t="shared" si="159"/>
        <v>55716</v>
      </c>
      <c r="D10187" s="61">
        <v>0.41985115569999998</v>
      </c>
    </row>
    <row r="10188" spans="2:4" x14ac:dyDescent="0.2">
      <c r="B10188" s="30">
        <v>10184</v>
      </c>
      <c r="C10188" s="36">
        <f t="shared" si="159"/>
        <v>55717</v>
      </c>
      <c r="D10188" s="61">
        <v>0.41991679240000002</v>
      </c>
    </row>
    <row r="10189" spans="2:4" x14ac:dyDescent="0.2">
      <c r="B10189" s="30">
        <v>10185</v>
      </c>
      <c r="C10189" s="36">
        <f t="shared" si="159"/>
        <v>55718</v>
      </c>
      <c r="D10189" s="61">
        <v>0.4199824398</v>
      </c>
    </row>
    <row r="10190" spans="2:4" x14ac:dyDescent="0.2">
      <c r="B10190" s="30">
        <v>10186</v>
      </c>
      <c r="C10190" s="36">
        <f t="shared" si="159"/>
        <v>55719</v>
      </c>
      <c r="D10190" s="61">
        <v>0.42004809789999997</v>
      </c>
    </row>
    <row r="10191" spans="2:4" x14ac:dyDescent="0.2">
      <c r="B10191" s="30">
        <v>10187</v>
      </c>
      <c r="C10191" s="36">
        <f t="shared" si="159"/>
        <v>55720</v>
      </c>
      <c r="D10191" s="61">
        <v>0.42011376680000001</v>
      </c>
    </row>
    <row r="10192" spans="2:4" x14ac:dyDescent="0.2">
      <c r="B10192" s="30">
        <v>10188</v>
      </c>
      <c r="C10192" s="36">
        <f t="shared" si="159"/>
        <v>55721</v>
      </c>
      <c r="D10192" s="61">
        <v>0.4201794465</v>
      </c>
    </row>
    <row r="10193" spans="2:4" x14ac:dyDescent="0.2">
      <c r="B10193" s="30">
        <v>10189</v>
      </c>
      <c r="C10193" s="36">
        <f t="shared" si="159"/>
        <v>55722</v>
      </c>
      <c r="D10193" s="61">
        <v>0.42024513689999998</v>
      </c>
    </row>
    <row r="10194" spans="2:4" x14ac:dyDescent="0.2">
      <c r="B10194" s="30">
        <v>10190</v>
      </c>
      <c r="C10194" s="36">
        <f t="shared" si="159"/>
        <v>55723</v>
      </c>
      <c r="D10194" s="61">
        <v>0.42031083800000002</v>
      </c>
    </row>
    <row r="10195" spans="2:4" x14ac:dyDescent="0.2">
      <c r="B10195" s="30">
        <v>10191</v>
      </c>
      <c r="C10195" s="36">
        <f t="shared" si="159"/>
        <v>55724</v>
      </c>
      <c r="D10195" s="61">
        <v>0.42037654990000001</v>
      </c>
    </row>
    <row r="10196" spans="2:4" x14ac:dyDescent="0.2">
      <c r="B10196" s="30">
        <v>10192</v>
      </c>
      <c r="C10196" s="36">
        <f t="shared" si="159"/>
        <v>55725</v>
      </c>
      <c r="D10196" s="61">
        <v>0.4204422726</v>
      </c>
    </row>
    <row r="10197" spans="2:4" x14ac:dyDescent="0.2">
      <c r="B10197" s="30">
        <v>10193</v>
      </c>
      <c r="C10197" s="36">
        <f t="shared" si="159"/>
        <v>55726</v>
      </c>
      <c r="D10197" s="61">
        <v>0.42050800599999999</v>
      </c>
    </row>
    <row r="10198" spans="2:4" x14ac:dyDescent="0.2">
      <c r="B10198" s="30">
        <v>10194</v>
      </c>
      <c r="C10198" s="36">
        <f t="shared" si="159"/>
        <v>55727</v>
      </c>
      <c r="D10198" s="61">
        <v>0.42057375019999998</v>
      </c>
    </row>
    <row r="10199" spans="2:4" x14ac:dyDescent="0.2">
      <c r="B10199" s="30">
        <v>10195</v>
      </c>
      <c r="C10199" s="36">
        <f t="shared" si="159"/>
        <v>55728</v>
      </c>
      <c r="D10199" s="61">
        <v>0.42063950519999999</v>
      </c>
    </row>
    <row r="10200" spans="2:4" x14ac:dyDescent="0.2">
      <c r="B10200" s="30">
        <v>10196</v>
      </c>
      <c r="C10200" s="36">
        <f t="shared" si="159"/>
        <v>55729</v>
      </c>
      <c r="D10200" s="61">
        <v>0.42070527089999998</v>
      </c>
    </row>
    <row r="10201" spans="2:4" x14ac:dyDescent="0.2">
      <c r="B10201" s="30">
        <v>10197</v>
      </c>
      <c r="C10201" s="36">
        <f t="shared" si="159"/>
        <v>55730</v>
      </c>
      <c r="D10201" s="61">
        <v>0.42077104739999999</v>
      </c>
    </row>
    <row r="10202" spans="2:4" x14ac:dyDescent="0.2">
      <c r="B10202" s="30">
        <v>10198</v>
      </c>
      <c r="C10202" s="36">
        <f t="shared" si="159"/>
        <v>55731</v>
      </c>
      <c r="D10202" s="61">
        <v>0.4208368347</v>
      </c>
    </row>
    <row r="10203" spans="2:4" x14ac:dyDescent="0.2">
      <c r="B10203" s="30">
        <v>10199</v>
      </c>
      <c r="C10203" s="36">
        <f t="shared" si="159"/>
        <v>55732</v>
      </c>
      <c r="D10203" s="61">
        <v>0.4209026327</v>
      </c>
    </row>
    <row r="10204" spans="2:4" x14ac:dyDescent="0.2">
      <c r="B10204" s="30">
        <v>10200</v>
      </c>
      <c r="C10204" s="36">
        <f t="shared" si="159"/>
        <v>55733</v>
      </c>
      <c r="D10204" s="61">
        <v>0.42096844150000001</v>
      </c>
    </row>
    <row r="10205" spans="2:4" x14ac:dyDescent="0.2">
      <c r="B10205" s="30">
        <v>10201</v>
      </c>
      <c r="C10205" s="36">
        <f t="shared" si="159"/>
        <v>55734</v>
      </c>
      <c r="D10205" s="61">
        <v>0.42103426109999997</v>
      </c>
    </row>
    <row r="10206" spans="2:4" x14ac:dyDescent="0.2">
      <c r="B10206" s="30">
        <v>10202</v>
      </c>
      <c r="C10206" s="36">
        <f t="shared" si="159"/>
        <v>55735</v>
      </c>
      <c r="D10206" s="61">
        <v>0.42110009139999999</v>
      </c>
    </row>
    <row r="10207" spans="2:4" x14ac:dyDescent="0.2">
      <c r="B10207" s="30">
        <v>10203</v>
      </c>
      <c r="C10207" s="36">
        <f t="shared" si="159"/>
        <v>55736</v>
      </c>
      <c r="D10207" s="61">
        <v>0.42116593250000001</v>
      </c>
    </row>
    <row r="10208" spans="2:4" x14ac:dyDescent="0.2">
      <c r="B10208" s="30">
        <v>10204</v>
      </c>
      <c r="C10208" s="36">
        <f t="shared" si="159"/>
        <v>55737</v>
      </c>
      <c r="D10208" s="61">
        <v>0.42123178439999998</v>
      </c>
    </row>
    <row r="10209" spans="2:4" x14ac:dyDescent="0.2">
      <c r="B10209" s="30">
        <v>10205</v>
      </c>
      <c r="C10209" s="36">
        <f t="shared" si="159"/>
        <v>55738</v>
      </c>
      <c r="D10209" s="61">
        <v>0.42129764710000001</v>
      </c>
    </row>
    <row r="10210" spans="2:4" x14ac:dyDescent="0.2">
      <c r="B10210" s="30">
        <v>10206</v>
      </c>
      <c r="C10210" s="36">
        <f t="shared" si="159"/>
        <v>55739</v>
      </c>
      <c r="D10210" s="61">
        <v>0.42136352059999999</v>
      </c>
    </row>
    <row r="10211" spans="2:4" x14ac:dyDescent="0.2">
      <c r="B10211" s="30">
        <v>10207</v>
      </c>
      <c r="C10211" s="36">
        <f t="shared" si="159"/>
        <v>55740</v>
      </c>
      <c r="D10211" s="61">
        <v>0.42142940480000002</v>
      </c>
    </row>
    <row r="10212" spans="2:4" x14ac:dyDescent="0.2">
      <c r="B10212" s="30">
        <v>10208</v>
      </c>
      <c r="C10212" s="36">
        <f t="shared" si="159"/>
        <v>55741</v>
      </c>
      <c r="D10212" s="61">
        <v>0.42149529990000001</v>
      </c>
    </row>
    <row r="10213" spans="2:4" x14ac:dyDescent="0.2">
      <c r="B10213" s="30">
        <v>10209</v>
      </c>
      <c r="C10213" s="36">
        <f t="shared" si="159"/>
        <v>55742</v>
      </c>
      <c r="D10213" s="61">
        <v>0.4215612057</v>
      </c>
    </row>
    <row r="10214" spans="2:4" x14ac:dyDescent="0.2">
      <c r="B10214" s="30">
        <v>10210</v>
      </c>
      <c r="C10214" s="36">
        <f t="shared" si="159"/>
        <v>55743</v>
      </c>
      <c r="D10214" s="61">
        <v>0.42162712229999999</v>
      </c>
    </row>
    <row r="10215" spans="2:4" x14ac:dyDescent="0.2">
      <c r="B10215" s="30">
        <v>10211</v>
      </c>
      <c r="C10215" s="36">
        <f t="shared" si="159"/>
        <v>55744</v>
      </c>
      <c r="D10215" s="61">
        <v>0.42169304969999999</v>
      </c>
    </row>
    <row r="10216" spans="2:4" x14ac:dyDescent="0.2">
      <c r="B10216" s="30">
        <v>10212</v>
      </c>
      <c r="C10216" s="36">
        <f t="shared" si="159"/>
        <v>55745</v>
      </c>
      <c r="D10216" s="61">
        <v>0.42175898789999999</v>
      </c>
    </row>
    <row r="10217" spans="2:4" x14ac:dyDescent="0.2">
      <c r="B10217" s="30">
        <v>10213</v>
      </c>
      <c r="C10217" s="36">
        <f t="shared" si="159"/>
        <v>55746</v>
      </c>
      <c r="D10217" s="61">
        <v>0.4218249369</v>
      </c>
    </row>
    <row r="10218" spans="2:4" x14ac:dyDescent="0.2">
      <c r="B10218" s="30">
        <v>10214</v>
      </c>
      <c r="C10218" s="36">
        <f t="shared" si="159"/>
        <v>55747</v>
      </c>
      <c r="D10218" s="61">
        <v>0.42189089670000002</v>
      </c>
    </row>
    <row r="10219" spans="2:4" x14ac:dyDescent="0.2">
      <c r="B10219" s="30">
        <v>10215</v>
      </c>
      <c r="C10219" s="36">
        <f t="shared" si="159"/>
        <v>55748</v>
      </c>
      <c r="D10219" s="61">
        <v>0.42195686729999998</v>
      </c>
    </row>
    <row r="10220" spans="2:4" x14ac:dyDescent="0.2">
      <c r="B10220" s="30">
        <v>10216</v>
      </c>
      <c r="C10220" s="36">
        <f t="shared" si="159"/>
        <v>55749</v>
      </c>
      <c r="D10220" s="61">
        <v>0.4220228486</v>
      </c>
    </row>
    <row r="10221" spans="2:4" x14ac:dyDescent="0.2">
      <c r="B10221" s="30">
        <v>10217</v>
      </c>
      <c r="C10221" s="36">
        <f t="shared" si="159"/>
        <v>55750</v>
      </c>
      <c r="D10221" s="61">
        <v>0.42208884079999998</v>
      </c>
    </row>
    <row r="10222" spans="2:4" x14ac:dyDescent="0.2">
      <c r="B10222" s="30">
        <v>10218</v>
      </c>
      <c r="C10222" s="36">
        <f t="shared" si="159"/>
        <v>55751</v>
      </c>
      <c r="D10222" s="61">
        <v>0.42215484380000001</v>
      </c>
    </row>
    <row r="10223" spans="2:4" x14ac:dyDescent="0.2">
      <c r="B10223" s="30">
        <v>10219</v>
      </c>
      <c r="C10223" s="36">
        <f t="shared" si="159"/>
        <v>55752</v>
      </c>
      <c r="D10223" s="61">
        <v>0.4222208576</v>
      </c>
    </row>
    <row r="10224" spans="2:4" x14ac:dyDescent="0.2">
      <c r="B10224" s="30">
        <v>10220</v>
      </c>
      <c r="C10224" s="36">
        <f t="shared" si="159"/>
        <v>55753</v>
      </c>
      <c r="D10224" s="61">
        <v>0.42228688219999999</v>
      </c>
    </row>
    <row r="10225" spans="2:4" x14ac:dyDescent="0.2">
      <c r="B10225" s="30">
        <v>10221</v>
      </c>
      <c r="C10225" s="36">
        <f t="shared" si="159"/>
        <v>55754</v>
      </c>
      <c r="D10225" s="61">
        <v>0.42235291759999999</v>
      </c>
    </row>
    <row r="10226" spans="2:4" x14ac:dyDescent="0.2">
      <c r="B10226" s="30">
        <v>10222</v>
      </c>
      <c r="C10226" s="36">
        <f t="shared" si="159"/>
        <v>55755</v>
      </c>
      <c r="D10226" s="61">
        <v>0.42241896379999999</v>
      </c>
    </row>
    <row r="10227" spans="2:4" x14ac:dyDescent="0.2">
      <c r="B10227" s="30">
        <v>10223</v>
      </c>
      <c r="C10227" s="36">
        <f t="shared" si="159"/>
        <v>55756</v>
      </c>
      <c r="D10227" s="61">
        <v>0.4224850208</v>
      </c>
    </row>
    <row r="10228" spans="2:4" x14ac:dyDescent="0.2">
      <c r="B10228" s="30">
        <v>10224</v>
      </c>
      <c r="C10228" s="36">
        <f t="shared" si="159"/>
        <v>55757</v>
      </c>
      <c r="D10228" s="61">
        <v>0.42255108870000002</v>
      </c>
    </row>
    <row r="10229" spans="2:4" x14ac:dyDescent="0.2">
      <c r="B10229" s="30">
        <v>10225</v>
      </c>
      <c r="C10229" s="36">
        <f t="shared" si="159"/>
        <v>55758</v>
      </c>
      <c r="D10229" s="61">
        <v>0.42261716729999999</v>
      </c>
    </row>
    <row r="10230" spans="2:4" x14ac:dyDescent="0.2">
      <c r="B10230" s="30">
        <v>10226</v>
      </c>
      <c r="C10230" s="36">
        <f t="shared" si="159"/>
        <v>55759</v>
      </c>
      <c r="D10230" s="61">
        <v>0.42268325680000002</v>
      </c>
    </row>
    <row r="10231" spans="2:4" x14ac:dyDescent="0.2">
      <c r="B10231" s="30">
        <v>10227</v>
      </c>
      <c r="C10231" s="36">
        <f t="shared" si="159"/>
        <v>55760</v>
      </c>
      <c r="D10231" s="61">
        <v>0.4227493571</v>
      </c>
    </row>
    <row r="10232" spans="2:4" x14ac:dyDescent="0.2">
      <c r="B10232" s="30">
        <v>10228</v>
      </c>
      <c r="C10232" s="36">
        <f t="shared" si="159"/>
        <v>55761</v>
      </c>
      <c r="D10232" s="61">
        <v>0.42281546819999999</v>
      </c>
    </row>
    <row r="10233" spans="2:4" x14ac:dyDescent="0.2">
      <c r="B10233" s="30">
        <v>10229</v>
      </c>
      <c r="C10233" s="36">
        <f t="shared" si="159"/>
        <v>55762</v>
      </c>
      <c r="D10233" s="61">
        <v>0.42288159009999998</v>
      </c>
    </row>
    <row r="10234" spans="2:4" x14ac:dyDescent="0.2">
      <c r="B10234" s="30">
        <v>10230</v>
      </c>
      <c r="C10234" s="36">
        <f t="shared" si="159"/>
        <v>55763</v>
      </c>
      <c r="D10234" s="61">
        <v>0.42294772279999998</v>
      </c>
    </row>
    <row r="10235" spans="2:4" x14ac:dyDescent="0.2">
      <c r="B10235" s="30">
        <v>10231</v>
      </c>
      <c r="C10235" s="36">
        <f t="shared" si="159"/>
        <v>55764</v>
      </c>
      <c r="D10235" s="61">
        <v>0.42301386639999999</v>
      </c>
    </row>
    <row r="10236" spans="2:4" x14ac:dyDescent="0.2">
      <c r="B10236" s="30">
        <v>10232</v>
      </c>
      <c r="C10236" s="36">
        <f t="shared" si="159"/>
        <v>55765</v>
      </c>
      <c r="D10236" s="61">
        <v>0.42308002080000001</v>
      </c>
    </row>
    <row r="10237" spans="2:4" x14ac:dyDescent="0.2">
      <c r="B10237" s="30">
        <v>10233</v>
      </c>
      <c r="C10237" s="36">
        <f t="shared" si="159"/>
        <v>55766</v>
      </c>
      <c r="D10237" s="61">
        <v>0.42314618599999998</v>
      </c>
    </row>
    <row r="10238" spans="2:4" x14ac:dyDescent="0.2">
      <c r="B10238" s="30">
        <v>10234</v>
      </c>
      <c r="C10238" s="36">
        <f t="shared" si="159"/>
        <v>55767</v>
      </c>
      <c r="D10238" s="61">
        <v>0.42321236210000002</v>
      </c>
    </row>
    <row r="10239" spans="2:4" x14ac:dyDescent="0.2">
      <c r="B10239" s="30">
        <v>10235</v>
      </c>
      <c r="C10239" s="36">
        <f t="shared" si="159"/>
        <v>55768</v>
      </c>
      <c r="D10239" s="61">
        <v>0.423278549</v>
      </c>
    </row>
    <row r="10240" spans="2:4" x14ac:dyDescent="0.2">
      <c r="B10240" s="30">
        <v>10236</v>
      </c>
      <c r="C10240" s="36">
        <f t="shared" si="159"/>
        <v>55769</v>
      </c>
      <c r="D10240" s="61">
        <v>0.4233447467</v>
      </c>
    </row>
    <row r="10241" spans="2:4" x14ac:dyDescent="0.2">
      <c r="B10241" s="30">
        <v>10237</v>
      </c>
      <c r="C10241" s="36">
        <f t="shared" si="159"/>
        <v>55770</v>
      </c>
      <c r="D10241" s="61">
        <v>0.4234109553</v>
      </c>
    </row>
    <row r="10242" spans="2:4" x14ac:dyDescent="0.2">
      <c r="B10242" s="30">
        <v>10238</v>
      </c>
      <c r="C10242" s="36">
        <f t="shared" si="159"/>
        <v>55771</v>
      </c>
      <c r="D10242" s="61">
        <v>0.42347717470000001</v>
      </c>
    </row>
    <row r="10243" spans="2:4" x14ac:dyDescent="0.2">
      <c r="B10243" s="30">
        <v>10239</v>
      </c>
      <c r="C10243" s="36">
        <f t="shared" si="159"/>
        <v>55772</v>
      </c>
      <c r="D10243" s="61">
        <v>0.42354340489999998</v>
      </c>
    </row>
    <row r="10244" spans="2:4" x14ac:dyDescent="0.2">
      <c r="B10244" s="30">
        <v>10240</v>
      </c>
      <c r="C10244" s="36">
        <f t="shared" si="159"/>
        <v>55773</v>
      </c>
      <c r="D10244" s="61">
        <v>0.42360964600000001</v>
      </c>
    </row>
    <row r="10245" spans="2:4" x14ac:dyDescent="0.2">
      <c r="B10245" s="30">
        <v>10241</v>
      </c>
      <c r="C10245" s="36">
        <f t="shared" si="159"/>
        <v>55774</v>
      </c>
      <c r="D10245" s="61">
        <v>0.42367589789999999</v>
      </c>
    </row>
    <row r="10246" spans="2:4" x14ac:dyDescent="0.2">
      <c r="B10246" s="30">
        <v>10242</v>
      </c>
      <c r="C10246" s="36">
        <f t="shared" ref="C10246:C10309" si="160">C10245+1</f>
        <v>55775</v>
      </c>
      <c r="D10246" s="61">
        <v>0.42374216059999997</v>
      </c>
    </row>
    <row r="10247" spans="2:4" x14ac:dyDescent="0.2">
      <c r="B10247" s="30">
        <v>10243</v>
      </c>
      <c r="C10247" s="36">
        <f t="shared" si="160"/>
        <v>55776</v>
      </c>
      <c r="D10247" s="61">
        <v>0.42380843419999997</v>
      </c>
    </row>
    <row r="10248" spans="2:4" x14ac:dyDescent="0.2">
      <c r="B10248" s="30">
        <v>10244</v>
      </c>
      <c r="C10248" s="36">
        <f t="shared" si="160"/>
        <v>55777</v>
      </c>
      <c r="D10248" s="61">
        <v>0.42387471869999999</v>
      </c>
    </row>
    <row r="10249" spans="2:4" x14ac:dyDescent="0.2">
      <c r="B10249" s="30">
        <v>10245</v>
      </c>
      <c r="C10249" s="36">
        <f t="shared" si="160"/>
        <v>55778</v>
      </c>
      <c r="D10249" s="61">
        <v>0.423941014</v>
      </c>
    </row>
    <row r="10250" spans="2:4" x14ac:dyDescent="0.2">
      <c r="B10250" s="30">
        <v>10246</v>
      </c>
      <c r="C10250" s="36">
        <f t="shared" si="160"/>
        <v>55779</v>
      </c>
      <c r="D10250" s="61">
        <v>0.42400732009999997</v>
      </c>
    </row>
    <row r="10251" spans="2:4" x14ac:dyDescent="0.2">
      <c r="B10251" s="30">
        <v>10247</v>
      </c>
      <c r="C10251" s="36">
        <f t="shared" si="160"/>
        <v>55780</v>
      </c>
      <c r="D10251" s="61">
        <v>0.42407363710000001</v>
      </c>
    </row>
    <row r="10252" spans="2:4" x14ac:dyDescent="0.2">
      <c r="B10252" s="30">
        <v>10248</v>
      </c>
      <c r="C10252" s="36">
        <f t="shared" si="160"/>
        <v>55781</v>
      </c>
      <c r="D10252" s="61">
        <v>0.42413996500000001</v>
      </c>
    </row>
    <row r="10253" spans="2:4" x14ac:dyDescent="0.2">
      <c r="B10253" s="30">
        <v>10249</v>
      </c>
      <c r="C10253" s="36">
        <f t="shared" si="160"/>
        <v>55782</v>
      </c>
      <c r="D10253" s="61">
        <v>0.42420630370000001</v>
      </c>
    </row>
    <row r="10254" spans="2:4" x14ac:dyDescent="0.2">
      <c r="B10254" s="30">
        <v>10250</v>
      </c>
      <c r="C10254" s="36">
        <f t="shared" si="160"/>
        <v>55783</v>
      </c>
      <c r="D10254" s="61">
        <v>0.42427265330000002</v>
      </c>
    </row>
    <row r="10255" spans="2:4" x14ac:dyDescent="0.2">
      <c r="B10255" s="30">
        <v>10251</v>
      </c>
      <c r="C10255" s="36">
        <f t="shared" si="160"/>
        <v>55784</v>
      </c>
      <c r="D10255" s="61">
        <v>0.42433901369999999</v>
      </c>
    </row>
    <row r="10256" spans="2:4" x14ac:dyDescent="0.2">
      <c r="B10256" s="30">
        <v>10252</v>
      </c>
      <c r="C10256" s="36">
        <f t="shared" si="160"/>
        <v>55785</v>
      </c>
      <c r="D10256" s="61">
        <v>0.42440538500000002</v>
      </c>
    </row>
    <row r="10257" spans="2:4" x14ac:dyDescent="0.2">
      <c r="B10257" s="30">
        <v>10253</v>
      </c>
      <c r="C10257" s="36">
        <f t="shared" si="160"/>
        <v>55786</v>
      </c>
      <c r="D10257" s="61">
        <v>0.42447176720000002</v>
      </c>
    </row>
    <row r="10258" spans="2:4" x14ac:dyDescent="0.2">
      <c r="B10258" s="30">
        <v>10254</v>
      </c>
      <c r="C10258" s="36">
        <f t="shared" si="160"/>
        <v>55787</v>
      </c>
      <c r="D10258" s="61">
        <v>0.42453816020000001</v>
      </c>
    </row>
    <row r="10259" spans="2:4" x14ac:dyDescent="0.2">
      <c r="B10259" s="30">
        <v>10255</v>
      </c>
      <c r="C10259" s="36">
        <f t="shared" si="160"/>
        <v>55788</v>
      </c>
      <c r="D10259" s="61">
        <v>0.42460456400000002</v>
      </c>
    </row>
    <row r="10260" spans="2:4" x14ac:dyDescent="0.2">
      <c r="B10260" s="30">
        <v>10256</v>
      </c>
      <c r="C10260" s="36">
        <f t="shared" si="160"/>
        <v>55789</v>
      </c>
      <c r="D10260" s="61">
        <v>0.42467097879999999</v>
      </c>
    </row>
    <row r="10261" spans="2:4" x14ac:dyDescent="0.2">
      <c r="B10261" s="30">
        <v>10257</v>
      </c>
      <c r="C10261" s="36">
        <f t="shared" si="160"/>
        <v>55790</v>
      </c>
      <c r="D10261" s="61">
        <v>0.42473740440000002</v>
      </c>
    </row>
    <row r="10262" spans="2:4" x14ac:dyDescent="0.2">
      <c r="B10262" s="30">
        <v>10258</v>
      </c>
      <c r="C10262" s="36">
        <f t="shared" si="160"/>
        <v>55791</v>
      </c>
      <c r="D10262" s="61">
        <v>0.42480384090000001</v>
      </c>
    </row>
    <row r="10263" spans="2:4" x14ac:dyDescent="0.2">
      <c r="B10263" s="30">
        <v>10259</v>
      </c>
      <c r="C10263" s="36">
        <f t="shared" si="160"/>
        <v>55792</v>
      </c>
      <c r="D10263" s="61">
        <v>0.42487028830000001</v>
      </c>
    </row>
    <row r="10264" spans="2:4" x14ac:dyDescent="0.2">
      <c r="B10264" s="30">
        <v>10260</v>
      </c>
      <c r="C10264" s="36">
        <f t="shared" si="160"/>
        <v>55793</v>
      </c>
      <c r="D10264" s="61">
        <v>0.42493674650000002</v>
      </c>
    </row>
    <row r="10265" spans="2:4" x14ac:dyDescent="0.2">
      <c r="B10265" s="30">
        <v>10261</v>
      </c>
      <c r="C10265" s="36">
        <f t="shared" si="160"/>
        <v>55794</v>
      </c>
      <c r="D10265" s="61">
        <v>0.42500321559999998</v>
      </c>
    </row>
    <row r="10266" spans="2:4" x14ac:dyDescent="0.2">
      <c r="B10266" s="30">
        <v>10262</v>
      </c>
      <c r="C10266" s="36">
        <f t="shared" si="160"/>
        <v>55795</v>
      </c>
      <c r="D10266" s="61">
        <v>0.42506969560000002</v>
      </c>
    </row>
    <row r="10267" spans="2:4" x14ac:dyDescent="0.2">
      <c r="B10267" s="30">
        <v>10263</v>
      </c>
      <c r="C10267" s="36">
        <f t="shared" si="160"/>
        <v>55796</v>
      </c>
      <c r="D10267" s="61">
        <v>0.42513618650000001</v>
      </c>
    </row>
    <row r="10268" spans="2:4" x14ac:dyDescent="0.2">
      <c r="B10268" s="30">
        <v>10264</v>
      </c>
      <c r="C10268" s="36">
        <f t="shared" si="160"/>
        <v>55797</v>
      </c>
      <c r="D10268" s="61">
        <v>0.42520268820000001</v>
      </c>
    </row>
    <row r="10269" spans="2:4" x14ac:dyDescent="0.2">
      <c r="B10269" s="30">
        <v>10265</v>
      </c>
      <c r="C10269" s="36">
        <f t="shared" si="160"/>
        <v>55798</v>
      </c>
      <c r="D10269" s="61">
        <v>0.42526920089999998</v>
      </c>
    </row>
    <row r="10270" spans="2:4" x14ac:dyDescent="0.2">
      <c r="B10270" s="30">
        <v>10266</v>
      </c>
      <c r="C10270" s="36">
        <f t="shared" si="160"/>
        <v>55799</v>
      </c>
      <c r="D10270" s="61">
        <v>0.4253357244</v>
      </c>
    </row>
    <row r="10271" spans="2:4" x14ac:dyDescent="0.2">
      <c r="B10271" s="30">
        <v>10267</v>
      </c>
      <c r="C10271" s="36">
        <f t="shared" si="160"/>
        <v>55800</v>
      </c>
      <c r="D10271" s="61">
        <v>0.42540225879999999</v>
      </c>
    </row>
    <row r="10272" spans="2:4" x14ac:dyDescent="0.2">
      <c r="B10272" s="30">
        <v>10268</v>
      </c>
      <c r="C10272" s="36">
        <f t="shared" si="160"/>
        <v>55801</v>
      </c>
      <c r="D10272" s="61">
        <v>0.42546880409999999</v>
      </c>
    </row>
    <row r="10273" spans="2:4" x14ac:dyDescent="0.2">
      <c r="B10273" s="30">
        <v>10269</v>
      </c>
      <c r="C10273" s="36">
        <f t="shared" si="160"/>
        <v>55802</v>
      </c>
      <c r="D10273" s="61">
        <v>0.4255353603</v>
      </c>
    </row>
    <row r="10274" spans="2:4" x14ac:dyDescent="0.2">
      <c r="B10274" s="30">
        <v>10270</v>
      </c>
      <c r="C10274" s="36">
        <f t="shared" si="160"/>
        <v>55803</v>
      </c>
      <c r="D10274" s="61">
        <v>0.42560192740000002</v>
      </c>
    </row>
    <row r="10275" spans="2:4" x14ac:dyDescent="0.2">
      <c r="B10275" s="30">
        <v>10271</v>
      </c>
      <c r="C10275" s="36">
        <f t="shared" si="160"/>
        <v>55804</v>
      </c>
      <c r="D10275" s="61">
        <v>0.4256685053</v>
      </c>
    </row>
    <row r="10276" spans="2:4" x14ac:dyDescent="0.2">
      <c r="B10276" s="30">
        <v>10272</v>
      </c>
      <c r="C10276" s="36">
        <f t="shared" si="160"/>
        <v>55805</v>
      </c>
      <c r="D10276" s="61">
        <v>0.4257350942</v>
      </c>
    </row>
    <row r="10277" spans="2:4" x14ac:dyDescent="0.2">
      <c r="B10277" s="30">
        <v>10273</v>
      </c>
      <c r="C10277" s="36">
        <f t="shared" si="160"/>
        <v>55806</v>
      </c>
      <c r="D10277" s="61">
        <v>0.42580169400000001</v>
      </c>
    </row>
    <row r="10278" spans="2:4" x14ac:dyDescent="0.2">
      <c r="B10278" s="30">
        <v>10274</v>
      </c>
      <c r="C10278" s="36">
        <f t="shared" si="160"/>
        <v>55807</v>
      </c>
      <c r="D10278" s="61">
        <v>0.42586830460000002</v>
      </c>
    </row>
    <row r="10279" spans="2:4" x14ac:dyDescent="0.2">
      <c r="B10279" s="30">
        <v>10275</v>
      </c>
      <c r="C10279" s="36">
        <f t="shared" si="160"/>
        <v>55808</v>
      </c>
      <c r="D10279" s="61">
        <v>0.42593492620000001</v>
      </c>
    </row>
    <row r="10280" spans="2:4" x14ac:dyDescent="0.2">
      <c r="B10280" s="30">
        <v>10276</v>
      </c>
      <c r="C10280" s="36">
        <f t="shared" si="160"/>
        <v>55809</v>
      </c>
      <c r="D10280" s="61">
        <v>0.4260015586</v>
      </c>
    </row>
    <row r="10281" spans="2:4" x14ac:dyDescent="0.2">
      <c r="B10281" s="30">
        <v>10277</v>
      </c>
      <c r="C10281" s="36">
        <f t="shared" si="160"/>
        <v>55810</v>
      </c>
      <c r="D10281" s="61">
        <v>0.42606820200000001</v>
      </c>
    </row>
    <row r="10282" spans="2:4" x14ac:dyDescent="0.2">
      <c r="B10282" s="30">
        <v>10278</v>
      </c>
      <c r="C10282" s="36">
        <f t="shared" si="160"/>
        <v>55811</v>
      </c>
      <c r="D10282" s="61">
        <v>0.42613485629999998</v>
      </c>
    </row>
    <row r="10283" spans="2:4" x14ac:dyDescent="0.2">
      <c r="B10283" s="30">
        <v>10279</v>
      </c>
      <c r="C10283" s="36">
        <f t="shared" si="160"/>
        <v>55812</v>
      </c>
      <c r="D10283" s="61">
        <v>0.42620152150000001</v>
      </c>
    </row>
    <row r="10284" spans="2:4" x14ac:dyDescent="0.2">
      <c r="B10284" s="30">
        <v>10280</v>
      </c>
      <c r="C10284" s="36">
        <f t="shared" si="160"/>
        <v>55813</v>
      </c>
      <c r="D10284" s="61">
        <v>0.42626819760000001</v>
      </c>
    </row>
    <row r="10285" spans="2:4" x14ac:dyDescent="0.2">
      <c r="B10285" s="30">
        <v>10281</v>
      </c>
      <c r="C10285" s="36">
        <f t="shared" si="160"/>
        <v>55814</v>
      </c>
      <c r="D10285" s="61">
        <v>0.42633488460000002</v>
      </c>
    </row>
    <row r="10286" spans="2:4" x14ac:dyDescent="0.2">
      <c r="B10286" s="30">
        <v>10282</v>
      </c>
      <c r="C10286" s="36">
        <f t="shared" si="160"/>
        <v>55815</v>
      </c>
      <c r="D10286" s="61">
        <v>0.42640158249999999</v>
      </c>
    </row>
    <row r="10287" spans="2:4" x14ac:dyDescent="0.2">
      <c r="B10287" s="30">
        <v>10283</v>
      </c>
      <c r="C10287" s="36">
        <f t="shared" si="160"/>
        <v>55816</v>
      </c>
      <c r="D10287" s="61">
        <v>0.42646829130000002</v>
      </c>
    </row>
    <row r="10288" spans="2:4" x14ac:dyDescent="0.2">
      <c r="B10288" s="30">
        <v>10284</v>
      </c>
      <c r="C10288" s="36">
        <f t="shared" si="160"/>
        <v>55817</v>
      </c>
      <c r="D10288" s="61">
        <v>0.42653501100000002</v>
      </c>
    </row>
    <row r="10289" spans="2:4" x14ac:dyDescent="0.2">
      <c r="B10289" s="30">
        <v>10285</v>
      </c>
      <c r="C10289" s="36">
        <f t="shared" si="160"/>
        <v>55818</v>
      </c>
      <c r="D10289" s="61">
        <v>0.42660174169999998</v>
      </c>
    </row>
    <row r="10290" spans="2:4" x14ac:dyDescent="0.2">
      <c r="B10290" s="30">
        <v>10286</v>
      </c>
      <c r="C10290" s="36">
        <f t="shared" si="160"/>
        <v>55819</v>
      </c>
      <c r="D10290" s="61">
        <v>0.42666848330000001</v>
      </c>
    </row>
    <row r="10291" spans="2:4" x14ac:dyDescent="0.2">
      <c r="B10291" s="30">
        <v>10287</v>
      </c>
      <c r="C10291" s="36">
        <f t="shared" si="160"/>
        <v>55820</v>
      </c>
      <c r="D10291" s="61">
        <v>0.4267352358</v>
      </c>
    </row>
    <row r="10292" spans="2:4" x14ac:dyDescent="0.2">
      <c r="B10292" s="30">
        <v>10288</v>
      </c>
      <c r="C10292" s="36">
        <f t="shared" si="160"/>
        <v>55821</v>
      </c>
      <c r="D10292" s="61">
        <v>0.4268019992</v>
      </c>
    </row>
    <row r="10293" spans="2:4" x14ac:dyDescent="0.2">
      <c r="B10293" s="30">
        <v>10289</v>
      </c>
      <c r="C10293" s="36">
        <f t="shared" si="160"/>
        <v>55822</v>
      </c>
      <c r="D10293" s="61">
        <v>0.42686877350000002</v>
      </c>
    </row>
    <row r="10294" spans="2:4" x14ac:dyDescent="0.2">
      <c r="B10294" s="30">
        <v>10290</v>
      </c>
      <c r="C10294" s="36">
        <f t="shared" si="160"/>
        <v>55823</v>
      </c>
      <c r="D10294" s="61">
        <v>0.4269355588</v>
      </c>
    </row>
    <row r="10295" spans="2:4" x14ac:dyDescent="0.2">
      <c r="B10295" s="30">
        <v>10291</v>
      </c>
      <c r="C10295" s="36">
        <f t="shared" si="160"/>
        <v>55824</v>
      </c>
      <c r="D10295" s="61">
        <v>0.427002355</v>
      </c>
    </row>
    <row r="10296" spans="2:4" x14ac:dyDescent="0.2">
      <c r="B10296" s="30">
        <v>10292</v>
      </c>
      <c r="C10296" s="36">
        <f t="shared" si="160"/>
        <v>55825</v>
      </c>
      <c r="D10296" s="61">
        <v>0.42706916220000002</v>
      </c>
    </row>
    <row r="10297" spans="2:4" x14ac:dyDescent="0.2">
      <c r="B10297" s="30">
        <v>10293</v>
      </c>
      <c r="C10297" s="36">
        <f t="shared" si="160"/>
        <v>55826</v>
      </c>
      <c r="D10297" s="61">
        <v>0.42713598019999999</v>
      </c>
    </row>
    <row r="10298" spans="2:4" x14ac:dyDescent="0.2">
      <c r="B10298" s="30">
        <v>10294</v>
      </c>
      <c r="C10298" s="36">
        <f t="shared" si="160"/>
        <v>55827</v>
      </c>
      <c r="D10298" s="61">
        <v>0.42720280919999998</v>
      </c>
    </row>
    <row r="10299" spans="2:4" x14ac:dyDescent="0.2">
      <c r="B10299" s="30">
        <v>10295</v>
      </c>
      <c r="C10299" s="36">
        <f t="shared" si="160"/>
        <v>55828</v>
      </c>
      <c r="D10299" s="61">
        <v>0.42726964909999998</v>
      </c>
    </row>
    <row r="10300" spans="2:4" x14ac:dyDescent="0.2">
      <c r="B10300" s="30">
        <v>10296</v>
      </c>
      <c r="C10300" s="36">
        <f t="shared" si="160"/>
        <v>55829</v>
      </c>
      <c r="D10300" s="61">
        <v>0.42733650000000001</v>
      </c>
    </row>
    <row r="10301" spans="2:4" x14ac:dyDescent="0.2">
      <c r="B10301" s="30">
        <v>10297</v>
      </c>
      <c r="C10301" s="36">
        <f t="shared" si="160"/>
        <v>55830</v>
      </c>
      <c r="D10301" s="61">
        <v>0.42740336179999999</v>
      </c>
    </row>
    <row r="10302" spans="2:4" x14ac:dyDescent="0.2">
      <c r="B10302" s="30">
        <v>10298</v>
      </c>
      <c r="C10302" s="36">
        <f t="shared" si="160"/>
        <v>55831</v>
      </c>
      <c r="D10302" s="61">
        <v>0.4274702346</v>
      </c>
    </row>
    <row r="10303" spans="2:4" x14ac:dyDescent="0.2">
      <c r="B10303" s="30">
        <v>10299</v>
      </c>
      <c r="C10303" s="36">
        <f t="shared" si="160"/>
        <v>55832</v>
      </c>
      <c r="D10303" s="61">
        <v>0.42753711820000001</v>
      </c>
    </row>
    <row r="10304" spans="2:4" x14ac:dyDescent="0.2">
      <c r="B10304" s="30">
        <v>10300</v>
      </c>
      <c r="C10304" s="36">
        <f t="shared" si="160"/>
        <v>55833</v>
      </c>
      <c r="D10304" s="61">
        <v>0.4276040129</v>
      </c>
    </row>
    <row r="10305" spans="2:4" x14ac:dyDescent="0.2">
      <c r="B10305" s="30">
        <v>10301</v>
      </c>
      <c r="C10305" s="36">
        <f t="shared" si="160"/>
        <v>55834</v>
      </c>
      <c r="D10305" s="61">
        <v>0.4276709185</v>
      </c>
    </row>
    <row r="10306" spans="2:4" x14ac:dyDescent="0.2">
      <c r="B10306" s="30">
        <v>10302</v>
      </c>
      <c r="C10306" s="36">
        <f t="shared" si="160"/>
        <v>55835</v>
      </c>
      <c r="D10306" s="61">
        <v>0.42773783500000001</v>
      </c>
    </row>
    <row r="10307" spans="2:4" x14ac:dyDescent="0.2">
      <c r="B10307" s="30">
        <v>10303</v>
      </c>
      <c r="C10307" s="36">
        <f t="shared" si="160"/>
        <v>55836</v>
      </c>
      <c r="D10307" s="61">
        <v>0.42780476249999999</v>
      </c>
    </row>
    <row r="10308" spans="2:4" x14ac:dyDescent="0.2">
      <c r="B10308" s="30">
        <v>10304</v>
      </c>
      <c r="C10308" s="36">
        <f t="shared" si="160"/>
        <v>55837</v>
      </c>
      <c r="D10308" s="61">
        <v>0.42787170089999998</v>
      </c>
    </row>
    <row r="10309" spans="2:4" x14ac:dyDescent="0.2">
      <c r="B10309" s="30">
        <v>10305</v>
      </c>
      <c r="C10309" s="36">
        <f t="shared" si="160"/>
        <v>55838</v>
      </c>
      <c r="D10309" s="61">
        <v>0.42793865019999999</v>
      </c>
    </row>
    <row r="10310" spans="2:4" x14ac:dyDescent="0.2">
      <c r="B10310" s="30">
        <v>10306</v>
      </c>
      <c r="C10310" s="36">
        <f t="shared" ref="C10310:C10373" si="161">C10309+1</f>
        <v>55839</v>
      </c>
      <c r="D10310" s="61">
        <v>0.42800561059999997</v>
      </c>
    </row>
    <row r="10311" spans="2:4" x14ac:dyDescent="0.2">
      <c r="B10311" s="30">
        <v>10307</v>
      </c>
      <c r="C10311" s="36">
        <f t="shared" si="161"/>
        <v>55840</v>
      </c>
      <c r="D10311" s="61">
        <v>0.42807258190000003</v>
      </c>
    </row>
    <row r="10312" spans="2:4" x14ac:dyDescent="0.2">
      <c r="B10312" s="30">
        <v>10308</v>
      </c>
      <c r="C10312" s="36">
        <f t="shared" si="161"/>
        <v>55841</v>
      </c>
      <c r="D10312" s="61">
        <v>0.42813956409999998</v>
      </c>
    </row>
    <row r="10313" spans="2:4" x14ac:dyDescent="0.2">
      <c r="B10313" s="30">
        <v>10309</v>
      </c>
      <c r="C10313" s="36">
        <f t="shared" si="161"/>
        <v>55842</v>
      </c>
      <c r="D10313" s="61">
        <v>0.42820655730000001</v>
      </c>
    </row>
    <row r="10314" spans="2:4" x14ac:dyDescent="0.2">
      <c r="B10314" s="30">
        <v>10310</v>
      </c>
      <c r="C10314" s="36">
        <f t="shared" si="161"/>
        <v>55843</v>
      </c>
      <c r="D10314" s="61">
        <v>0.42827356150000001</v>
      </c>
    </row>
    <row r="10315" spans="2:4" x14ac:dyDescent="0.2">
      <c r="B10315" s="30">
        <v>10311</v>
      </c>
      <c r="C10315" s="36">
        <f t="shared" si="161"/>
        <v>55844</v>
      </c>
      <c r="D10315" s="61">
        <v>0.42834057660000002</v>
      </c>
    </row>
    <row r="10316" spans="2:4" x14ac:dyDescent="0.2">
      <c r="B10316" s="30">
        <v>10312</v>
      </c>
      <c r="C10316" s="36">
        <f t="shared" si="161"/>
        <v>55845</v>
      </c>
      <c r="D10316" s="61">
        <v>0.4284076027</v>
      </c>
    </row>
    <row r="10317" spans="2:4" x14ac:dyDescent="0.2">
      <c r="B10317" s="30">
        <v>10313</v>
      </c>
      <c r="C10317" s="36">
        <f t="shared" si="161"/>
        <v>55846</v>
      </c>
      <c r="D10317" s="61">
        <v>0.42847463969999999</v>
      </c>
    </row>
    <row r="10318" spans="2:4" x14ac:dyDescent="0.2">
      <c r="B10318" s="30">
        <v>10314</v>
      </c>
      <c r="C10318" s="36">
        <f t="shared" si="161"/>
        <v>55847</v>
      </c>
      <c r="D10318" s="61">
        <v>0.42854168780000002</v>
      </c>
    </row>
    <row r="10319" spans="2:4" x14ac:dyDescent="0.2">
      <c r="B10319" s="30">
        <v>10315</v>
      </c>
      <c r="C10319" s="36">
        <f t="shared" si="161"/>
        <v>55848</v>
      </c>
      <c r="D10319" s="61">
        <v>0.42860874669999999</v>
      </c>
    </row>
    <row r="10320" spans="2:4" x14ac:dyDescent="0.2">
      <c r="B10320" s="30">
        <v>10316</v>
      </c>
      <c r="C10320" s="36">
        <f t="shared" si="161"/>
        <v>55849</v>
      </c>
      <c r="D10320" s="61">
        <v>0.42867581669999999</v>
      </c>
    </row>
    <row r="10321" spans="2:4" x14ac:dyDescent="0.2">
      <c r="B10321" s="30">
        <v>10317</v>
      </c>
      <c r="C10321" s="36">
        <f t="shared" si="161"/>
        <v>55850</v>
      </c>
      <c r="D10321" s="61">
        <v>0.42874289760000001</v>
      </c>
    </row>
    <row r="10322" spans="2:4" x14ac:dyDescent="0.2">
      <c r="B10322" s="30">
        <v>10318</v>
      </c>
      <c r="C10322" s="36">
        <f t="shared" si="161"/>
        <v>55851</v>
      </c>
      <c r="D10322" s="61">
        <v>0.4288099896</v>
      </c>
    </row>
    <row r="10323" spans="2:4" x14ac:dyDescent="0.2">
      <c r="B10323" s="30">
        <v>10319</v>
      </c>
      <c r="C10323" s="36">
        <f t="shared" si="161"/>
        <v>55852</v>
      </c>
      <c r="D10323" s="61">
        <v>0.42887709239999999</v>
      </c>
    </row>
    <row r="10324" spans="2:4" x14ac:dyDescent="0.2">
      <c r="B10324" s="30">
        <v>10320</v>
      </c>
      <c r="C10324" s="36">
        <f t="shared" si="161"/>
        <v>55853</v>
      </c>
      <c r="D10324" s="61">
        <v>0.42894420630000002</v>
      </c>
    </row>
    <row r="10325" spans="2:4" x14ac:dyDescent="0.2">
      <c r="B10325" s="30">
        <v>10321</v>
      </c>
      <c r="C10325" s="36">
        <f t="shared" si="161"/>
        <v>55854</v>
      </c>
      <c r="D10325" s="61">
        <v>0.4290113311</v>
      </c>
    </row>
    <row r="10326" spans="2:4" x14ac:dyDescent="0.2">
      <c r="B10326" s="30">
        <v>10322</v>
      </c>
      <c r="C10326" s="36">
        <f t="shared" si="161"/>
        <v>55855</v>
      </c>
      <c r="D10326" s="61">
        <v>0.42907846700000002</v>
      </c>
    </row>
    <row r="10327" spans="2:4" x14ac:dyDescent="0.2">
      <c r="B10327" s="30">
        <v>10323</v>
      </c>
      <c r="C10327" s="36">
        <f t="shared" si="161"/>
        <v>55856</v>
      </c>
      <c r="D10327" s="61">
        <v>0.42914561379999999</v>
      </c>
    </row>
    <row r="10328" spans="2:4" x14ac:dyDescent="0.2">
      <c r="B10328" s="30">
        <v>10324</v>
      </c>
      <c r="C10328" s="36">
        <f t="shared" si="161"/>
        <v>55857</v>
      </c>
      <c r="D10328" s="61">
        <v>0.42921277159999999</v>
      </c>
    </row>
    <row r="10329" spans="2:4" x14ac:dyDescent="0.2">
      <c r="B10329" s="30">
        <v>10325</v>
      </c>
      <c r="C10329" s="36">
        <f t="shared" si="161"/>
        <v>55858</v>
      </c>
      <c r="D10329" s="61">
        <v>0.4292799404</v>
      </c>
    </row>
    <row r="10330" spans="2:4" x14ac:dyDescent="0.2">
      <c r="B10330" s="30">
        <v>10326</v>
      </c>
      <c r="C10330" s="36">
        <f t="shared" si="161"/>
        <v>55859</v>
      </c>
      <c r="D10330" s="61">
        <v>0.42934712009999998</v>
      </c>
    </row>
    <row r="10331" spans="2:4" x14ac:dyDescent="0.2">
      <c r="B10331" s="30">
        <v>10327</v>
      </c>
      <c r="C10331" s="36">
        <f t="shared" si="161"/>
        <v>55860</v>
      </c>
      <c r="D10331" s="61">
        <v>0.42941431089999998</v>
      </c>
    </row>
    <row r="10332" spans="2:4" x14ac:dyDescent="0.2">
      <c r="B10332" s="30">
        <v>10328</v>
      </c>
      <c r="C10332" s="36">
        <f t="shared" si="161"/>
        <v>55861</v>
      </c>
      <c r="D10332" s="61">
        <v>0.4294815126</v>
      </c>
    </row>
    <row r="10333" spans="2:4" x14ac:dyDescent="0.2">
      <c r="B10333" s="30">
        <v>10329</v>
      </c>
      <c r="C10333" s="36">
        <f t="shared" si="161"/>
        <v>55862</v>
      </c>
      <c r="D10333" s="61">
        <v>0.4295487254</v>
      </c>
    </row>
    <row r="10334" spans="2:4" x14ac:dyDescent="0.2">
      <c r="B10334" s="30">
        <v>10330</v>
      </c>
      <c r="C10334" s="36">
        <f t="shared" si="161"/>
        <v>55863</v>
      </c>
      <c r="D10334" s="61">
        <v>0.42961594910000001</v>
      </c>
    </row>
    <row r="10335" spans="2:4" x14ac:dyDescent="0.2">
      <c r="B10335" s="30">
        <v>10331</v>
      </c>
      <c r="C10335" s="36">
        <f t="shared" si="161"/>
        <v>55864</v>
      </c>
      <c r="D10335" s="61">
        <v>0.42968318389999999</v>
      </c>
    </row>
    <row r="10336" spans="2:4" x14ac:dyDescent="0.2">
      <c r="B10336" s="30">
        <v>10332</v>
      </c>
      <c r="C10336" s="36">
        <f t="shared" si="161"/>
        <v>55865</v>
      </c>
      <c r="D10336" s="61">
        <v>0.42975042959999998</v>
      </c>
    </row>
    <row r="10337" spans="2:4" x14ac:dyDescent="0.2">
      <c r="B10337" s="30">
        <v>10333</v>
      </c>
      <c r="C10337" s="36">
        <f t="shared" si="161"/>
        <v>55866</v>
      </c>
      <c r="D10337" s="61">
        <v>0.4298176863</v>
      </c>
    </row>
    <row r="10338" spans="2:4" x14ac:dyDescent="0.2">
      <c r="B10338" s="30">
        <v>10334</v>
      </c>
      <c r="C10338" s="36">
        <f t="shared" si="161"/>
        <v>55867</v>
      </c>
      <c r="D10338" s="61">
        <v>0.42988495409999999</v>
      </c>
    </row>
    <row r="10339" spans="2:4" x14ac:dyDescent="0.2">
      <c r="B10339" s="30">
        <v>10335</v>
      </c>
      <c r="C10339" s="36">
        <f t="shared" si="161"/>
        <v>55868</v>
      </c>
      <c r="D10339" s="61">
        <v>0.4299522328</v>
      </c>
    </row>
    <row r="10340" spans="2:4" x14ac:dyDescent="0.2">
      <c r="B10340" s="30">
        <v>10336</v>
      </c>
      <c r="C10340" s="36">
        <f t="shared" si="161"/>
        <v>55869</v>
      </c>
      <c r="D10340" s="61">
        <v>0.43001952259999998</v>
      </c>
    </row>
    <row r="10341" spans="2:4" x14ac:dyDescent="0.2">
      <c r="B10341" s="30">
        <v>10337</v>
      </c>
      <c r="C10341" s="36">
        <f t="shared" si="161"/>
        <v>55870</v>
      </c>
      <c r="D10341" s="61">
        <v>0.43008682329999998</v>
      </c>
    </row>
    <row r="10342" spans="2:4" x14ac:dyDescent="0.2">
      <c r="B10342" s="30">
        <v>10338</v>
      </c>
      <c r="C10342" s="36">
        <f t="shared" si="161"/>
        <v>55871</v>
      </c>
      <c r="D10342" s="61">
        <v>0.4301541351</v>
      </c>
    </row>
    <row r="10343" spans="2:4" x14ac:dyDescent="0.2">
      <c r="B10343" s="30">
        <v>10339</v>
      </c>
      <c r="C10343" s="36">
        <f t="shared" si="161"/>
        <v>55872</v>
      </c>
      <c r="D10343" s="61">
        <v>0.43022145789999999</v>
      </c>
    </row>
    <row r="10344" spans="2:4" x14ac:dyDescent="0.2">
      <c r="B10344" s="30">
        <v>10340</v>
      </c>
      <c r="C10344" s="36">
        <f t="shared" si="161"/>
        <v>55873</v>
      </c>
      <c r="D10344" s="61">
        <v>0.43028879170000001</v>
      </c>
    </row>
    <row r="10345" spans="2:4" x14ac:dyDescent="0.2">
      <c r="B10345" s="30">
        <v>10341</v>
      </c>
      <c r="C10345" s="36">
        <f t="shared" si="161"/>
        <v>55874</v>
      </c>
      <c r="D10345" s="61">
        <v>0.43035613649999999</v>
      </c>
    </row>
    <row r="10346" spans="2:4" x14ac:dyDescent="0.2">
      <c r="B10346" s="30">
        <v>10342</v>
      </c>
      <c r="C10346" s="36">
        <f t="shared" si="161"/>
        <v>55875</v>
      </c>
      <c r="D10346" s="61">
        <v>0.43042349229999999</v>
      </c>
    </row>
    <row r="10347" spans="2:4" x14ac:dyDescent="0.2">
      <c r="B10347" s="30">
        <v>10343</v>
      </c>
      <c r="C10347" s="36">
        <f t="shared" si="161"/>
        <v>55876</v>
      </c>
      <c r="D10347" s="61">
        <v>0.43049085910000001</v>
      </c>
    </row>
    <row r="10348" spans="2:4" x14ac:dyDescent="0.2">
      <c r="B10348" s="30">
        <v>10344</v>
      </c>
      <c r="C10348" s="36">
        <f t="shared" si="161"/>
        <v>55877</v>
      </c>
      <c r="D10348" s="61">
        <v>0.43055823700000001</v>
      </c>
    </row>
    <row r="10349" spans="2:4" x14ac:dyDescent="0.2">
      <c r="B10349" s="30">
        <v>10345</v>
      </c>
      <c r="C10349" s="36">
        <f t="shared" si="161"/>
        <v>55878</v>
      </c>
      <c r="D10349" s="61">
        <v>0.43062562589999998</v>
      </c>
    </row>
    <row r="10350" spans="2:4" x14ac:dyDescent="0.2">
      <c r="B10350" s="30">
        <v>10346</v>
      </c>
      <c r="C10350" s="36">
        <f t="shared" si="161"/>
        <v>55879</v>
      </c>
      <c r="D10350" s="61">
        <v>0.43069302580000002</v>
      </c>
    </row>
    <row r="10351" spans="2:4" x14ac:dyDescent="0.2">
      <c r="B10351" s="30">
        <v>10347</v>
      </c>
      <c r="C10351" s="36">
        <f t="shared" si="161"/>
        <v>55880</v>
      </c>
      <c r="D10351" s="61">
        <v>0.43076043670000003</v>
      </c>
    </row>
    <row r="10352" spans="2:4" x14ac:dyDescent="0.2">
      <c r="B10352" s="30">
        <v>10348</v>
      </c>
      <c r="C10352" s="36">
        <f t="shared" si="161"/>
        <v>55881</v>
      </c>
      <c r="D10352" s="61">
        <v>0.43082785870000001</v>
      </c>
    </row>
    <row r="10353" spans="2:4" x14ac:dyDescent="0.2">
      <c r="B10353" s="30">
        <v>10349</v>
      </c>
      <c r="C10353" s="36">
        <f t="shared" si="161"/>
        <v>55882</v>
      </c>
      <c r="D10353" s="61">
        <v>0.43089529170000002</v>
      </c>
    </row>
    <row r="10354" spans="2:4" x14ac:dyDescent="0.2">
      <c r="B10354" s="30">
        <v>10350</v>
      </c>
      <c r="C10354" s="36">
        <f t="shared" si="161"/>
        <v>55883</v>
      </c>
      <c r="D10354" s="61">
        <v>0.43096273569999999</v>
      </c>
    </row>
    <row r="10355" spans="2:4" x14ac:dyDescent="0.2">
      <c r="B10355" s="30">
        <v>10351</v>
      </c>
      <c r="C10355" s="36">
        <f t="shared" si="161"/>
        <v>55884</v>
      </c>
      <c r="D10355" s="61">
        <v>0.43103019069999998</v>
      </c>
    </row>
    <row r="10356" spans="2:4" x14ac:dyDescent="0.2">
      <c r="B10356" s="30">
        <v>10352</v>
      </c>
      <c r="C10356" s="36">
        <f t="shared" si="161"/>
        <v>55885</v>
      </c>
      <c r="D10356" s="61">
        <v>0.43109765680000001</v>
      </c>
    </row>
    <row r="10357" spans="2:4" x14ac:dyDescent="0.2">
      <c r="B10357" s="30">
        <v>10353</v>
      </c>
      <c r="C10357" s="36">
        <f t="shared" si="161"/>
        <v>55886</v>
      </c>
      <c r="D10357" s="61">
        <v>0.4311651339</v>
      </c>
    </row>
    <row r="10358" spans="2:4" x14ac:dyDescent="0.2">
      <c r="B10358" s="30">
        <v>10354</v>
      </c>
      <c r="C10358" s="36">
        <f t="shared" si="161"/>
        <v>55887</v>
      </c>
      <c r="D10358" s="61">
        <v>0.43123262210000002</v>
      </c>
    </row>
    <row r="10359" spans="2:4" x14ac:dyDescent="0.2">
      <c r="B10359" s="30">
        <v>10355</v>
      </c>
      <c r="C10359" s="36">
        <f t="shared" si="161"/>
        <v>55888</v>
      </c>
      <c r="D10359" s="61">
        <v>0.43130012130000001</v>
      </c>
    </row>
    <row r="10360" spans="2:4" x14ac:dyDescent="0.2">
      <c r="B10360" s="30">
        <v>10356</v>
      </c>
      <c r="C10360" s="36">
        <f t="shared" si="161"/>
        <v>55889</v>
      </c>
      <c r="D10360" s="61">
        <v>0.43136763150000001</v>
      </c>
    </row>
    <row r="10361" spans="2:4" x14ac:dyDescent="0.2">
      <c r="B10361" s="30">
        <v>10357</v>
      </c>
      <c r="C10361" s="36">
        <f t="shared" si="161"/>
        <v>55890</v>
      </c>
      <c r="D10361" s="61">
        <v>0.4314351528</v>
      </c>
    </row>
    <row r="10362" spans="2:4" x14ac:dyDescent="0.2">
      <c r="B10362" s="30">
        <v>10358</v>
      </c>
      <c r="C10362" s="36">
        <f t="shared" si="161"/>
        <v>55891</v>
      </c>
      <c r="D10362" s="61">
        <v>0.43150268510000001</v>
      </c>
    </row>
    <row r="10363" spans="2:4" x14ac:dyDescent="0.2">
      <c r="B10363" s="30">
        <v>10359</v>
      </c>
      <c r="C10363" s="36">
        <f t="shared" si="161"/>
        <v>55892</v>
      </c>
      <c r="D10363" s="61">
        <v>0.43157022849999999</v>
      </c>
    </row>
    <row r="10364" spans="2:4" x14ac:dyDescent="0.2">
      <c r="B10364" s="30">
        <v>10360</v>
      </c>
      <c r="C10364" s="36">
        <f t="shared" si="161"/>
        <v>55893</v>
      </c>
      <c r="D10364" s="61">
        <v>0.43163778289999999</v>
      </c>
    </row>
    <row r="10365" spans="2:4" x14ac:dyDescent="0.2">
      <c r="B10365" s="30">
        <v>10361</v>
      </c>
      <c r="C10365" s="36">
        <f t="shared" si="161"/>
        <v>55894</v>
      </c>
      <c r="D10365" s="61">
        <v>0.43170534840000002</v>
      </c>
    </row>
    <row r="10366" spans="2:4" x14ac:dyDescent="0.2">
      <c r="B10366" s="30">
        <v>10362</v>
      </c>
      <c r="C10366" s="36">
        <f t="shared" si="161"/>
        <v>55895</v>
      </c>
      <c r="D10366" s="61">
        <v>0.43177292490000002</v>
      </c>
    </row>
    <row r="10367" spans="2:4" x14ac:dyDescent="0.2">
      <c r="B10367" s="30">
        <v>10363</v>
      </c>
      <c r="C10367" s="36">
        <f t="shared" si="161"/>
        <v>55896</v>
      </c>
      <c r="D10367" s="61">
        <v>0.43184051239999999</v>
      </c>
    </row>
    <row r="10368" spans="2:4" x14ac:dyDescent="0.2">
      <c r="B10368" s="30">
        <v>10364</v>
      </c>
      <c r="C10368" s="36">
        <f t="shared" si="161"/>
        <v>55897</v>
      </c>
      <c r="D10368" s="61">
        <v>0.43190811109999999</v>
      </c>
    </row>
    <row r="10369" spans="2:4" x14ac:dyDescent="0.2">
      <c r="B10369" s="30">
        <v>10365</v>
      </c>
      <c r="C10369" s="36">
        <f t="shared" si="161"/>
        <v>55898</v>
      </c>
      <c r="D10369" s="61">
        <v>0.43197572070000001</v>
      </c>
    </row>
    <row r="10370" spans="2:4" x14ac:dyDescent="0.2">
      <c r="B10370" s="30">
        <v>10366</v>
      </c>
      <c r="C10370" s="36">
        <f t="shared" si="161"/>
        <v>55899</v>
      </c>
      <c r="D10370" s="61">
        <v>0.43204334150000001</v>
      </c>
    </row>
    <row r="10371" spans="2:4" x14ac:dyDescent="0.2">
      <c r="B10371" s="30">
        <v>10367</v>
      </c>
      <c r="C10371" s="36">
        <f t="shared" si="161"/>
        <v>55900</v>
      </c>
      <c r="D10371" s="61">
        <v>0.43211097329999998</v>
      </c>
    </row>
    <row r="10372" spans="2:4" x14ac:dyDescent="0.2">
      <c r="B10372" s="30">
        <v>10368</v>
      </c>
      <c r="C10372" s="36">
        <f t="shared" si="161"/>
        <v>55901</v>
      </c>
      <c r="D10372" s="61">
        <v>0.43217861610000002</v>
      </c>
    </row>
    <row r="10373" spans="2:4" x14ac:dyDescent="0.2">
      <c r="B10373" s="30">
        <v>10369</v>
      </c>
      <c r="C10373" s="36">
        <f t="shared" si="161"/>
        <v>55902</v>
      </c>
      <c r="D10373" s="61">
        <v>0.4322462701</v>
      </c>
    </row>
    <row r="10374" spans="2:4" x14ac:dyDescent="0.2">
      <c r="B10374" s="30">
        <v>10370</v>
      </c>
      <c r="C10374" s="36">
        <f t="shared" ref="C10374:C10437" si="162">C10373+1</f>
        <v>55903</v>
      </c>
      <c r="D10374" s="61">
        <v>0.43231393499999998</v>
      </c>
    </row>
    <row r="10375" spans="2:4" x14ac:dyDescent="0.2">
      <c r="B10375" s="30">
        <v>10371</v>
      </c>
      <c r="C10375" s="36">
        <f t="shared" si="162"/>
        <v>55904</v>
      </c>
      <c r="D10375" s="61">
        <v>0.43238161110000001</v>
      </c>
    </row>
    <row r="10376" spans="2:4" x14ac:dyDescent="0.2">
      <c r="B10376" s="30">
        <v>10372</v>
      </c>
      <c r="C10376" s="36">
        <f t="shared" si="162"/>
        <v>55905</v>
      </c>
      <c r="D10376" s="61">
        <v>0.4324492982</v>
      </c>
    </row>
    <row r="10377" spans="2:4" x14ac:dyDescent="0.2">
      <c r="B10377" s="30">
        <v>10373</v>
      </c>
      <c r="C10377" s="36">
        <f t="shared" si="162"/>
        <v>55906</v>
      </c>
      <c r="D10377" s="61">
        <v>0.43251699640000002</v>
      </c>
    </row>
    <row r="10378" spans="2:4" x14ac:dyDescent="0.2">
      <c r="B10378" s="30">
        <v>10374</v>
      </c>
      <c r="C10378" s="36">
        <f t="shared" si="162"/>
        <v>55907</v>
      </c>
      <c r="D10378" s="61">
        <v>0.43258470570000002</v>
      </c>
    </row>
    <row r="10379" spans="2:4" x14ac:dyDescent="0.2">
      <c r="B10379" s="30">
        <v>10375</v>
      </c>
      <c r="C10379" s="36">
        <f t="shared" si="162"/>
        <v>55908</v>
      </c>
      <c r="D10379" s="61">
        <v>0.43265242599999998</v>
      </c>
    </row>
    <row r="10380" spans="2:4" x14ac:dyDescent="0.2">
      <c r="B10380" s="30">
        <v>10376</v>
      </c>
      <c r="C10380" s="36">
        <f t="shared" si="162"/>
        <v>55909</v>
      </c>
      <c r="D10380" s="61">
        <v>0.43272015740000003</v>
      </c>
    </row>
    <row r="10381" spans="2:4" x14ac:dyDescent="0.2">
      <c r="B10381" s="30">
        <v>10377</v>
      </c>
      <c r="C10381" s="36">
        <f t="shared" si="162"/>
        <v>55910</v>
      </c>
      <c r="D10381" s="61">
        <v>0.43278789989999999</v>
      </c>
    </row>
    <row r="10382" spans="2:4" x14ac:dyDescent="0.2">
      <c r="B10382" s="30">
        <v>10378</v>
      </c>
      <c r="C10382" s="36">
        <f t="shared" si="162"/>
        <v>55911</v>
      </c>
      <c r="D10382" s="61">
        <v>0.43285565349999999</v>
      </c>
    </row>
    <row r="10383" spans="2:4" x14ac:dyDescent="0.2">
      <c r="B10383" s="30">
        <v>10379</v>
      </c>
      <c r="C10383" s="36">
        <f t="shared" si="162"/>
        <v>55912</v>
      </c>
      <c r="D10383" s="61">
        <v>0.43292341810000001</v>
      </c>
    </row>
    <row r="10384" spans="2:4" x14ac:dyDescent="0.2">
      <c r="B10384" s="30">
        <v>10380</v>
      </c>
      <c r="C10384" s="36">
        <f t="shared" si="162"/>
        <v>55913</v>
      </c>
      <c r="D10384" s="61">
        <v>0.43299119390000002</v>
      </c>
    </row>
    <row r="10385" spans="2:4" x14ac:dyDescent="0.2">
      <c r="B10385" s="30">
        <v>10381</v>
      </c>
      <c r="C10385" s="36">
        <f t="shared" si="162"/>
        <v>55914</v>
      </c>
      <c r="D10385" s="61">
        <v>0.43305898069999998</v>
      </c>
    </row>
    <row r="10386" spans="2:4" x14ac:dyDescent="0.2">
      <c r="B10386" s="30">
        <v>10382</v>
      </c>
      <c r="C10386" s="36">
        <f t="shared" si="162"/>
        <v>55915</v>
      </c>
      <c r="D10386" s="61">
        <v>0.43312677859999998</v>
      </c>
    </row>
    <row r="10387" spans="2:4" x14ac:dyDescent="0.2">
      <c r="B10387" s="30">
        <v>10383</v>
      </c>
      <c r="C10387" s="36">
        <f t="shared" si="162"/>
        <v>55916</v>
      </c>
      <c r="D10387" s="61">
        <v>0.43319458760000001</v>
      </c>
    </row>
    <row r="10388" spans="2:4" x14ac:dyDescent="0.2">
      <c r="B10388" s="30">
        <v>10384</v>
      </c>
      <c r="C10388" s="36">
        <f t="shared" si="162"/>
        <v>55917</v>
      </c>
      <c r="D10388" s="61">
        <v>0.43326240770000002</v>
      </c>
    </row>
    <row r="10389" spans="2:4" x14ac:dyDescent="0.2">
      <c r="B10389" s="30">
        <v>10385</v>
      </c>
      <c r="C10389" s="36">
        <f t="shared" si="162"/>
        <v>55918</v>
      </c>
      <c r="D10389" s="61">
        <v>0.4333302389</v>
      </c>
    </row>
    <row r="10390" spans="2:4" x14ac:dyDescent="0.2">
      <c r="B10390" s="30">
        <v>10386</v>
      </c>
      <c r="C10390" s="36">
        <f t="shared" si="162"/>
        <v>55919</v>
      </c>
      <c r="D10390" s="61">
        <v>0.4333980811</v>
      </c>
    </row>
    <row r="10391" spans="2:4" x14ac:dyDescent="0.2">
      <c r="B10391" s="30">
        <v>10387</v>
      </c>
      <c r="C10391" s="36">
        <f t="shared" si="162"/>
        <v>55920</v>
      </c>
      <c r="D10391" s="61">
        <v>0.43346593449999998</v>
      </c>
    </row>
    <row r="10392" spans="2:4" x14ac:dyDescent="0.2">
      <c r="B10392" s="30">
        <v>10388</v>
      </c>
      <c r="C10392" s="36">
        <f t="shared" si="162"/>
        <v>55921</v>
      </c>
      <c r="D10392" s="61">
        <v>0.433533799</v>
      </c>
    </row>
    <row r="10393" spans="2:4" x14ac:dyDescent="0.2">
      <c r="B10393" s="30">
        <v>10389</v>
      </c>
      <c r="C10393" s="36">
        <f t="shared" si="162"/>
        <v>55922</v>
      </c>
      <c r="D10393" s="61">
        <v>0.43360167449999998</v>
      </c>
    </row>
    <row r="10394" spans="2:4" x14ac:dyDescent="0.2">
      <c r="B10394" s="30">
        <v>10390</v>
      </c>
      <c r="C10394" s="36">
        <f t="shared" si="162"/>
        <v>55923</v>
      </c>
      <c r="D10394" s="61">
        <v>0.4336695612</v>
      </c>
    </row>
    <row r="10395" spans="2:4" x14ac:dyDescent="0.2">
      <c r="B10395" s="30">
        <v>10391</v>
      </c>
      <c r="C10395" s="36">
        <f t="shared" si="162"/>
        <v>55924</v>
      </c>
      <c r="D10395" s="61">
        <v>0.43373745889999998</v>
      </c>
    </row>
    <row r="10396" spans="2:4" x14ac:dyDescent="0.2">
      <c r="B10396" s="30">
        <v>10392</v>
      </c>
      <c r="C10396" s="36">
        <f t="shared" si="162"/>
        <v>55925</v>
      </c>
      <c r="D10396" s="61">
        <v>0.43380536780000001</v>
      </c>
    </row>
    <row r="10397" spans="2:4" x14ac:dyDescent="0.2">
      <c r="B10397" s="30">
        <v>10393</v>
      </c>
      <c r="C10397" s="36">
        <f t="shared" si="162"/>
        <v>55926</v>
      </c>
      <c r="D10397" s="61">
        <v>0.43387328780000001</v>
      </c>
    </row>
    <row r="10398" spans="2:4" x14ac:dyDescent="0.2">
      <c r="B10398" s="30">
        <v>10394</v>
      </c>
      <c r="C10398" s="36">
        <f t="shared" si="162"/>
        <v>55927</v>
      </c>
      <c r="D10398" s="61">
        <v>0.43394121879999997</v>
      </c>
    </row>
    <row r="10399" spans="2:4" x14ac:dyDescent="0.2">
      <c r="B10399" s="30">
        <v>10395</v>
      </c>
      <c r="C10399" s="36">
        <f t="shared" si="162"/>
        <v>55928</v>
      </c>
      <c r="D10399" s="61">
        <v>0.43400916099999998</v>
      </c>
    </row>
    <row r="10400" spans="2:4" x14ac:dyDescent="0.2">
      <c r="B10400" s="30">
        <v>10396</v>
      </c>
      <c r="C10400" s="36">
        <f t="shared" si="162"/>
        <v>55929</v>
      </c>
      <c r="D10400" s="61">
        <v>0.43407711430000001</v>
      </c>
    </row>
    <row r="10401" spans="2:4" x14ac:dyDescent="0.2">
      <c r="B10401" s="30">
        <v>10397</v>
      </c>
      <c r="C10401" s="36">
        <f t="shared" si="162"/>
        <v>55930</v>
      </c>
      <c r="D10401" s="61">
        <v>0.43414507870000002</v>
      </c>
    </row>
    <row r="10402" spans="2:4" x14ac:dyDescent="0.2">
      <c r="B10402" s="30">
        <v>10398</v>
      </c>
      <c r="C10402" s="36">
        <f t="shared" si="162"/>
        <v>55931</v>
      </c>
      <c r="D10402" s="61">
        <v>0.4342130542</v>
      </c>
    </row>
    <row r="10403" spans="2:4" x14ac:dyDescent="0.2">
      <c r="B10403" s="30">
        <v>10399</v>
      </c>
      <c r="C10403" s="36">
        <f t="shared" si="162"/>
        <v>55932</v>
      </c>
      <c r="D10403" s="61">
        <v>0.43428104090000003</v>
      </c>
    </row>
    <row r="10404" spans="2:4" x14ac:dyDescent="0.2">
      <c r="B10404" s="30">
        <v>10400</v>
      </c>
      <c r="C10404" s="36">
        <f t="shared" si="162"/>
        <v>55933</v>
      </c>
      <c r="D10404" s="61">
        <v>0.43434903860000001</v>
      </c>
    </row>
    <row r="10405" spans="2:4" x14ac:dyDescent="0.2">
      <c r="B10405" s="30">
        <v>10401</v>
      </c>
      <c r="C10405" s="36">
        <f t="shared" si="162"/>
        <v>55934</v>
      </c>
      <c r="D10405" s="61">
        <v>0.43441704749999999</v>
      </c>
    </row>
    <row r="10406" spans="2:4" x14ac:dyDescent="0.2">
      <c r="B10406" s="30">
        <v>10402</v>
      </c>
      <c r="C10406" s="36">
        <f t="shared" si="162"/>
        <v>55935</v>
      </c>
      <c r="D10406" s="61">
        <v>0.43448506749999999</v>
      </c>
    </row>
    <row r="10407" spans="2:4" x14ac:dyDescent="0.2">
      <c r="B10407" s="30">
        <v>10403</v>
      </c>
      <c r="C10407" s="36">
        <f t="shared" si="162"/>
        <v>55936</v>
      </c>
      <c r="D10407" s="61">
        <v>0.43455309860000002</v>
      </c>
    </row>
    <row r="10408" spans="2:4" x14ac:dyDescent="0.2">
      <c r="B10408" s="30">
        <v>10404</v>
      </c>
      <c r="C10408" s="36">
        <f t="shared" si="162"/>
        <v>55937</v>
      </c>
      <c r="D10408" s="61">
        <v>0.43462114089999998</v>
      </c>
    </row>
    <row r="10409" spans="2:4" x14ac:dyDescent="0.2">
      <c r="B10409" s="30">
        <v>10405</v>
      </c>
      <c r="C10409" s="36">
        <f t="shared" si="162"/>
        <v>55938</v>
      </c>
      <c r="D10409" s="61">
        <v>0.43468919420000002</v>
      </c>
    </row>
    <row r="10410" spans="2:4" x14ac:dyDescent="0.2">
      <c r="B10410" s="30">
        <v>10406</v>
      </c>
      <c r="C10410" s="36">
        <f t="shared" si="162"/>
        <v>55939</v>
      </c>
      <c r="D10410" s="61">
        <v>0.43475725869999998</v>
      </c>
    </row>
    <row r="10411" spans="2:4" x14ac:dyDescent="0.2">
      <c r="B10411" s="30">
        <v>10407</v>
      </c>
      <c r="C10411" s="36">
        <f t="shared" si="162"/>
        <v>55940</v>
      </c>
      <c r="D10411" s="61">
        <v>0.43482533439999999</v>
      </c>
    </row>
    <row r="10412" spans="2:4" x14ac:dyDescent="0.2">
      <c r="B10412" s="30">
        <v>10408</v>
      </c>
      <c r="C10412" s="36">
        <f t="shared" si="162"/>
        <v>55941</v>
      </c>
      <c r="D10412" s="61">
        <v>0.43489342110000001</v>
      </c>
    </row>
    <row r="10413" spans="2:4" x14ac:dyDescent="0.2">
      <c r="B10413" s="30">
        <v>10409</v>
      </c>
      <c r="C10413" s="36">
        <f t="shared" si="162"/>
        <v>55942</v>
      </c>
      <c r="D10413" s="61">
        <v>0.43496151900000002</v>
      </c>
    </row>
    <row r="10414" spans="2:4" x14ac:dyDescent="0.2">
      <c r="B10414" s="30">
        <v>10410</v>
      </c>
      <c r="C10414" s="36">
        <f t="shared" si="162"/>
        <v>55943</v>
      </c>
      <c r="D10414" s="61">
        <v>0.43502962810000001</v>
      </c>
    </row>
    <row r="10415" spans="2:4" x14ac:dyDescent="0.2">
      <c r="B10415" s="30">
        <v>10411</v>
      </c>
      <c r="C10415" s="36">
        <f t="shared" si="162"/>
        <v>55944</v>
      </c>
      <c r="D10415" s="61">
        <v>0.43509774820000002</v>
      </c>
    </row>
    <row r="10416" spans="2:4" x14ac:dyDescent="0.2">
      <c r="B10416" s="30">
        <v>10412</v>
      </c>
      <c r="C10416" s="36">
        <f t="shared" si="162"/>
        <v>55945</v>
      </c>
      <c r="D10416" s="61">
        <v>0.43516587950000002</v>
      </c>
    </row>
    <row r="10417" spans="2:4" x14ac:dyDescent="0.2">
      <c r="B10417" s="30">
        <v>10413</v>
      </c>
      <c r="C10417" s="36">
        <f t="shared" si="162"/>
        <v>55946</v>
      </c>
      <c r="D10417" s="61">
        <v>0.435234022</v>
      </c>
    </row>
    <row r="10418" spans="2:4" x14ac:dyDescent="0.2">
      <c r="B10418" s="30">
        <v>10414</v>
      </c>
      <c r="C10418" s="36">
        <f t="shared" si="162"/>
        <v>55947</v>
      </c>
      <c r="D10418" s="61">
        <v>0.43530217560000001</v>
      </c>
    </row>
    <row r="10419" spans="2:4" x14ac:dyDescent="0.2">
      <c r="B10419" s="30">
        <v>10415</v>
      </c>
      <c r="C10419" s="36">
        <f t="shared" si="162"/>
        <v>55948</v>
      </c>
      <c r="D10419" s="61">
        <v>0.43537034029999999</v>
      </c>
    </row>
    <row r="10420" spans="2:4" x14ac:dyDescent="0.2">
      <c r="B10420" s="30">
        <v>10416</v>
      </c>
      <c r="C10420" s="36">
        <f t="shared" si="162"/>
        <v>55949</v>
      </c>
      <c r="D10420" s="61">
        <v>0.43543851620000001</v>
      </c>
    </row>
    <row r="10421" spans="2:4" x14ac:dyDescent="0.2">
      <c r="B10421" s="30">
        <v>10417</v>
      </c>
      <c r="C10421" s="36">
        <f t="shared" si="162"/>
        <v>55950</v>
      </c>
      <c r="D10421" s="61">
        <v>0.43550670320000001</v>
      </c>
    </row>
    <row r="10422" spans="2:4" x14ac:dyDescent="0.2">
      <c r="B10422" s="30">
        <v>10418</v>
      </c>
      <c r="C10422" s="36">
        <f t="shared" si="162"/>
        <v>55951</v>
      </c>
      <c r="D10422" s="61">
        <v>0.43557490139999999</v>
      </c>
    </row>
    <row r="10423" spans="2:4" x14ac:dyDescent="0.2">
      <c r="B10423" s="30">
        <v>10419</v>
      </c>
      <c r="C10423" s="36">
        <f t="shared" si="162"/>
        <v>55952</v>
      </c>
      <c r="D10423" s="61">
        <v>0.4356431107</v>
      </c>
    </row>
    <row r="10424" spans="2:4" x14ac:dyDescent="0.2">
      <c r="B10424" s="30">
        <v>10420</v>
      </c>
      <c r="C10424" s="36">
        <f t="shared" si="162"/>
        <v>55953</v>
      </c>
      <c r="D10424" s="61">
        <v>0.4357113312</v>
      </c>
    </row>
    <row r="10425" spans="2:4" x14ac:dyDescent="0.2">
      <c r="B10425" s="30">
        <v>10421</v>
      </c>
      <c r="C10425" s="36">
        <f t="shared" si="162"/>
        <v>55954</v>
      </c>
      <c r="D10425" s="61">
        <v>0.43577956280000002</v>
      </c>
    </row>
    <row r="10426" spans="2:4" x14ac:dyDescent="0.2">
      <c r="B10426" s="30">
        <v>10422</v>
      </c>
      <c r="C10426" s="36">
        <f t="shared" si="162"/>
        <v>55955</v>
      </c>
      <c r="D10426" s="61">
        <v>0.43584780560000003</v>
      </c>
    </row>
    <row r="10427" spans="2:4" x14ac:dyDescent="0.2">
      <c r="B10427" s="30">
        <v>10423</v>
      </c>
      <c r="C10427" s="36">
        <f t="shared" si="162"/>
        <v>55956</v>
      </c>
      <c r="D10427" s="61">
        <v>0.43591605950000001</v>
      </c>
    </row>
    <row r="10428" spans="2:4" x14ac:dyDescent="0.2">
      <c r="B10428" s="30">
        <v>10424</v>
      </c>
      <c r="C10428" s="36">
        <f t="shared" si="162"/>
        <v>55957</v>
      </c>
      <c r="D10428" s="61">
        <v>0.43598432459999997</v>
      </c>
    </row>
    <row r="10429" spans="2:4" x14ac:dyDescent="0.2">
      <c r="B10429" s="30">
        <v>10425</v>
      </c>
      <c r="C10429" s="36">
        <f t="shared" si="162"/>
        <v>55958</v>
      </c>
      <c r="D10429" s="61">
        <v>0.43605260089999998</v>
      </c>
    </row>
    <row r="10430" spans="2:4" x14ac:dyDescent="0.2">
      <c r="B10430" s="30">
        <v>10426</v>
      </c>
      <c r="C10430" s="36">
        <f t="shared" si="162"/>
        <v>55959</v>
      </c>
      <c r="D10430" s="61">
        <v>0.43612088830000001</v>
      </c>
    </row>
    <row r="10431" spans="2:4" x14ac:dyDescent="0.2">
      <c r="B10431" s="30">
        <v>10427</v>
      </c>
      <c r="C10431" s="36">
        <f t="shared" si="162"/>
        <v>55960</v>
      </c>
      <c r="D10431" s="61">
        <v>0.43618918690000003</v>
      </c>
    </row>
    <row r="10432" spans="2:4" x14ac:dyDescent="0.2">
      <c r="B10432" s="30">
        <v>10428</v>
      </c>
      <c r="C10432" s="36">
        <f t="shared" si="162"/>
        <v>55961</v>
      </c>
      <c r="D10432" s="61">
        <v>0.43625749670000002</v>
      </c>
    </row>
    <row r="10433" spans="2:4" x14ac:dyDescent="0.2">
      <c r="B10433" s="30">
        <v>10429</v>
      </c>
      <c r="C10433" s="36">
        <f t="shared" si="162"/>
        <v>55962</v>
      </c>
      <c r="D10433" s="61">
        <v>0.4363258176</v>
      </c>
    </row>
    <row r="10434" spans="2:4" x14ac:dyDescent="0.2">
      <c r="B10434" s="30">
        <v>10430</v>
      </c>
      <c r="C10434" s="36">
        <f t="shared" si="162"/>
        <v>55963</v>
      </c>
      <c r="D10434" s="61">
        <v>0.43639414970000001</v>
      </c>
    </row>
    <row r="10435" spans="2:4" x14ac:dyDescent="0.2">
      <c r="B10435" s="30">
        <v>10431</v>
      </c>
      <c r="C10435" s="36">
        <f t="shared" si="162"/>
        <v>55964</v>
      </c>
      <c r="D10435" s="61">
        <v>0.43646249300000001</v>
      </c>
    </row>
    <row r="10436" spans="2:4" x14ac:dyDescent="0.2">
      <c r="B10436" s="30">
        <v>10432</v>
      </c>
      <c r="C10436" s="36">
        <f t="shared" si="162"/>
        <v>55965</v>
      </c>
      <c r="D10436" s="61">
        <v>0.43653084749999999</v>
      </c>
    </row>
    <row r="10437" spans="2:4" x14ac:dyDescent="0.2">
      <c r="B10437" s="30">
        <v>10433</v>
      </c>
      <c r="C10437" s="36">
        <f t="shared" si="162"/>
        <v>55966</v>
      </c>
      <c r="D10437" s="61">
        <v>0.43659921309999999</v>
      </c>
    </row>
    <row r="10438" spans="2:4" x14ac:dyDescent="0.2">
      <c r="B10438" s="30">
        <v>10434</v>
      </c>
      <c r="C10438" s="36">
        <f t="shared" ref="C10438:C10501" si="163">C10437+1</f>
        <v>55967</v>
      </c>
      <c r="D10438" s="61">
        <v>0.43666758989999999</v>
      </c>
    </row>
    <row r="10439" spans="2:4" x14ac:dyDescent="0.2">
      <c r="B10439" s="30">
        <v>10435</v>
      </c>
      <c r="C10439" s="36">
        <f t="shared" si="163"/>
        <v>55968</v>
      </c>
      <c r="D10439" s="61">
        <v>0.43673597790000002</v>
      </c>
    </row>
    <row r="10440" spans="2:4" x14ac:dyDescent="0.2">
      <c r="B10440" s="30">
        <v>10436</v>
      </c>
      <c r="C10440" s="36">
        <f t="shared" si="163"/>
        <v>55969</v>
      </c>
      <c r="D10440" s="61">
        <v>0.43680437700000002</v>
      </c>
    </row>
    <row r="10441" spans="2:4" x14ac:dyDescent="0.2">
      <c r="B10441" s="30">
        <v>10437</v>
      </c>
      <c r="C10441" s="36">
        <f t="shared" si="163"/>
        <v>55970</v>
      </c>
      <c r="D10441" s="61">
        <v>0.43687278740000002</v>
      </c>
    </row>
    <row r="10442" spans="2:4" x14ac:dyDescent="0.2">
      <c r="B10442" s="30">
        <v>10438</v>
      </c>
      <c r="C10442" s="36">
        <f t="shared" si="163"/>
        <v>55971</v>
      </c>
      <c r="D10442" s="61">
        <v>0.43694120889999999</v>
      </c>
    </row>
    <row r="10443" spans="2:4" x14ac:dyDescent="0.2">
      <c r="B10443" s="30">
        <v>10439</v>
      </c>
      <c r="C10443" s="36">
        <f t="shared" si="163"/>
        <v>55972</v>
      </c>
      <c r="D10443" s="61">
        <v>0.4370096416</v>
      </c>
    </row>
    <row r="10444" spans="2:4" x14ac:dyDescent="0.2">
      <c r="B10444" s="30">
        <v>10440</v>
      </c>
      <c r="C10444" s="36">
        <f t="shared" si="163"/>
        <v>55973</v>
      </c>
      <c r="D10444" s="61">
        <v>0.43707808549999999</v>
      </c>
    </row>
    <row r="10445" spans="2:4" x14ac:dyDescent="0.2">
      <c r="B10445" s="30">
        <v>10441</v>
      </c>
      <c r="C10445" s="36">
        <f t="shared" si="163"/>
        <v>55974</v>
      </c>
      <c r="D10445" s="61">
        <v>0.43714654060000002</v>
      </c>
    </row>
    <row r="10446" spans="2:4" x14ac:dyDescent="0.2">
      <c r="B10446" s="30">
        <v>10442</v>
      </c>
      <c r="C10446" s="36">
        <f t="shared" si="163"/>
        <v>55975</v>
      </c>
      <c r="D10446" s="61">
        <v>0.43721500689999998</v>
      </c>
    </row>
    <row r="10447" spans="2:4" x14ac:dyDescent="0.2">
      <c r="B10447" s="30">
        <v>10443</v>
      </c>
      <c r="C10447" s="36">
        <f t="shared" si="163"/>
        <v>55976</v>
      </c>
      <c r="D10447" s="61">
        <v>0.43728348439999998</v>
      </c>
    </row>
    <row r="10448" spans="2:4" x14ac:dyDescent="0.2">
      <c r="B10448" s="30">
        <v>10444</v>
      </c>
      <c r="C10448" s="36">
        <f t="shared" si="163"/>
        <v>55977</v>
      </c>
      <c r="D10448" s="61">
        <v>0.43735197310000001</v>
      </c>
    </row>
    <row r="10449" spans="2:4" x14ac:dyDescent="0.2">
      <c r="B10449" s="30">
        <v>10445</v>
      </c>
      <c r="C10449" s="36">
        <f t="shared" si="163"/>
        <v>55978</v>
      </c>
      <c r="D10449" s="61">
        <v>0.43742047290000002</v>
      </c>
    </row>
    <row r="10450" spans="2:4" x14ac:dyDescent="0.2">
      <c r="B10450" s="30">
        <v>10446</v>
      </c>
      <c r="C10450" s="36">
        <f t="shared" si="163"/>
        <v>55979</v>
      </c>
      <c r="D10450" s="61">
        <v>0.43748898400000003</v>
      </c>
    </row>
    <row r="10451" spans="2:4" x14ac:dyDescent="0.2">
      <c r="B10451" s="30">
        <v>10447</v>
      </c>
      <c r="C10451" s="36">
        <f t="shared" si="163"/>
        <v>55980</v>
      </c>
      <c r="D10451" s="61">
        <v>0.43755750630000001</v>
      </c>
    </row>
    <row r="10452" spans="2:4" x14ac:dyDescent="0.2">
      <c r="B10452" s="30">
        <v>10448</v>
      </c>
      <c r="C10452" s="36">
        <f t="shared" si="163"/>
        <v>55981</v>
      </c>
      <c r="D10452" s="61">
        <v>0.43762603970000002</v>
      </c>
    </row>
    <row r="10453" spans="2:4" x14ac:dyDescent="0.2">
      <c r="B10453" s="30">
        <v>10449</v>
      </c>
      <c r="C10453" s="36">
        <f t="shared" si="163"/>
        <v>55982</v>
      </c>
      <c r="D10453" s="61">
        <v>0.43769458439999998</v>
      </c>
    </row>
    <row r="10454" spans="2:4" x14ac:dyDescent="0.2">
      <c r="B10454" s="30">
        <v>10450</v>
      </c>
      <c r="C10454" s="36">
        <f t="shared" si="163"/>
        <v>55983</v>
      </c>
      <c r="D10454" s="61">
        <v>0.43776314030000002</v>
      </c>
    </row>
    <row r="10455" spans="2:4" x14ac:dyDescent="0.2">
      <c r="B10455" s="30">
        <v>10451</v>
      </c>
      <c r="C10455" s="36">
        <f t="shared" si="163"/>
        <v>55984</v>
      </c>
      <c r="D10455" s="61">
        <v>0.43783170739999999</v>
      </c>
    </row>
    <row r="10456" spans="2:4" x14ac:dyDescent="0.2">
      <c r="B10456" s="30">
        <v>10452</v>
      </c>
      <c r="C10456" s="36">
        <f t="shared" si="163"/>
        <v>55985</v>
      </c>
      <c r="D10456" s="61">
        <v>0.4379002857</v>
      </c>
    </row>
    <row r="10457" spans="2:4" x14ac:dyDescent="0.2">
      <c r="B10457" s="30">
        <v>10453</v>
      </c>
      <c r="C10457" s="36">
        <f t="shared" si="163"/>
        <v>55986</v>
      </c>
      <c r="D10457" s="61">
        <v>0.4379688752</v>
      </c>
    </row>
    <row r="10458" spans="2:4" x14ac:dyDescent="0.2">
      <c r="B10458" s="30">
        <v>10454</v>
      </c>
      <c r="C10458" s="36">
        <f t="shared" si="163"/>
        <v>55987</v>
      </c>
      <c r="D10458" s="61">
        <v>0.43803747589999997</v>
      </c>
    </row>
    <row r="10459" spans="2:4" x14ac:dyDescent="0.2">
      <c r="B10459" s="30">
        <v>10455</v>
      </c>
      <c r="C10459" s="36">
        <f t="shared" si="163"/>
        <v>55988</v>
      </c>
      <c r="D10459" s="61">
        <v>0.4381060879</v>
      </c>
    </row>
    <row r="10460" spans="2:4" x14ac:dyDescent="0.2">
      <c r="B10460" s="30">
        <v>10456</v>
      </c>
      <c r="C10460" s="36">
        <f t="shared" si="163"/>
        <v>55989</v>
      </c>
      <c r="D10460" s="61">
        <v>0.43817471099999999</v>
      </c>
    </row>
    <row r="10461" spans="2:4" x14ac:dyDescent="0.2">
      <c r="B10461" s="30">
        <v>10457</v>
      </c>
      <c r="C10461" s="36">
        <f t="shared" si="163"/>
        <v>55990</v>
      </c>
      <c r="D10461" s="61">
        <v>0.43824334539999998</v>
      </c>
    </row>
    <row r="10462" spans="2:4" x14ac:dyDescent="0.2">
      <c r="B10462" s="30">
        <v>10458</v>
      </c>
      <c r="C10462" s="36">
        <f t="shared" si="163"/>
        <v>55991</v>
      </c>
      <c r="D10462" s="61">
        <v>0.43831199100000001</v>
      </c>
    </row>
    <row r="10463" spans="2:4" x14ac:dyDescent="0.2">
      <c r="B10463" s="30">
        <v>10459</v>
      </c>
      <c r="C10463" s="36">
        <f t="shared" si="163"/>
        <v>55992</v>
      </c>
      <c r="D10463" s="61">
        <v>0.43838064780000002</v>
      </c>
    </row>
    <row r="10464" spans="2:4" x14ac:dyDescent="0.2">
      <c r="B10464" s="30">
        <v>10460</v>
      </c>
      <c r="C10464" s="36">
        <f t="shared" si="163"/>
        <v>55993</v>
      </c>
      <c r="D10464" s="61">
        <v>0.43844931580000002</v>
      </c>
    </row>
    <row r="10465" spans="2:4" x14ac:dyDescent="0.2">
      <c r="B10465" s="30">
        <v>10461</v>
      </c>
      <c r="C10465" s="36">
        <f t="shared" si="163"/>
        <v>55994</v>
      </c>
      <c r="D10465" s="61">
        <v>0.4385179951</v>
      </c>
    </row>
    <row r="10466" spans="2:4" x14ac:dyDescent="0.2">
      <c r="B10466" s="30">
        <v>10462</v>
      </c>
      <c r="C10466" s="36">
        <f t="shared" si="163"/>
        <v>55995</v>
      </c>
      <c r="D10466" s="61">
        <v>0.43858668560000003</v>
      </c>
    </row>
    <row r="10467" spans="2:4" x14ac:dyDescent="0.2">
      <c r="B10467" s="30">
        <v>10463</v>
      </c>
      <c r="C10467" s="36">
        <f t="shared" si="163"/>
        <v>55996</v>
      </c>
      <c r="D10467" s="61">
        <v>0.43865538729999998</v>
      </c>
    </row>
    <row r="10468" spans="2:4" x14ac:dyDescent="0.2">
      <c r="B10468" s="30">
        <v>10464</v>
      </c>
      <c r="C10468" s="36">
        <f t="shared" si="163"/>
        <v>55997</v>
      </c>
      <c r="D10468" s="61">
        <v>0.43872410020000002</v>
      </c>
    </row>
    <row r="10469" spans="2:4" x14ac:dyDescent="0.2">
      <c r="B10469" s="30">
        <v>10465</v>
      </c>
      <c r="C10469" s="36">
        <f t="shared" si="163"/>
        <v>55998</v>
      </c>
      <c r="D10469" s="61">
        <v>0.4387928244</v>
      </c>
    </row>
    <row r="10470" spans="2:4" x14ac:dyDescent="0.2">
      <c r="B10470" s="30">
        <v>10466</v>
      </c>
      <c r="C10470" s="36">
        <f t="shared" si="163"/>
        <v>55999</v>
      </c>
      <c r="D10470" s="61">
        <v>0.43886155980000002</v>
      </c>
    </row>
    <row r="10471" spans="2:4" x14ac:dyDescent="0.2">
      <c r="B10471" s="30">
        <v>10467</v>
      </c>
      <c r="C10471" s="36">
        <f t="shared" si="163"/>
        <v>56000</v>
      </c>
      <c r="D10471" s="61">
        <v>0.43893030649999998</v>
      </c>
    </row>
    <row r="10472" spans="2:4" x14ac:dyDescent="0.2">
      <c r="B10472" s="30">
        <v>10468</v>
      </c>
      <c r="C10472" s="36">
        <f t="shared" si="163"/>
        <v>56001</v>
      </c>
      <c r="D10472" s="61">
        <v>0.43899906440000003</v>
      </c>
    </row>
    <row r="10473" spans="2:4" x14ac:dyDescent="0.2">
      <c r="B10473" s="30">
        <v>10469</v>
      </c>
      <c r="C10473" s="36">
        <f t="shared" si="163"/>
        <v>56002</v>
      </c>
      <c r="D10473" s="61">
        <v>0.4390678335</v>
      </c>
    </row>
    <row r="10474" spans="2:4" x14ac:dyDescent="0.2">
      <c r="B10474" s="30">
        <v>10470</v>
      </c>
      <c r="C10474" s="36">
        <f t="shared" si="163"/>
        <v>56003</v>
      </c>
      <c r="D10474" s="61">
        <v>0.43913661389999997</v>
      </c>
    </row>
    <row r="10475" spans="2:4" x14ac:dyDescent="0.2">
      <c r="B10475" s="30">
        <v>10471</v>
      </c>
      <c r="C10475" s="36">
        <f t="shared" si="163"/>
        <v>56004</v>
      </c>
      <c r="D10475" s="61">
        <v>0.43920540549999998</v>
      </c>
    </row>
    <row r="10476" spans="2:4" x14ac:dyDescent="0.2">
      <c r="B10476" s="30">
        <v>10472</v>
      </c>
      <c r="C10476" s="36">
        <f t="shared" si="163"/>
        <v>56005</v>
      </c>
      <c r="D10476" s="61">
        <v>0.43927420830000002</v>
      </c>
    </row>
    <row r="10477" spans="2:4" x14ac:dyDescent="0.2">
      <c r="B10477" s="30">
        <v>10473</v>
      </c>
      <c r="C10477" s="36">
        <f t="shared" si="163"/>
        <v>56006</v>
      </c>
      <c r="D10477" s="61">
        <v>0.43934302240000001</v>
      </c>
    </row>
    <row r="10478" spans="2:4" x14ac:dyDescent="0.2">
      <c r="B10478" s="30">
        <v>10474</v>
      </c>
      <c r="C10478" s="36">
        <f t="shared" si="163"/>
        <v>56007</v>
      </c>
      <c r="D10478" s="61">
        <v>0.43941184779999998</v>
      </c>
    </row>
    <row r="10479" spans="2:4" x14ac:dyDescent="0.2">
      <c r="B10479" s="30">
        <v>10475</v>
      </c>
      <c r="C10479" s="36">
        <f t="shared" si="163"/>
        <v>56008</v>
      </c>
      <c r="D10479" s="61">
        <v>0.43948068439999999</v>
      </c>
    </row>
    <row r="10480" spans="2:4" x14ac:dyDescent="0.2">
      <c r="B10480" s="30">
        <v>10476</v>
      </c>
      <c r="C10480" s="36">
        <f t="shared" si="163"/>
        <v>56009</v>
      </c>
      <c r="D10480" s="61">
        <v>0.43954953219999998</v>
      </c>
    </row>
    <row r="10481" spans="2:4" x14ac:dyDescent="0.2">
      <c r="B10481" s="30">
        <v>10477</v>
      </c>
      <c r="C10481" s="36">
        <f t="shared" si="163"/>
        <v>56010</v>
      </c>
      <c r="D10481" s="61">
        <v>0.43961839130000002</v>
      </c>
    </row>
    <row r="10482" spans="2:4" x14ac:dyDescent="0.2">
      <c r="B10482" s="30">
        <v>10478</v>
      </c>
      <c r="C10482" s="36">
        <f t="shared" si="163"/>
        <v>56011</v>
      </c>
      <c r="D10482" s="61">
        <v>0.4396872617</v>
      </c>
    </row>
    <row r="10483" spans="2:4" x14ac:dyDescent="0.2">
      <c r="B10483" s="30">
        <v>10479</v>
      </c>
      <c r="C10483" s="36">
        <f t="shared" si="163"/>
        <v>56012</v>
      </c>
      <c r="D10483" s="61">
        <v>0.43975614330000001</v>
      </c>
    </row>
    <row r="10484" spans="2:4" x14ac:dyDescent="0.2">
      <c r="B10484" s="30">
        <v>10480</v>
      </c>
      <c r="C10484" s="36">
        <f t="shared" si="163"/>
        <v>56013</v>
      </c>
      <c r="D10484" s="61">
        <v>0.43982503620000002</v>
      </c>
    </row>
    <row r="10485" spans="2:4" x14ac:dyDescent="0.2">
      <c r="B10485" s="30">
        <v>10481</v>
      </c>
      <c r="C10485" s="36">
        <f t="shared" si="163"/>
        <v>56014</v>
      </c>
      <c r="D10485" s="61">
        <v>0.43989394030000001</v>
      </c>
    </row>
    <row r="10486" spans="2:4" x14ac:dyDescent="0.2">
      <c r="B10486" s="30">
        <v>10482</v>
      </c>
      <c r="C10486" s="36">
        <f t="shared" si="163"/>
        <v>56015</v>
      </c>
      <c r="D10486" s="61">
        <v>0.43996285569999999</v>
      </c>
    </row>
    <row r="10487" spans="2:4" x14ac:dyDescent="0.2">
      <c r="B10487" s="30">
        <v>10483</v>
      </c>
      <c r="C10487" s="36">
        <f t="shared" si="163"/>
        <v>56016</v>
      </c>
      <c r="D10487" s="61">
        <v>0.44003178240000002</v>
      </c>
    </row>
    <row r="10488" spans="2:4" x14ac:dyDescent="0.2">
      <c r="B10488" s="30">
        <v>10484</v>
      </c>
      <c r="C10488" s="36">
        <f t="shared" si="163"/>
        <v>56017</v>
      </c>
      <c r="D10488" s="61">
        <v>0.44010072030000003</v>
      </c>
    </row>
    <row r="10489" spans="2:4" x14ac:dyDescent="0.2">
      <c r="B10489" s="30">
        <v>10485</v>
      </c>
      <c r="C10489" s="36">
        <f t="shared" si="163"/>
        <v>56018</v>
      </c>
      <c r="D10489" s="61">
        <v>0.44016966950000003</v>
      </c>
    </row>
    <row r="10490" spans="2:4" x14ac:dyDescent="0.2">
      <c r="B10490" s="30">
        <v>10486</v>
      </c>
      <c r="C10490" s="36">
        <f t="shared" si="163"/>
        <v>56019</v>
      </c>
      <c r="D10490" s="61">
        <v>0.44023863000000002</v>
      </c>
    </row>
    <row r="10491" spans="2:4" x14ac:dyDescent="0.2">
      <c r="B10491" s="30">
        <v>10487</v>
      </c>
      <c r="C10491" s="36">
        <f t="shared" si="163"/>
        <v>56020</v>
      </c>
      <c r="D10491" s="61">
        <v>0.4403076017</v>
      </c>
    </row>
    <row r="10492" spans="2:4" x14ac:dyDescent="0.2">
      <c r="B10492" s="30">
        <v>10488</v>
      </c>
      <c r="C10492" s="36">
        <f t="shared" si="163"/>
        <v>56021</v>
      </c>
      <c r="D10492" s="61">
        <v>0.44037658470000002</v>
      </c>
    </row>
    <row r="10493" spans="2:4" x14ac:dyDescent="0.2">
      <c r="B10493" s="30">
        <v>10489</v>
      </c>
      <c r="C10493" s="36">
        <f t="shared" si="163"/>
        <v>56022</v>
      </c>
      <c r="D10493" s="61">
        <v>0.44044557899999998</v>
      </c>
    </row>
    <row r="10494" spans="2:4" x14ac:dyDescent="0.2">
      <c r="B10494" s="30">
        <v>10490</v>
      </c>
      <c r="C10494" s="36">
        <f t="shared" si="163"/>
        <v>56023</v>
      </c>
      <c r="D10494" s="61">
        <v>0.44051458459999998</v>
      </c>
    </row>
    <row r="10495" spans="2:4" x14ac:dyDescent="0.2">
      <c r="B10495" s="30">
        <v>10491</v>
      </c>
      <c r="C10495" s="36">
        <f t="shared" si="163"/>
        <v>56024</v>
      </c>
      <c r="D10495" s="61">
        <v>0.44058360140000002</v>
      </c>
    </row>
    <row r="10496" spans="2:4" x14ac:dyDescent="0.2">
      <c r="B10496" s="30">
        <v>10492</v>
      </c>
      <c r="C10496" s="36">
        <f t="shared" si="163"/>
        <v>56025</v>
      </c>
      <c r="D10496" s="61">
        <v>0.4406526295</v>
      </c>
    </row>
    <row r="10497" spans="2:4" x14ac:dyDescent="0.2">
      <c r="B10497" s="30">
        <v>10493</v>
      </c>
      <c r="C10497" s="36">
        <f t="shared" si="163"/>
        <v>56026</v>
      </c>
      <c r="D10497" s="61">
        <v>0.44072166889999997</v>
      </c>
    </row>
    <row r="10498" spans="2:4" x14ac:dyDescent="0.2">
      <c r="B10498" s="30">
        <v>10494</v>
      </c>
      <c r="C10498" s="36">
        <f t="shared" si="163"/>
        <v>56027</v>
      </c>
      <c r="D10498" s="61">
        <v>0.44079071959999999</v>
      </c>
    </row>
    <row r="10499" spans="2:4" x14ac:dyDescent="0.2">
      <c r="B10499" s="30">
        <v>10495</v>
      </c>
      <c r="C10499" s="36">
        <f t="shared" si="163"/>
        <v>56028</v>
      </c>
      <c r="D10499" s="61">
        <v>0.4408597816</v>
      </c>
    </row>
    <row r="10500" spans="2:4" x14ac:dyDescent="0.2">
      <c r="B10500" s="30">
        <v>10496</v>
      </c>
      <c r="C10500" s="36">
        <f t="shared" si="163"/>
        <v>56029</v>
      </c>
      <c r="D10500" s="61">
        <v>0.44092885479999999</v>
      </c>
    </row>
    <row r="10501" spans="2:4" x14ac:dyDescent="0.2">
      <c r="B10501" s="30">
        <v>10497</v>
      </c>
      <c r="C10501" s="36">
        <f t="shared" si="163"/>
        <v>56030</v>
      </c>
      <c r="D10501" s="61">
        <v>0.44099793939999998</v>
      </c>
    </row>
    <row r="10502" spans="2:4" x14ac:dyDescent="0.2">
      <c r="B10502" s="30">
        <v>10498</v>
      </c>
      <c r="C10502" s="36">
        <f t="shared" ref="C10502:C10565" si="164">C10501+1</f>
        <v>56031</v>
      </c>
      <c r="D10502" s="61">
        <v>0.44106703520000001</v>
      </c>
    </row>
    <row r="10503" spans="2:4" x14ac:dyDescent="0.2">
      <c r="B10503" s="30">
        <v>10499</v>
      </c>
      <c r="C10503" s="36">
        <f t="shared" si="164"/>
        <v>56032</v>
      </c>
      <c r="D10503" s="61">
        <v>0.44113614239999999</v>
      </c>
    </row>
    <row r="10504" spans="2:4" x14ac:dyDescent="0.2">
      <c r="B10504" s="30">
        <v>10500</v>
      </c>
      <c r="C10504" s="36">
        <f t="shared" si="164"/>
        <v>56033</v>
      </c>
      <c r="D10504" s="61">
        <v>0.4412052608</v>
      </c>
    </row>
    <row r="10505" spans="2:4" x14ac:dyDescent="0.2">
      <c r="B10505" s="30">
        <v>10501</v>
      </c>
      <c r="C10505" s="36">
        <f t="shared" si="164"/>
        <v>56034</v>
      </c>
      <c r="D10505" s="61">
        <v>0.4412743905</v>
      </c>
    </row>
    <row r="10506" spans="2:4" x14ac:dyDescent="0.2">
      <c r="B10506" s="30">
        <v>10502</v>
      </c>
      <c r="C10506" s="36">
        <f t="shared" si="164"/>
        <v>56035</v>
      </c>
      <c r="D10506" s="61">
        <v>0.4413435315</v>
      </c>
    </row>
    <row r="10507" spans="2:4" x14ac:dyDescent="0.2">
      <c r="B10507" s="30">
        <v>10503</v>
      </c>
      <c r="C10507" s="36">
        <f t="shared" si="164"/>
        <v>56036</v>
      </c>
      <c r="D10507" s="61">
        <v>0.44141268389999999</v>
      </c>
    </row>
    <row r="10508" spans="2:4" x14ac:dyDescent="0.2">
      <c r="B10508" s="30">
        <v>10504</v>
      </c>
      <c r="C10508" s="36">
        <f t="shared" si="164"/>
        <v>56037</v>
      </c>
      <c r="D10508" s="61">
        <v>0.44148184750000002</v>
      </c>
    </row>
    <row r="10509" spans="2:4" x14ac:dyDescent="0.2">
      <c r="B10509" s="30">
        <v>10505</v>
      </c>
      <c r="C10509" s="36">
        <f t="shared" si="164"/>
        <v>56038</v>
      </c>
      <c r="D10509" s="61">
        <v>0.44155102239999999</v>
      </c>
    </row>
    <row r="10510" spans="2:4" x14ac:dyDescent="0.2">
      <c r="B10510" s="30">
        <v>10506</v>
      </c>
      <c r="C10510" s="36">
        <f t="shared" si="164"/>
        <v>56039</v>
      </c>
      <c r="D10510" s="61">
        <v>0.44162020860000001</v>
      </c>
    </row>
    <row r="10511" spans="2:4" x14ac:dyDescent="0.2">
      <c r="B10511" s="30">
        <v>10507</v>
      </c>
      <c r="C10511" s="36">
        <f t="shared" si="164"/>
        <v>56040</v>
      </c>
      <c r="D10511" s="61">
        <v>0.44168940620000002</v>
      </c>
    </row>
    <row r="10512" spans="2:4" x14ac:dyDescent="0.2">
      <c r="B10512" s="30">
        <v>10508</v>
      </c>
      <c r="C10512" s="36">
        <f t="shared" si="164"/>
        <v>56041</v>
      </c>
      <c r="D10512" s="61">
        <v>0.44175861500000002</v>
      </c>
    </row>
    <row r="10513" spans="2:4" x14ac:dyDescent="0.2">
      <c r="B10513" s="30">
        <v>10509</v>
      </c>
      <c r="C10513" s="36">
        <f t="shared" si="164"/>
        <v>56042</v>
      </c>
      <c r="D10513" s="61">
        <v>0.44182783520000002</v>
      </c>
    </row>
    <row r="10514" spans="2:4" x14ac:dyDescent="0.2">
      <c r="B10514" s="30">
        <v>10510</v>
      </c>
      <c r="C10514" s="36">
        <f t="shared" si="164"/>
        <v>56043</v>
      </c>
      <c r="D10514" s="61">
        <v>0.4418970666</v>
      </c>
    </row>
    <row r="10515" spans="2:4" x14ac:dyDescent="0.2">
      <c r="B10515" s="30">
        <v>10511</v>
      </c>
      <c r="C10515" s="36">
        <f t="shared" si="164"/>
        <v>56044</v>
      </c>
      <c r="D10515" s="61">
        <v>0.44196630939999998</v>
      </c>
    </row>
    <row r="10516" spans="2:4" x14ac:dyDescent="0.2">
      <c r="B10516" s="30">
        <v>10512</v>
      </c>
      <c r="C10516" s="36">
        <f t="shared" si="164"/>
        <v>56045</v>
      </c>
      <c r="D10516" s="61">
        <v>0.44203556350000001</v>
      </c>
    </row>
    <row r="10517" spans="2:4" x14ac:dyDescent="0.2">
      <c r="B10517" s="30">
        <v>10513</v>
      </c>
      <c r="C10517" s="36">
        <f t="shared" si="164"/>
        <v>56046</v>
      </c>
      <c r="D10517" s="61">
        <v>0.44210482890000002</v>
      </c>
    </row>
    <row r="10518" spans="2:4" x14ac:dyDescent="0.2">
      <c r="B10518" s="30">
        <v>10514</v>
      </c>
      <c r="C10518" s="36">
        <f t="shared" si="164"/>
        <v>56047</v>
      </c>
      <c r="D10518" s="61">
        <v>0.44217410569999999</v>
      </c>
    </row>
    <row r="10519" spans="2:4" x14ac:dyDescent="0.2">
      <c r="B10519" s="30">
        <v>10515</v>
      </c>
      <c r="C10519" s="36">
        <f t="shared" si="164"/>
        <v>56048</v>
      </c>
      <c r="D10519" s="61">
        <v>0.44224339369999999</v>
      </c>
    </row>
    <row r="10520" spans="2:4" x14ac:dyDescent="0.2">
      <c r="B10520" s="30">
        <v>10516</v>
      </c>
      <c r="C10520" s="36">
        <f t="shared" si="164"/>
        <v>56049</v>
      </c>
      <c r="D10520" s="61">
        <v>0.44231269309999999</v>
      </c>
    </row>
    <row r="10521" spans="2:4" x14ac:dyDescent="0.2">
      <c r="B10521" s="30">
        <v>10517</v>
      </c>
      <c r="C10521" s="36">
        <f t="shared" si="164"/>
        <v>56050</v>
      </c>
      <c r="D10521" s="61">
        <v>0.44238200379999998</v>
      </c>
    </row>
    <row r="10522" spans="2:4" x14ac:dyDescent="0.2">
      <c r="B10522" s="30">
        <v>10518</v>
      </c>
      <c r="C10522" s="36">
        <f t="shared" si="164"/>
        <v>56051</v>
      </c>
      <c r="D10522" s="61">
        <v>0.44245132580000002</v>
      </c>
    </row>
    <row r="10523" spans="2:4" x14ac:dyDescent="0.2">
      <c r="B10523" s="30">
        <v>10519</v>
      </c>
      <c r="C10523" s="36">
        <f t="shared" si="164"/>
        <v>56052</v>
      </c>
      <c r="D10523" s="61">
        <v>0.4425206592</v>
      </c>
    </row>
    <row r="10524" spans="2:4" x14ac:dyDescent="0.2">
      <c r="B10524" s="30">
        <v>10520</v>
      </c>
      <c r="C10524" s="36">
        <f t="shared" si="164"/>
        <v>56053</v>
      </c>
      <c r="D10524" s="61">
        <v>0.44259000389999997</v>
      </c>
    </row>
    <row r="10525" spans="2:4" x14ac:dyDescent="0.2">
      <c r="B10525" s="30">
        <v>10521</v>
      </c>
      <c r="C10525" s="36">
        <f t="shared" si="164"/>
        <v>56054</v>
      </c>
      <c r="D10525" s="61">
        <v>0.44265935989999999</v>
      </c>
    </row>
    <row r="10526" spans="2:4" x14ac:dyDescent="0.2">
      <c r="B10526" s="30">
        <v>10522</v>
      </c>
      <c r="C10526" s="36">
        <f t="shared" si="164"/>
        <v>56055</v>
      </c>
      <c r="D10526" s="61">
        <v>0.44272872730000001</v>
      </c>
    </row>
    <row r="10527" spans="2:4" x14ac:dyDescent="0.2">
      <c r="B10527" s="30">
        <v>10523</v>
      </c>
      <c r="C10527" s="36">
        <f t="shared" si="164"/>
        <v>56056</v>
      </c>
      <c r="D10527" s="61">
        <v>0.44279810590000002</v>
      </c>
    </row>
    <row r="10528" spans="2:4" x14ac:dyDescent="0.2">
      <c r="B10528" s="30">
        <v>10524</v>
      </c>
      <c r="C10528" s="36">
        <f t="shared" si="164"/>
        <v>56057</v>
      </c>
      <c r="D10528" s="61">
        <v>0.44286749600000003</v>
      </c>
    </row>
    <row r="10529" spans="2:4" x14ac:dyDescent="0.2">
      <c r="B10529" s="30">
        <v>10525</v>
      </c>
      <c r="C10529" s="36">
        <f t="shared" si="164"/>
        <v>56058</v>
      </c>
      <c r="D10529" s="61">
        <v>0.44293689730000002</v>
      </c>
    </row>
    <row r="10530" spans="2:4" x14ac:dyDescent="0.2">
      <c r="B10530" s="30">
        <v>10526</v>
      </c>
      <c r="C10530" s="36">
        <f t="shared" si="164"/>
        <v>56059</v>
      </c>
      <c r="D10530" s="61">
        <v>0.44300631000000001</v>
      </c>
    </row>
    <row r="10531" spans="2:4" x14ac:dyDescent="0.2">
      <c r="B10531" s="30">
        <v>10527</v>
      </c>
      <c r="C10531" s="36">
        <f t="shared" si="164"/>
        <v>56060</v>
      </c>
      <c r="D10531" s="61">
        <v>0.44307573410000001</v>
      </c>
    </row>
    <row r="10532" spans="2:4" x14ac:dyDescent="0.2">
      <c r="B10532" s="30">
        <v>10528</v>
      </c>
      <c r="C10532" s="36">
        <f t="shared" si="164"/>
        <v>56061</v>
      </c>
      <c r="D10532" s="61">
        <v>0.44314516949999999</v>
      </c>
    </row>
    <row r="10533" spans="2:4" x14ac:dyDescent="0.2">
      <c r="B10533" s="30">
        <v>10529</v>
      </c>
      <c r="C10533" s="36">
        <f t="shared" si="164"/>
        <v>56062</v>
      </c>
      <c r="D10533" s="61">
        <v>0.44321461620000002</v>
      </c>
    </row>
    <row r="10534" spans="2:4" x14ac:dyDescent="0.2">
      <c r="B10534" s="30">
        <v>10530</v>
      </c>
      <c r="C10534" s="36">
        <f t="shared" si="164"/>
        <v>56063</v>
      </c>
      <c r="D10534" s="61">
        <v>0.4432840743</v>
      </c>
    </row>
    <row r="10535" spans="2:4" x14ac:dyDescent="0.2">
      <c r="B10535" s="30">
        <v>10531</v>
      </c>
      <c r="C10535" s="36">
        <f t="shared" si="164"/>
        <v>56064</v>
      </c>
      <c r="D10535" s="61">
        <v>0.44335354370000002</v>
      </c>
    </row>
    <row r="10536" spans="2:4" x14ac:dyDescent="0.2">
      <c r="B10536" s="30">
        <v>10532</v>
      </c>
      <c r="C10536" s="36">
        <f t="shared" si="164"/>
        <v>56065</v>
      </c>
      <c r="D10536" s="61">
        <v>0.44342302449999998</v>
      </c>
    </row>
    <row r="10537" spans="2:4" x14ac:dyDescent="0.2">
      <c r="B10537" s="30">
        <v>10533</v>
      </c>
      <c r="C10537" s="36">
        <f t="shared" si="164"/>
        <v>56066</v>
      </c>
      <c r="D10537" s="61">
        <v>0.44349251670000001</v>
      </c>
    </row>
    <row r="10538" spans="2:4" x14ac:dyDescent="0.2">
      <c r="B10538" s="30">
        <v>10534</v>
      </c>
      <c r="C10538" s="36">
        <f t="shared" si="164"/>
        <v>56067</v>
      </c>
      <c r="D10538" s="61">
        <v>0.44356202020000002</v>
      </c>
    </row>
    <row r="10539" spans="2:4" x14ac:dyDescent="0.2">
      <c r="B10539" s="30">
        <v>10535</v>
      </c>
      <c r="C10539" s="36">
        <f t="shared" si="164"/>
        <v>56068</v>
      </c>
      <c r="D10539" s="61">
        <v>0.44363153500000002</v>
      </c>
    </row>
    <row r="10540" spans="2:4" x14ac:dyDescent="0.2">
      <c r="B10540" s="30">
        <v>10536</v>
      </c>
      <c r="C10540" s="36">
        <f t="shared" si="164"/>
        <v>56069</v>
      </c>
      <c r="D10540" s="61">
        <v>0.44370106120000002</v>
      </c>
    </row>
    <row r="10541" spans="2:4" x14ac:dyDescent="0.2">
      <c r="B10541" s="30">
        <v>10537</v>
      </c>
      <c r="C10541" s="36">
        <f t="shared" si="164"/>
        <v>56070</v>
      </c>
      <c r="D10541" s="61">
        <v>0.44377059880000003</v>
      </c>
    </row>
    <row r="10542" spans="2:4" x14ac:dyDescent="0.2">
      <c r="B10542" s="30">
        <v>10538</v>
      </c>
      <c r="C10542" s="36">
        <f t="shared" si="164"/>
        <v>56071</v>
      </c>
      <c r="D10542" s="61">
        <v>0.44384014770000002</v>
      </c>
    </row>
    <row r="10543" spans="2:4" x14ac:dyDescent="0.2">
      <c r="B10543" s="30">
        <v>10539</v>
      </c>
      <c r="C10543" s="36">
        <f t="shared" si="164"/>
        <v>56072</v>
      </c>
      <c r="D10543" s="61">
        <v>0.44390970800000001</v>
      </c>
    </row>
    <row r="10544" spans="2:4" x14ac:dyDescent="0.2">
      <c r="B10544" s="30">
        <v>10540</v>
      </c>
      <c r="C10544" s="36">
        <f t="shared" si="164"/>
        <v>56073</v>
      </c>
      <c r="D10544" s="61">
        <v>0.44397927970000001</v>
      </c>
    </row>
    <row r="10545" spans="2:4" x14ac:dyDescent="0.2">
      <c r="B10545" s="30">
        <v>10541</v>
      </c>
      <c r="C10545" s="36">
        <f t="shared" si="164"/>
        <v>56074</v>
      </c>
      <c r="D10545" s="61">
        <v>0.44404886269999999</v>
      </c>
    </row>
    <row r="10546" spans="2:4" x14ac:dyDescent="0.2">
      <c r="B10546" s="30">
        <v>10542</v>
      </c>
      <c r="C10546" s="36">
        <f t="shared" si="164"/>
        <v>56075</v>
      </c>
      <c r="D10546" s="61">
        <v>0.44411845709999997</v>
      </c>
    </row>
    <row r="10547" spans="2:4" x14ac:dyDescent="0.2">
      <c r="B10547" s="30">
        <v>10543</v>
      </c>
      <c r="C10547" s="36">
        <f t="shared" si="164"/>
        <v>56076</v>
      </c>
      <c r="D10547" s="61">
        <v>0.44418806290000001</v>
      </c>
    </row>
    <row r="10548" spans="2:4" x14ac:dyDescent="0.2">
      <c r="B10548" s="30">
        <v>10544</v>
      </c>
      <c r="C10548" s="36">
        <f t="shared" si="164"/>
        <v>56077</v>
      </c>
      <c r="D10548" s="61">
        <v>0.44425767999999999</v>
      </c>
    </row>
    <row r="10549" spans="2:4" x14ac:dyDescent="0.2">
      <c r="B10549" s="30">
        <v>10545</v>
      </c>
      <c r="C10549" s="36">
        <f t="shared" si="164"/>
        <v>56078</v>
      </c>
      <c r="D10549" s="61">
        <v>0.44432730860000003</v>
      </c>
    </row>
    <row r="10550" spans="2:4" x14ac:dyDescent="0.2">
      <c r="B10550" s="30">
        <v>10546</v>
      </c>
      <c r="C10550" s="36">
        <f t="shared" si="164"/>
        <v>56079</v>
      </c>
      <c r="D10550" s="61">
        <v>0.4443969485</v>
      </c>
    </row>
    <row r="10551" spans="2:4" x14ac:dyDescent="0.2">
      <c r="B10551" s="30">
        <v>10547</v>
      </c>
      <c r="C10551" s="36">
        <f t="shared" si="164"/>
        <v>56080</v>
      </c>
      <c r="D10551" s="61">
        <v>0.44446659970000002</v>
      </c>
    </row>
    <row r="10552" spans="2:4" x14ac:dyDescent="0.2">
      <c r="B10552" s="30">
        <v>10548</v>
      </c>
      <c r="C10552" s="36">
        <f t="shared" si="164"/>
        <v>56081</v>
      </c>
      <c r="D10552" s="61">
        <v>0.44453626239999999</v>
      </c>
    </row>
    <row r="10553" spans="2:4" x14ac:dyDescent="0.2">
      <c r="B10553" s="30">
        <v>10549</v>
      </c>
      <c r="C10553" s="36">
        <f t="shared" si="164"/>
        <v>56082</v>
      </c>
      <c r="D10553" s="61">
        <v>0.44460593640000001</v>
      </c>
    </row>
    <row r="10554" spans="2:4" x14ac:dyDescent="0.2">
      <c r="B10554" s="30">
        <v>10550</v>
      </c>
      <c r="C10554" s="36">
        <f t="shared" si="164"/>
        <v>56083</v>
      </c>
      <c r="D10554" s="61">
        <v>0.44467562189999998</v>
      </c>
    </row>
    <row r="10555" spans="2:4" x14ac:dyDescent="0.2">
      <c r="B10555" s="30">
        <v>10551</v>
      </c>
      <c r="C10555" s="36">
        <f t="shared" si="164"/>
        <v>56084</v>
      </c>
      <c r="D10555" s="61">
        <v>0.4447453187</v>
      </c>
    </row>
    <row r="10556" spans="2:4" x14ac:dyDescent="0.2">
      <c r="B10556" s="30">
        <v>10552</v>
      </c>
      <c r="C10556" s="36">
        <f t="shared" si="164"/>
        <v>56085</v>
      </c>
      <c r="D10556" s="61">
        <v>0.44481502690000002</v>
      </c>
    </row>
    <row r="10557" spans="2:4" x14ac:dyDescent="0.2">
      <c r="B10557" s="30">
        <v>10553</v>
      </c>
      <c r="C10557" s="36">
        <f t="shared" si="164"/>
        <v>56086</v>
      </c>
      <c r="D10557" s="61">
        <v>0.44488474639999998</v>
      </c>
    </row>
    <row r="10558" spans="2:4" x14ac:dyDescent="0.2">
      <c r="B10558" s="30">
        <v>10554</v>
      </c>
      <c r="C10558" s="36">
        <f t="shared" si="164"/>
        <v>56087</v>
      </c>
      <c r="D10558" s="61">
        <v>0.44495447739999999</v>
      </c>
    </row>
    <row r="10559" spans="2:4" x14ac:dyDescent="0.2">
      <c r="B10559" s="30">
        <v>10555</v>
      </c>
      <c r="C10559" s="36">
        <f t="shared" si="164"/>
        <v>56088</v>
      </c>
      <c r="D10559" s="61">
        <v>0.44502421980000001</v>
      </c>
    </row>
    <row r="10560" spans="2:4" x14ac:dyDescent="0.2">
      <c r="B10560" s="30">
        <v>10556</v>
      </c>
      <c r="C10560" s="36">
        <f t="shared" si="164"/>
        <v>56089</v>
      </c>
      <c r="D10560" s="61">
        <v>0.44509397350000002</v>
      </c>
    </row>
    <row r="10561" spans="2:4" x14ac:dyDescent="0.2">
      <c r="B10561" s="30">
        <v>10557</v>
      </c>
      <c r="C10561" s="36">
        <f t="shared" si="164"/>
        <v>56090</v>
      </c>
      <c r="D10561" s="61">
        <v>0.44516373869999998</v>
      </c>
    </row>
    <row r="10562" spans="2:4" x14ac:dyDescent="0.2">
      <c r="B10562" s="30">
        <v>10558</v>
      </c>
      <c r="C10562" s="36">
        <f t="shared" si="164"/>
        <v>56091</v>
      </c>
      <c r="D10562" s="61">
        <v>0.44523351519999999</v>
      </c>
    </row>
    <row r="10563" spans="2:4" x14ac:dyDescent="0.2">
      <c r="B10563" s="30">
        <v>10559</v>
      </c>
      <c r="C10563" s="36">
        <f t="shared" si="164"/>
        <v>56092</v>
      </c>
      <c r="D10563" s="61">
        <v>0.4453033032</v>
      </c>
    </row>
    <row r="10564" spans="2:4" x14ac:dyDescent="0.2">
      <c r="B10564" s="30">
        <v>10560</v>
      </c>
      <c r="C10564" s="36">
        <f t="shared" si="164"/>
        <v>56093</v>
      </c>
      <c r="D10564" s="61">
        <v>0.44537310260000001</v>
      </c>
    </row>
    <row r="10565" spans="2:4" x14ac:dyDescent="0.2">
      <c r="B10565" s="30">
        <v>10561</v>
      </c>
      <c r="C10565" s="36">
        <f t="shared" si="164"/>
        <v>56094</v>
      </c>
      <c r="D10565" s="61">
        <v>0.44544291330000002</v>
      </c>
    </row>
    <row r="10566" spans="2:4" x14ac:dyDescent="0.2">
      <c r="B10566" s="30">
        <v>10562</v>
      </c>
      <c r="C10566" s="36">
        <f t="shared" ref="C10566:C10629" si="165">C10565+1</f>
        <v>56095</v>
      </c>
      <c r="D10566" s="61">
        <v>0.44551273549999998</v>
      </c>
    </row>
    <row r="10567" spans="2:4" x14ac:dyDescent="0.2">
      <c r="B10567" s="30">
        <v>10563</v>
      </c>
      <c r="C10567" s="36">
        <f t="shared" si="165"/>
        <v>56096</v>
      </c>
      <c r="D10567" s="61">
        <v>0.44558256909999999</v>
      </c>
    </row>
    <row r="10568" spans="2:4" x14ac:dyDescent="0.2">
      <c r="B10568" s="30">
        <v>10564</v>
      </c>
      <c r="C10568" s="36">
        <f t="shared" si="165"/>
        <v>56097</v>
      </c>
      <c r="D10568" s="61">
        <v>0.445652414</v>
      </c>
    </row>
    <row r="10569" spans="2:4" x14ac:dyDescent="0.2">
      <c r="B10569" s="30">
        <v>10565</v>
      </c>
      <c r="C10569" s="36">
        <f t="shared" si="165"/>
        <v>56098</v>
      </c>
      <c r="D10569" s="61">
        <v>0.44572227040000001</v>
      </c>
    </row>
    <row r="10570" spans="2:4" x14ac:dyDescent="0.2">
      <c r="B10570" s="30">
        <v>10566</v>
      </c>
      <c r="C10570" s="36">
        <f t="shared" si="165"/>
        <v>56099</v>
      </c>
      <c r="D10570" s="61">
        <v>0.44579213820000002</v>
      </c>
    </row>
    <row r="10571" spans="2:4" x14ac:dyDescent="0.2">
      <c r="B10571" s="30">
        <v>10567</v>
      </c>
      <c r="C10571" s="36">
        <f t="shared" si="165"/>
        <v>56100</v>
      </c>
      <c r="D10571" s="61">
        <v>0.44586201739999998</v>
      </c>
    </row>
    <row r="10572" spans="2:4" x14ac:dyDescent="0.2">
      <c r="B10572" s="30">
        <v>10568</v>
      </c>
      <c r="C10572" s="36">
        <f t="shared" si="165"/>
        <v>56101</v>
      </c>
      <c r="D10572" s="61">
        <v>0.4459319081</v>
      </c>
    </row>
    <row r="10573" spans="2:4" x14ac:dyDescent="0.2">
      <c r="B10573" s="30">
        <v>10569</v>
      </c>
      <c r="C10573" s="36">
        <f t="shared" si="165"/>
        <v>56102</v>
      </c>
      <c r="D10573" s="61">
        <v>0.44600181010000001</v>
      </c>
    </row>
    <row r="10574" spans="2:4" x14ac:dyDescent="0.2">
      <c r="B10574" s="30">
        <v>10570</v>
      </c>
      <c r="C10574" s="36">
        <f t="shared" si="165"/>
        <v>56103</v>
      </c>
      <c r="D10574" s="61">
        <v>0.44607172360000003</v>
      </c>
    </row>
    <row r="10575" spans="2:4" x14ac:dyDescent="0.2">
      <c r="B10575" s="30">
        <v>10571</v>
      </c>
      <c r="C10575" s="36">
        <f t="shared" si="165"/>
        <v>56104</v>
      </c>
      <c r="D10575" s="61">
        <v>0.44614164849999999</v>
      </c>
    </row>
    <row r="10576" spans="2:4" x14ac:dyDescent="0.2">
      <c r="B10576" s="30">
        <v>10572</v>
      </c>
      <c r="C10576" s="36">
        <f t="shared" si="165"/>
        <v>56105</v>
      </c>
      <c r="D10576" s="61">
        <v>0.44621158480000001</v>
      </c>
    </row>
    <row r="10577" spans="2:4" x14ac:dyDescent="0.2">
      <c r="B10577" s="30">
        <v>10573</v>
      </c>
      <c r="C10577" s="36">
        <f t="shared" si="165"/>
        <v>56106</v>
      </c>
      <c r="D10577" s="61">
        <v>0.44628153259999997</v>
      </c>
    </row>
    <row r="10578" spans="2:4" x14ac:dyDescent="0.2">
      <c r="B10578" s="30">
        <v>10574</v>
      </c>
      <c r="C10578" s="36">
        <f t="shared" si="165"/>
        <v>56107</v>
      </c>
      <c r="D10578" s="61">
        <v>0.44635149169999999</v>
      </c>
    </row>
    <row r="10579" spans="2:4" x14ac:dyDescent="0.2">
      <c r="B10579" s="30">
        <v>10575</v>
      </c>
      <c r="C10579" s="36">
        <f t="shared" si="165"/>
        <v>56108</v>
      </c>
      <c r="D10579" s="61">
        <v>0.44642146230000002</v>
      </c>
    </row>
    <row r="10580" spans="2:4" x14ac:dyDescent="0.2">
      <c r="B10580" s="30">
        <v>10576</v>
      </c>
      <c r="C10580" s="36">
        <f t="shared" si="165"/>
        <v>56109</v>
      </c>
      <c r="D10580" s="61">
        <v>0.44649144439999999</v>
      </c>
    </row>
    <row r="10581" spans="2:4" x14ac:dyDescent="0.2">
      <c r="B10581" s="30">
        <v>10577</v>
      </c>
      <c r="C10581" s="36">
        <f t="shared" si="165"/>
        <v>56110</v>
      </c>
      <c r="D10581" s="61">
        <v>0.44656143780000002</v>
      </c>
    </row>
    <row r="10582" spans="2:4" x14ac:dyDescent="0.2">
      <c r="B10582" s="30">
        <v>10578</v>
      </c>
      <c r="C10582" s="36">
        <f t="shared" si="165"/>
        <v>56111</v>
      </c>
      <c r="D10582" s="61">
        <v>0.44663144269999999</v>
      </c>
    </row>
    <row r="10583" spans="2:4" x14ac:dyDescent="0.2">
      <c r="B10583" s="30">
        <v>10579</v>
      </c>
      <c r="C10583" s="36">
        <f t="shared" si="165"/>
        <v>56112</v>
      </c>
      <c r="D10583" s="61">
        <v>0.44670145900000002</v>
      </c>
    </row>
    <row r="10584" spans="2:4" x14ac:dyDescent="0.2">
      <c r="B10584" s="30">
        <v>10580</v>
      </c>
      <c r="C10584" s="36">
        <f t="shared" si="165"/>
        <v>56113</v>
      </c>
      <c r="D10584" s="61">
        <v>0.44677148680000001</v>
      </c>
    </row>
    <row r="10585" spans="2:4" x14ac:dyDescent="0.2">
      <c r="B10585" s="30">
        <v>10581</v>
      </c>
      <c r="C10585" s="36">
        <f t="shared" si="165"/>
        <v>56114</v>
      </c>
      <c r="D10585" s="61">
        <v>0.44684152599999999</v>
      </c>
    </row>
    <row r="10586" spans="2:4" x14ac:dyDescent="0.2">
      <c r="B10586" s="30">
        <v>10582</v>
      </c>
      <c r="C10586" s="36">
        <f t="shared" si="165"/>
        <v>56115</v>
      </c>
      <c r="D10586" s="61">
        <v>0.44691157669999998</v>
      </c>
    </row>
    <row r="10587" spans="2:4" x14ac:dyDescent="0.2">
      <c r="B10587" s="30">
        <v>10583</v>
      </c>
      <c r="C10587" s="36">
        <f t="shared" si="165"/>
        <v>56116</v>
      </c>
      <c r="D10587" s="61">
        <v>0.44698163870000002</v>
      </c>
    </row>
    <row r="10588" spans="2:4" x14ac:dyDescent="0.2">
      <c r="B10588" s="30">
        <v>10584</v>
      </c>
      <c r="C10588" s="36">
        <f t="shared" si="165"/>
        <v>56117</v>
      </c>
      <c r="D10588" s="61">
        <v>0.44705171230000001</v>
      </c>
    </row>
    <row r="10589" spans="2:4" x14ac:dyDescent="0.2">
      <c r="B10589" s="30">
        <v>10585</v>
      </c>
      <c r="C10589" s="36">
        <f t="shared" si="165"/>
        <v>56118</v>
      </c>
      <c r="D10589" s="61">
        <v>0.44712179730000001</v>
      </c>
    </row>
    <row r="10590" spans="2:4" x14ac:dyDescent="0.2">
      <c r="B10590" s="30">
        <v>10586</v>
      </c>
      <c r="C10590" s="36">
        <f t="shared" si="165"/>
        <v>56119</v>
      </c>
      <c r="D10590" s="61">
        <v>0.44719189370000001</v>
      </c>
    </row>
    <row r="10591" spans="2:4" x14ac:dyDescent="0.2">
      <c r="B10591" s="30">
        <v>10587</v>
      </c>
      <c r="C10591" s="36">
        <f t="shared" si="165"/>
        <v>56120</v>
      </c>
      <c r="D10591" s="61">
        <v>0.44726200160000001</v>
      </c>
    </row>
    <row r="10592" spans="2:4" x14ac:dyDescent="0.2">
      <c r="B10592" s="30">
        <v>10588</v>
      </c>
      <c r="C10592" s="36">
        <f t="shared" si="165"/>
        <v>56121</v>
      </c>
      <c r="D10592" s="61">
        <v>0.44733212090000002</v>
      </c>
    </row>
    <row r="10593" spans="2:4" x14ac:dyDescent="0.2">
      <c r="B10593" s="30">
        <v>10589</v>
      </c>
      <c r="C10593" s="36">
        <f t="shared" si="165"/>
        <v>56122</v>
      </c>
      <c r="D10593" s="61">
        <v>0.44740225169999998</v>
      </c>
    </row>
    <row r="10594" spans="2:4" x14ac:dyDescent="0.2">
      <c r="B10594" s="30">
        <v>10590</v>
      </c>
      <c r="C10594" s="36">
        <f t="shared" si="165"/>
        <v>56123</v>
      </c>
      <c r="D10594" s="61">
        <v>0.44747239389999999</v>
      </c>
    </row>
    <row r="10595" spans="2:4" x14ac:dyDescent="0.2">
      <c r="B10595" s="30">
        <v>10591</v>
      </c>
      <c r="C10595" s="36">
        <f t="shared" si="165"/>
        <v>56124</v>
      </c>
      <c r="D10595" s="61">
        <v>0.44754254760000001</v>
      </c>
    </row>
    <row r="10596" spans="2:4" x14ac:dyDescent="0.2">
      <c r="B10596" s="30">
        <v>10592</v>
      </c>
      <c r="C10596" s="36">
        <f t="shared" si="165"/>
        <v>56125</v>
      </c>
      <c r="D10596" s="61">
        <v>0.44761271279999998</v>
      </c>
    </row>
    <row r="10597" spans="2:4" x14ac:dyDescent="0.2">
      <c r="B10597" s="30">
        <v>10593</v>
      </c>
      <c r="C10597" s="36">
        <f t="shared" si="165"/>
        <v>56126</v>
      </c>
      <c r="D10597" s="61">
        <v>0.44768288940000001</v>
      </c>
    </row>
    <row r="10598" spans="2:4" x14ac:dyDescent="0.2">
      <c r="B10598" s="30">
        <v>10594</v>
      </c>
      <c r="C10598" s="36">
        <f t="shared" si="165"/>
        <v>56127</v>
      </c>
      <c r="D10598" s="61">
        <v>0.44775307749999999</v>
      </c>
    </row>
    <row r="10599" spans="2:4" x14ac:dyDescent="0.2">
      <c r="B10599" s="30">
        <v>10595</v>
      </c>
      <c r="C10599" s="36">
        <f t="shared" si="165"/>
        <v>56128</v>
      </c>
      <c r="D10599" s="61">
        <v>0.44782327700000002</v>
      </c>
    </row>
    <row r="10600" spans="2:4" x14ac:dyDescent="0.2">
      <c r="B10600" s="30">
        <v>10596</v>
      </c>
      <c r="C10600" s="36">
        <f t="shared" si="165"/>
        <v>56129</v>
      </c>
      <c r="D10600" s="61">
        <v>0.44789348810000001</v>
      </c>
    </row>
    <row r="10601" spans="2:4" x14ac:dyDescent="0.2">
      <c r="B10601" s="30">
        <v>10597</v>
      </c>
      <c r="C10601" s="36">
        <f t="shared" si="165"/>
        <v>56130</v>
      </c>
      <c r="D10601" s="61">
        <v>0.4479637105</v>
      </c>
    </row>
    <row r="10602" spans="2:4" x14ac:dyDescent="0.2">
      <c r="B10602" s="30">
        <v>10598</v>
      </c>
      <c r="C10602" s="36">
        <f t="shared" si="165"/>
        <v>56131</v>
      </c>
      <c r="D10602" s="61">
        <v>0.4480339445</v>
      </c>
    </row>
    <row r="10603" spans="2:4" x14ac:dyDescent="0.2">
      <c r="B10603" s="30">
        <v>10599</v>
      </c>
      <c r="C10603" s="36">
        <f t="shared" si="165"/>
        <v>56132</v>
      </c>
      <c r="D10603" s="61">
        <v>0.44810418990000001</v>
      </c>
    </row>
    <row r="10604" spans="2:4" x14ac:dyDescent="0.2">
      <c r="B10604" s="30">
        <v>10600</v>
      </c>
      <c r="C10604" s="36">
        <f t="shared" si="165"/>
        <v>56133</v>
      </c>
      <c r="D10604" s="61">
        <v>0.44817444680000001</v>
      </c>
    </row>
    <row r="10605" spans="2:4" x14ac:dyDescent="0.2">
      <c r="B10605" s="30">
        <v>10601</v>
      </c>
      <c r="C10605" s="36">
        <f t="shared" si="165"/>
        <v>56134</v>
      </c>
      <c r="D10605" s="61">
        <v>0.44824471519999998</v>
      </c>
    </row>
    <row r="10606" spans="2:4" x14ac:dyDescent="0.2">
      <c r="B10606" s="30">
        <v>10602</v>
      </c>
      <c r="C10606" s="36">
        <f t="shared" si="165"/>
        <v>56135</v>
      </c>
      <c r="D10606" s="61">
        <v>0.44831499499999999</v>
      </c>
    </row>
    <row r="10607" spans="2:4" x14ac:dyDescent="0.2">
      <c r="B10607" s="30">
        <v>10603</v>
      </c>
      <c r="C10607" s="36">
        <f t="shared" si="165"/>
        <v>56136</v>
      </c>
      <c r="D10607" s="61">
        <v>0.44838528640000003</v>
      </c>
    </row>
    <row r="10608" spans="2:4" x14ac:dyDescent="0.2">
      <c r="B10608" s="30">
        <v>10604</v>
      </c>
      <c r="C10608" s="36">
        <f t="shared" si="165"/>
        <v>56137</v>
      </c>
      <c r="D10608" s="61">
        <v>0.4484555892</v>
      </c>
    </row>
    <row r="10609" spans="2:4" x14ac:dyDescent="0.2">
      <c r="B10609" s="30">
        <v>10605</v>
      </c>
      <c r="C10609" s="36">
        <f t="shared" si="165"/>
        <v>56138</v>
      </c>
      <c r="D10609" s="61">
        <v>0.44852590349999999</v>
      </c>
    </row>
    <row r="10610" spans="2:4" x14ac:dyDescent="0.2">
      <c r="B10610" s="30">
        <v>10606</v>
      </c>
      <c r="C10610" s="36">
        <f t="shared" si="165"/>
        <v>56139</v>
      </c>
      <c r="D10610" s="61">
        <v>0.44859622919999997</v>
      </c>
    </row>
    <row r="10611" spans="2:4" x14ac:dyDescent="0.2">
      <c r="B10611" s="30">
        <v>10607</v>
      </c>
      <c r="C10611" s="36">
        <f t="shared" si="165"/>
        <v>56140</v>
      </c>
      <c r="D10611" s="61">
        <v>0.44866656649999997</v>
      </c>
    </row>
    <row r="10612" spans="2:4" x14ac:dyDescent="0.2">
      <c r="B10612" s="30">
        <v>10608</v>
      </c>
      <c r="C10612" s="36">
        <f t="shared" si="165"/>
        <v>56141</v>
      </c>
      <c r="D10612" s="61">
        <v>0.44873691529999998</v>
      </c>
    </row>
    <row r="10613" spans="2:4" x14ac:dyDescent="0.2">
      <c r="B10613" s="30">
        <v>10609</v>
      </c>
      <c r="C10613" s="36">
        <f t="shared" si="165"/>
        <v>56142</v>
      </c>
      <c r="D10613" s="61">
        <v>0.44880727549999999</v>
      </c>
    </row>
    <row r="10614" spans="2:4" x14ac:dyDescent="0.2">
      <c r="B10614" s="30">
        <v>10610</v>
      </c>
      <c r="C10614" s="36">
        <f t="shared" si="165"/>
        <v>56143</v>
      </c>
      <c r="D10614" s="61">
        <v>0.44887764720000001</v>
      </c>
    </row>
    <row r="10615" spans="2:4" x14ac:dyDescent="0.2">
      <c r="B10615" s="30">
        <v>10611</v>
      </c>
      <c r="C10615" s="36">
        <f t="shared" si="165"/>
        <v>56144</v>
      </c>
      <c r="D10615" s="61">
        <v>0.44894803049999998</v>
      </c>
    </row>
    <row r="10616" spans="2:4" x14ac:dyDescent="0.2">
      <c r="B10616" s="30">
        <v>10612</v>
      </c>
      <c r="C10616" s="36">
        <f t="shared" si="165"/>
        <v>56145</v>
      </c>
      <c r="D10616" s="61">
        <v>0.44901842520000002</v>
      </c>
    </row>
    <row r="10617" spans="2:4" x14ac:dyDescent="0.2">
      <c r="B10617" s="30">
        <v>10613</v>
      </c>
      <c r="C10617" s="36">
        <f t="shared" si="165"/>
        <v>56146</v>
      </c>
      <c r="D10617" s="61">
        <v>0.4490888314</v>
      </c>
    </row>
    <row r="10618" spans="2:4" x14ac:dyDescent="0.2">
      <c r="B10618" s="30">
        <v>10614</v>
      </c>
      <c r="C10618" s="36">
        <f t="shared" si="165"/>
        <v>56147</v>
      </c>
      <c r="D10618" s="61">
        <v>0.44915924909999999</v>
      </c>
    </row>
    <row r="10619" spans="2:4" x14ac:dyDescent="0.2">
      <c r="B10619" s="30">
        <v>10615</v>
      </c>
      <c r="C10619" s="36">
        <f t="shared" si="165"/>
        <v>56148</v>
      </c>
      <c r="D10619" s="61">
        <v>0.44922967829999999</v>
      </c>
    </row>
    <row r="10620" spans="2:4" x14ac:dyDescent="0.2">
      <c r="B10620" s="30">
        <v>10616</v>
      </c>
      <c r="C10620" s="36">
        <f t="shared" si="165"/>
        <v>56149</v>
      </c>
      <c r="D10620" s="61">
        <v>0.44930011910000001</v>
      </c>
    </row>
    <row r="10621" spans="2:4" x14ac:dyDescent="0.2">
      <c r="B10621" s="30">
        <v>10617</v>
      </c>
      <c r="C10621" s="36">
        <f t="shared" si="165"/>
        <v>56150</v>
      </c>
      <c r="D10621" s="61">
        <v>0.44937057130000002</v>
      </c>
    </row>
    <row r="10622" spans="2:4" x14ac:dyDescent="0.2">
      <c r="B10622" s="30">
        <v>10618</v>
      </c>
      <c r="C10622" s="36">
        <f t="shared" si="165"/>
        <v>56151</v>
      </c>
      <c r="D10622" s="61">
        <v>0.44944103499999999</v>
      </c>
    </row>
    <row r="10623" spans="2:4" x14ac:dyDescent="0.2">
      <c r="B10623" s="30">
        <v>10619</v>
      </c>
      <c r="C10623" s="36">
        <f t="shared" si="165"/>
        <v>56152</v>
      </c>
      <c r="D10623" s="61">
        <v>0.44951151029999997</v>
      </c>
    </row>
    <row r="10624" spans="2:4" x14ac:dyDescent="0.2">
      <c r="B10624" s="30">
        <v>10620</v>
      </c>
      <c r="C10624" s="36">
        <f t="shared" si="165"/>
        <v>56153</v>
      </c>
      <c r="D10624" s="61">
        <v>0.44958199700000001</v>
      </c>
    </row>
    <row r="10625" spans="2:4" x14ac:dyDescent="0.2">
      <c r="B10625" s="30">
        <v>10621</v>
      </c>
      <c r="C10625" s="36">
        <f t="shared" si="165"/>
        <v>56154</v>
      </c>
      <c r="D10625" s="61">
        <v>0.44965249530000001</v>
      </c>
    </row>
    <row r="10626" spans="2:4" x14ac:dyDescent="0.2">
      <c r="B10626" s="30">
        <v>10622</v>
      </c>
      <c r="C10626" s="36">
        <f t="shared" si="165"/>
        <v>56155</v>
      </c>
      <c r="D10626" s="61">
        <v>0.44972300510000002</v>
      </c>
    </row>
    <row r="10627" spans="2:4" x14ac:dyDescent="0.2">
      <c r="B10627" s="30">
        <v>10623</v>
      </c>
      <c r="C10627" s="36">
        <f t="shared" si="165"/>
        <v>56156</v>
      </c>
      <c r="D10627" s="61">
        <v>0.44979352639999998</v>
      </c>
    </row>
    <row r="10628" spans="2:4" x14ac:dyDescent="0.2">
      <c r="B10628" s="30">
        <v>10624</v>
      </c>
      <c r="C10628" s="36">
        <f t="shared" si="165"/>
        <v>56157</v>
      </c>
      <c r="D10628" s="61">
        <v>0.4498640592</v>
      </c>
    </row>
    <row r="10629" spans="2:4" x14ac:dyDescent="0.2">
      <c r="B10629" s="30">
        <v>10625</v>
      </c>
      <c r="C10629" s="36">
        <f t="shared" si="165"/>
        <v>56158</v>
      </c>
      <c r="D10629" s="61">
        <v>0.44993460349999997</v>
      </c>
    </row>
    <row r="10630" spans="2:4" x14ac:dyDescent="0.2">
      <c r="B10630" s="30">
        <v>10626</v>
      </c>
      <c r="C10630" s="36">
        <f t="shared" ref="C10630:C10693" si="166">C10629+1</f>
        <v>56159</v>
      </c>
      <c r="D10630" s="61">
        <v>0.45000515930000001</v>
      </c>
    </row>
    <row r="10631" spans="2:4" x14ac:dyDescent="0.2">
      <c r="B10631" s="30">
        <v>10627</v>
      </c>
      <c r="C10631" s="36">
        <f t="shared" si="166"/>
        <v>56160</v>
      </c>
      <c r="D10631" s="61">
        <v>0.45007572670000001</v>
      </c>
    </row>
    <row r="10632" spans="2:4" x14ac:dyDescent="0.2">
      <c r="B10632" s="30">
        <v>10628</v>
      </c>
      <c r="C10632" s="36">
        <f t="shared" si="166"/>
        <v>56161</v>
      </c>
      <c r="D10632" s="61">
        <v>0.45014630560000002</v>
      </c>
    </row>
    <row r="10633" spans="2:4" x14ac:dyDescent="0.2">
      <c r="B10633" s="30">
        <v>10629</v>
      </c>
      <c r="C10633" s="36">
        <f t="shared" si="166"/>
        <v>56162</v>
      </c>
      <c r="D10633" s="61">
        <v>0.45021689599999998</v>
      </c>
    </row>
    <row r="10634" spans="2:4" x14ac:dyDescent="0.2">
      <c r="B10634" s="30">
        <v>10630</v>
      </c>
      <c r="C10634" s="36">
        <f t="shared" si="166"/>
        <v>56163</v>
      </c>
      <c r="D10634" s="61">
        <v>0.45028749800000001</v>
      </c>
    </row>
    <row r="10635" spans="2:4" x14ac:dyDescent="0.2">
      <c r="B10635" s="30">
        <v>10631</v>
      </c>
      <c r="C10635" s="36">
        <f t="shared" si="166"/>
        <v>56164</v>
      </c>
      <c r="D10635" s="61">
        <v>0.45035811149999999</v>
      </c>
    </row>
    <row r="10636" spans="2:4" x14ac:dyDescent="0.2">
      <c r="B10636" s="30">
        <v>10632</v>
      </c>
      <c r="C10636" s="36">
        <f t="shared" si="166"/>
        <v>56165</v>
      </c>
      <c r="D10636" s="61">
        <v>0.45042873649999998</v>
      </c>
    </row>
    <row r="10637" spans="2:4" x14ac:dyDescent="0.2">
      <c r="B10637" s="30">
        <v>10633</v>
      </c>
      <c r="C10637" s="36">
        <f t="shared" si="166"/>
        <v>56166</v>
      </c>
      <c r="D10637" s="61">
        <v>0.45049937299999998</v>
      </c>
    </row>
    <row r="10638" spans="2:4" x14ac:dyDescent="0.2">
      <c r="B10638" s="30">
        <v>10634</v>
      </c>
      <c r="C10638" s="36">
        <f t="shared" si="166"/>
        <v>56167</v>
      </c>
      <c r="D10638" s="61">
        <v>0.4505700211</v>
      </c>
    </row>
    <row r="10639" spans="2:4" x14ac:dyDescent="0.2">
      <c r="B10639" s="30">
        <v>10635</v>
      </c>
      <c r="C10639" s="36">
        <f t="shared" si="166"/>
        <v>56168</v>
      </c>
      <c r="D10639" s="61">
        <v>0.45064068070000002</v>
      </c>
    </row>
    <row r="10640" spans="2:4" x14ac:dyDescent="0.2">
      <c r="B10640" s="30">
        <v>10636</v>
      </c>
      <c r="C10640" s="36">
        <f t="shared" si="166"/>
        <v>56169</v>
      </c>
      <c r="D10640" s="61">
        <v>0.4507113519</v>
      </c>
    </row>
    <row r="10641" spans="2:4" x14ac:dyDescent="0.2">
      <c r="B10641" s="30">
        <v>10637</v>
      </c>
      <c r="C10641" s="36">
        <f t="shared" si="166"/>
        <v>56170</v>
      </c>
      <c r="D10641" s="61">
        <v>0.45078203459999999</v>
      </c>
    </row>
    <row r="10642" spans="2:4" x14ac:dyDescent="0.2">
      <c r="B10642" s="30">
        <v>10638</v>
      </c>
      <c r="C10642" s="36">
        <f t="shared" si="166"/>
        <v>56171</v>
      </c>
      <c r="D10642" s="61">
        <v>0.45085272879999999</v>
      </c>
    </row>
    <row r="10643" spans="2:4" x14ac:dyDescent="0.2">
      <c r="B10643" s="30">
        <v>10639</v>
      </c>
      <c r="C10643" s="36">
        <f t="shared" si="166"/>
        <v>56172</v>
      </c>
      <c r="D10643" s="61">
        <v>0.45092343460000001</v>
      </c>
    </row>
    <row r="10644" spans="2:4" x14ac:dyDescent="0.2">
      <c r="B10644" s="30">
        <v>10640</v>
      </c>
      <c r="C10644" s="36">
        <f t="shared" si="166"/>
        <v>56173</v>
      </c>
      <c r="D10644" s="61">
        <v>0.45099415189999997</v>
      </c>
    </row>
    <row r="10645" spans="2:4" x14ac:dyDescent="0.2">
      <c r="B10645" s="30">
        <v>10641</v>
      </c>
      <c r="C10645" s="36">
        <f t="shared" si="166"/>
        <v>56174</v>
      </c>
      <c r="D10645" s="61">
        <v>0.45106488080000001</v>
      </c>
    </row>
    <row r="10646" spans="2:4" x14ac:dyDescent="0.2">
      <c r="B10646" s="30">
        <v>10642</v>
      </c>
      <c r="C10646" s="36">
        <f t="shared" si="166"/>
        <v>56175</v>
      </c>
      <c r="D10646" s="61">
        <v>0.4511356212</v>
      </c>
    </row>
    <row r="10647" spans="2:4" x14ac:dyDescent="0.2">
      <c r="B10647" s="30">
        <v>10643</v>
      </c>
      <c r="C10647" s="36">
        <f t="shared" si="166"/>
        <v>56176</v>
      </c>
      <c r="D10647" s="61">
        <v>0.45120637320000001</v>
      </c>
    </row>
    <row r="10648" spans="2:4" x14ac:dyDescent="0.2">
      <c r="B10648" s="30">
        <v>10644</v>
      </c>
      <c r="C10648" s="36">
        <f t="shared" si="166"/>
        <v>56177</v>
      </c>
      <c r="D10648" s="61">
        <v>0.45127713670000003</v>
      </c>
    </row>
    <row r="10649" spans="2:4" x14ac:dyDescent="0.2">
      <c r="B10649" s="30">
        <v>10645</v>
      </c>
      <c r="C10649" s="36">
        <f t="shared" si="166"/>
        <v>56178</v>
      </c>
      <c r="D10649" s="61">
        <v>0.4513479118</v>
      </c>
    </row>
    <row r="10650" spans="2:4" x14ac:dyDescent="0.2">
      <c r="B10650" s="30">
        <v>10646</v>
      </c>
      <c r="C10650" s="36">
        <f t="shared" si="166"/>
        <v>56179</v>
      </c>
      <c r="D10650" s="61">
        <v>0.45141869839999998</v>
      </c>
    </row>
    <row r="10651" spans="2:4" x14ac:dyDescent="0.2">
      <c r="B10651" s="30">
        <v>10647</v>
      </c>
      <c r="C10651" s="36">
        <f t="shared" si="166"/>
        <v>56180</v>
      </c>
      <c r="D10651" s="61">
        <v>0.45148949659999998</v>
      </c>
    </row>
    <row r="10652" spans="2:4" x14ac:dyDescent="0.2">
      <c r="B10652" s="30">
        <v>10648</v>
      </c>
      <c r="C10652" s="36">
        <f t="shared" si="166"/>
        <v>56181</v>
      </c>
      <c r="D10652" s="61">
        <v>0.4515603064</v>
      </c>
    </row>
    <row r="10653" spans="2:4" x14ac:dyDescent="0.2">
      <c r="B10653" s="30">
        <v>10649</v>
      </c>
      <c r="C10653" s="36">
        <f t="shared" si="166"/>
        <v>56182</v>
      </c>
      <c r="D10653" s="61">
        <v>0.45163112770000002</v>
      </c>
    </row>
    <row r="10654" spans="2:4" x14ac:dyDescent="0.2">
      <c r="B10654" s="30">
        <v>10650</v>
      </c>
      <c r="C10654" s="36">
        <f t="shared" si="166"/>
        <v>56183</v>
      </c>
      <c r="D10654" s="61">
        <v>0.45170196060000001</v>
      </c>
    </row>
    <row r="10655" spans="2:4" x14ac:dyDescent="0.2">
      <c r="B10655" s="30">
        <v>10651</v>
      </c>
      <c r="C10655" s="36">
        <f t="shared" si="166"/>
        <v>56184</v>
      </c>
      <c r="D10655" s="61">
        <v>0.45177280510000001</v>
      </c>
    </row>
    <row r="10656" spans="2:4" x14ac:dyDescent="0.2">
      <c r="B10656" s="30">
        <v>10652</v>
      </c>
      <c r="C10656" s="36">
        <f t="shared" si="166"/>
        <v>56185</v>
      </c>
      <c r="D10656" s="61">
        <v>0.45184366110000002</v>
      </c>
    </row>
    <row r="10657" spans="2:4" x14ac:dyDescent="0.2">
      <c r="B10657" s="30">
        <v>10653</v>
      </c>
      <c r="C10657" s="36">
        <f t="shared" si="166"/>
        <v>56186</v>
      </c>
      <c r="D10657" s="61">
        <v>0.45191452869999998</v>
      </c>
    </row>
    <row r="10658" spans="2:4" x14ac:dyDescent="0.2">
      <c r="B10658" s="30">
        <v>10654</v>
      </c>
      <c r="C10658" s="36">
        <f t="shared" si="166"/>
        <v>56187</v>
      </c>
      <c r="D10658" s="61">
        <v>0.45198540790000002</v>
      </c>
    </row>
    <row r="10659" spans="2:4" x14ac:dyDescent="0.2">
      <c r="B10659" s="30">
        <v>10655</v>
      </c>
      <c r="C10659" s="36">
        <f t="shared" si="166"/>
        <v>56188</v>
      </c>
      <c r="D10659" s="61">
        <v>0.45205629860000002</v>
      </c>
    </row>
    <row r="10660" spans="2:4" x14ac:dyDescent="0.2">
      <c r="B10660" s="30">
        <v>10656</v>
      </c>
      <c r="C10660" s="36">
        <f t="shared" si="166"/>
        <v>56189</v>
      </c>
      <c r="D10660" s="61">
        <v>0.45212720090000003</v>
      </c>
    </row>
    <row r="10661" spans="2:4" x14ac:dyDescent="0.2">
      <c r="B10661" s="30">
        <v>10657</v>
      </c>
      <c r="C10661" s="36">
        <f t="shared" si="166"/>
        <v>56190</v>
      </c>
      <c r="D10661" s="61">
        <v>0.4521981148</v>
      </c>
    </row>
    <row r="10662" spans="2:4" x14ac:dyDescent="0.2">
      <c r="B10662" s="30">
        <v>10658</v>
      </c>
      <c r="C10662" s="36">
        <f t="shared" si="166"/>
        <v>56191</v>
      </c>
      <c r="D10662" s="61">
        <v>0.45226904029999998</v>
      </c>
    </row>
    <row r="10663" spans="2:4" x14ac:dyDescent="0.2">
      <c r="B10663" s="30">
        <v>10659</v>
      </c>
      <c r="C10663" s="36">
        <f t="shared" si="166"/>
        <v>56192</v>
      </c>
      <c r="D10663" s="61">
        <v>0.45233997729999997</v>
      </c>
    </row>
    <row r="10664" spans="2:4" x14ac:dyDescent="0.2">
      <c r="B10664" s="30">
        <v>10660</v>
      </c>
      <c r="C10664" s="36">
        <f t="shared" si="166"/>
        <v>56193</v>
      </c>
      <c r="D10664" s="61">
        <v>0.45241092599999999</v>
      </c>
    </row>
    <row r="10665" spans="2:4" x14ac:dyDescent="0.2">
      <c r="B10665" s="30">
        <v>10661</v>
      </c>
      <c r="C10665" s="36">
        <f t="shared" si="166"/>
        <v>56194</v>
      </c>
      <c r="D10665" s="61">
        <v>0.45248188620000002</v>
      </c>
    </row>
    <row r="10666" spans="2:4" x14ac:dyDescent="0.2">
      <c r="B10666" s="30">
        <v>10662</v>
      </c>
      <c r="C10666" s="36">
        <f t="shared" si="166"/>
        <v>56195</v>
      </c>
      <c r="D10666" s="61">
        <v>0.452552858</v>
      </c>
    </row>
    <row r="10667" spans="2:4" x14ac:dyDescent="0.2">
      <c r="B10667" s="30">
        <v>10663</v>
      </c>
      <c r="C10667" s="36">
        <f t="shared" si="166"/>
        <v>56196</v>
      </c>
      <c r="D10667" s="61">
        <v>0.4526238414</v>
      </c>
    </row>
    <row r="10668" spans="2:4" x14ac:dyDescent="0.2">
      <c r="B10668" s="30">
        <v>10664</v>
      </c>
      <c r="C10668" s="36">
        <f t="shared" si="166"/>
        <v>56197</v>
      </c>
      <c r="D10668" s="61">
        <v>0.45269483640000002</v>
      </c>
    </row>
    <row r="10669" spans="2:4" x14ac:dyDescent="0.2">
      <c r="B10669" s="30">
        <v>10665</v>
      </c>
      <c r="C10669" s="36">
        <f t="shared" si="166"/>
        <v>56198</v>
      </c>
      <c r="D10669" s="61">
        <v>0.45276584289999999</v>
      </c>
    </row>
    <row r="10670" spans="2:4" x14ac:dyDescent="0.2">
      <c r="B10670" s="30">
        <v>10666</v>
      </c>
      <c r="C10670" s="36">
        <f t="shared" si="166"/>
        <v>56199</v>
      </c>
      <c r="D10670" s="61">
        <v>0.45283686109999999</v>
      </c>
    </row>
    <row r="10671" spans="2:4" x14ac:dyDescent="0.2">
      <c r="B10671" s="30">
        <v>10667</v>
      </c>
      <c r="C10671" s="36">
        <f t="shared" si="166"/>
        <v>56200</v>
      </c>
      <c r="D10671" s="61">
        <v>0.4529078909</v>
      </c>
    </row>
    <row r="10672" spans="2:4" x14ac:dyDescent="0.2">
      <c r="B10672" s="30">
        <v>10668</v>
      </c>
      <c r="C10672" s="36">
        <f t="shared" si="166"/>
        <v>56201</v>
      </c>
      <c r="D10672" s="61">
        <v>0.45297893220000002</v>
      </c>
    </row>
    <row r="10673" spans="2:4" x14ac:dyDescent="0.2">
      <c r="B10673" s="30">
        <v>10669</v>
      </c>
      <c r="C10673" s="36">
        <f t="shared" si="166"/>
        <v>56202</v>
      </c>
      <c r="D10673" s="61">
        <v>0.4530499852</v>
      </c>
    </row>
    <row r="10674" spans="2:4" x14ac:dyDescent="0.2">
      <c r="B10674" s="30">
        <v>10670</v>
      </c>
      <c r="C10674" s="36">
        <f t="shared" si="166"/>
        <v>56203</v>
      </c>
      <c r="D10674" s="61">
        <v>0.4531210497</v>
      </c>
    </row>
    <row r="10675" spans="2:4" x14ac:dyDescent="0.2">
      <c r="B10675" s="30">
        <v>10671</v>
      </c>
      <c r="C10675" s="36">
        <f t="shared" si="166"/>
        <v>56204</v>
      </c>
      <c r="D10675" s="61">
        <v>0.45319212590000002</v>
      </c>
    </row>
    <row r="10676" spans="2:4" x14ac:dyDescent="0.2">
      <c r="B10676" s="30">
        <v>10672</v>
      </c>
      <c r="C10676" s="36">
        <f t="shared" si="166"/>
        <v>56205</v>
      </c>
      <c r="D10676" s="61">
        <v>0.4532632137</v>
      </c>
    </row>
    <row r="10677" spans="2:4" x14ac:dyDescent="0.2">
      <c r="B10677" s="30">
        <v>10673</v>
      </c>
      <c r="C10677" s="36">
        <f t="shared" si="166"/>
        <v>56206</v>
      </c>
      <c r="D10677" s="61">
        <v>0.45333431299999999</v>
      </c>
    </row>
    <row r="10678" spans="2:4" x14ac:dyDescent="0.2">
      <c r="B10678" s="30">
        <v>10674</v>
      </c>
      <c r="C10678" s="36">
        <f t="shared" si="166"/>
        <v>56207</v>
      </c>
      <c r="D10678" s="61">
        <v>0.453405424</v>
      </c>
    </row>
    <row r="10679" spans="2:4" x14ac:dyDescent="0.2">
      <c r="B10679" s="30">
        <v>10675</v>
      </c>
      <c r="C10679" s="36">
        <f t="shared" si="166"/>
        <v>56208</v>
      </c>
      <c r="D10679" s="61">
        <v>0.45347654659999997</v>
      </c>
    </row>
    <row r="10680" spans="2:4" x14ac:dyDescent="0.2">
      <c r="B10680" s="30">
        <v>10676</v>
      </c>
      <c r="C10680" s="36">
        <f t="shared" si="166"/>
        <v>56209</v>
      </c>
      <c r="D10680" s="61">
        <v>0.45354768080000002</v>
      </c>
    </row>
    <row r="10681" spans="2:4" x14ac:dyDescent="0.2">
      <c r="B10681" s="30">
        <v>10677</v>
      </c>
      <c r="C10681" s="36">
        <f t="shared" si="166"/>
        <v>56210</v>
      </c>
      <c r="D10681" s="61">
        <v>0.45361882660000002</v>
      </c>
    </row>
    <row r="10682" spans="2:4" x14ac:dyDescent="0.2">
      <c r="B10682" s="30">
        <v>10678</v>
      </c>
      <c r="C10682" s="36">
        <f t="shared" si="166"/>
        <v>56211</v>
      </c>
      <c r="D10682" s="61">
        <v>0.45368998399999999</v>
      </c>
    </row>
    <row r="10683" spans="2:4" x14ac:dyDescent="0.2">
      <c r="B10683" s="30">
        <v>10679</v>
      </c>
      <c r="C10683" s="36">
        <f t="shared" si="166"/>
        <v>56212</v>
      </c>
      <c r="D10683" s="61">
        <v>0.45376115309999998</v>
      </c>
    </row>
    <row r="10684" spans="2:4" x14ac:dyDescent="0.2">
      <c r="B10684" s="30">
        <v>10680</v>
      </c>
      <c r="C10684" s="36">
        <f t="shared" si="166"/>
        <v>56213</v>
      </c>
      <c r="D10684" s="61">
        <v>0.45383233379999999</v>
      </c>
    </row>
    <row r="10685" spans="2:4" x14ac:dyDescent="0.2">
      <c r="B10685" s="30">
        <v>10681</v>
      </c>
      <c r="C10685" s="36">
        <f t="shared" si="166"/>
        <v>56214</v>
      </c>
      <c r="D10685" s="61">
        <v>0.453903526</v>
      </c>
    </row>
    <row r="10686" spans="2:4" x14ac:dyDescent="0.2">
      <c r="B10686" s="30">
        <v>10682</v>
      </c>
      <c r="C10686" s="36">
        <f t="shared" si="166"/>
        <v>56215</v>
      </c>
      <c r="D10686" s="61">
        <v>0.45397472999999999</v>
      </c>
    </row>
    <row r="10687" spans="2:4" x14ac:dyDescent="0.2">
      <c r="B10687" s="30">
        <v>10683</v>
      </c>
      <c r="C10687" s="36">
        <f t="shared" si="166"/>
        <v>56216</v>
      </c>
      <c r="D10687" s="61">
        <v>0.45404594549999999</v>
      </c>
    </row>
    <row r="10688" spans="2:4" x14ac:dyDescent="0.2">
      <c r="B10688" s="30">
        <v>10684</v>
      </c>
      <c r="C10688" s="36">
        <f t="shared" si="166"/>
        <v>56217</v>
      </c>
      <c r="D10688" s="61">
        <v>0.45411717260000001</v>
      </c>
    </row>
    <row r="10689" spans="2:4" x14ac:dyDescent="0.2">
      <c r="B10689" s="30">
        <v>10685</v>
      </c>
      <c r="C10689" s="36">
        <f t="shared" si="166"/>
        <v>56218</v>
      </c>
      <c r="D10689" s="61">
        <v>0.45418841139999999</v>
      </c>
    </row>
    <row r="10690" spans="2:4" x14ac:dyDescent="0.2">
      <c r="B10690" s="30">
        <v>10686</v>
      </c>
      <c r="C10690" s="36">
        <f t="shared" si="166"/>
        <v>56219</v>
      </c>
      <c r="D10690" s="61">
        <v>0.4542596619</v>
      </c>
    </row>
    <row r="10691" spans="2:4" x14ac:dyDescent="0.2">
      <c r="B10691" s="30">
        <v>10687</v>
      </c>
      <c r="C10691" s="36">
        <f t="shared" si="166"/>
        <v>56220</v>
      </c>
      <c r="D10691" s="61">
        <v>0.45433092390000002</v>
      </c>
    </row>
    <row r="10692" spans="2:4" x14ac:dyDescent="0.2">
      <c r="B10692" s="30">
        <v>10688</v>
      </c>
      <c r="C10692" s="36">
        <f t="shared" si="166"/>
        <v>56221</v>
      </c>
      <c r="D10692" s="61">
        <v>0.4544021976</v>
      </c>
    </row>
    <row r="10693" spans="2:4" x14ac:dyDescent="0.2">
      <c r="B10693" s="30">
        <v>10689</v>
      </c>
      <c r="C10693" s="36">
        <f t="shared" si="166"/>
        <v>56222</v>
      </c>
      <c r="D10693" s="61">
        <v>0.4544734829</v>
      </c>
    </row>
    <row r="10694" spans="2:4" x14ac:dyDescent="0.2">
      <c r="B10694" s="30">
        <v>10690</v>
      </c>
      <c r="C10694" s="36">
        <f t="shared" ref="C10694:C10757" si="167">C10693+1</f>
        <v>56223</v>
      </c>
      <c r="D10694" s="61">
        <v>0.45454477989999997</v>
      </c>
    </row>
    <row r="10695" spans="2:4" x14ac:dyDescent="0.2">
      <c r="B10695" s="30">
        <v>10691</v>
      </c>
      <c r="C10695" s="36">
        <f t="shared" si="167"/>
        <v>56224</v>
      </c>
      <c r="D10695" s="61">
        <v>0.45461608850000002</v>
      </c>
    </row>
    <row r="10696" spans="2:4" x14ac:dyDescent="0.2">
      <c r="B10696" s="30">
        <v>10692</v>
      </c>
      <c r="C10696" s="36">
        <f t="shared" si="167"/>
        <v>56225</v>
      </c>
      <c r="D10696" s="61">
        <v>0.45468740870000002</v>
      </c>
    </row>
    <row r="10697" spans="2:4" x14ac:dyDescent="0.2">
      <c r="B10697" s="30">
        <v>10693</v>
      </c>
      <c r="C10697" s="36">
        <f t="shared" si="167"/>
        <v>56226</v>
      </c>
      <c r="D10697" s="61">
        <v>0.45475874059999999</v>
      </c>
    </row>
    <row r="10698" spans="2:4" x14ac:dyDescent="0.2">
      <c r="B10698" s="30">
        <v>10694</v>
      </c>
      <c r="C10698" s="36">
        <f t="shared" si="167"/>
        <v>56227</v>
      </c>
      <c r="D10698" s="61">
        <v>0.45483008409999998</v>
      </c>
    </row>
    <row r="10699" spans="2:4" x14ac:dyDescent="0.2">
      <c r="B10699" s="30">
        <v>10695</v>
      </c>
      <c r="C10699" s="36">
        <f t="shared" si="167"/>
        <v>56228</v>
      </c>
      <c r="D10699" s="61">
        <v>0.45490143929999999</v>
      </c>
    </row>
    <row r="10700" spans="2:4" x14ac:dyDescent="0.2">
      <c r="B10700" s="30">
        <v>10696</v>
      </c>
      <c r="C10700" s="36">
        <f t="shared" si="167"/>
        <v>56229</v>
      </c>
      <c r="D10700" s="61">
        <v>0.45497280610000002</v>
      </c>
    </row>
    <row r="10701" spans="2:4" x14ac:dyDescent="0.2">
      <c r="B10701" s="30">
        <v>10697</v>
      </c>
      <c r="C10701" s="36">
        <f t="shared" si="167"/>
        <v>56230</v>
      </c>
      <c r="D10701" s="61">
        <v>0.45504418460000001</v>
      </c>
    </row>
    <row r="10702" spans="2:4" x14ac:dyDescent="0.2">
      <c r="B10702" s="30">
        <v>10698</v>
      </c>
      <c r="C10702" s="36">
        <f t="shared" si="167"/>
        <v>56231</v>
      </c>
      <c r="D10702" s="61">
        <v>0.45511557470000003</v>
      </c>
    </row>
    <row r="10703" spans="2:4" x14ac:dyDescent="0.2">
      <c r="B10703" s="30">
        <v>10699</v>
      </c>
      <c r="C10703" s="36">
        <f t="shared" si="167"/>
        <v>56232</v>
      </c>
      <c r="D10703" s="61">
        <v>0.45518697650000001</v>
      </c>
    </row>
    <row r="10704" spans="2:4" x14ac:dyDescent="0.2">
      <c r="B10704" s="30">
        <v>10700</v>
      </c>
      <c r="C10704" s="36">
        <f t="shared" si="167"/>
        <v>56233</v>
      </c>
      <c r="D10704" s="61">
        <v>0.4552583899</v>
      </c>
    </row>
    <row r="10705" spans="2:4" x14ac:dyDescent="0.2">
      <c r="B10705" s="30">
        <v>10701</v>
      </c>
      <c r="C10705" s="36">
        <f t="shared" si="167"/>
        <v>56234</v>
      </c>
      <c r="D10705" s="61">
        <v>0.45532981500000003</v>
      </c>
    </row>
    <row r="10706" spans="2:4" x14ac:dyDescent="0.2">
      <c r="B10706" s="30">
        <v>10702</v>
      </c>
      <c r="C10706" s="36">
        <f t="shared" si="167"/>
        <v>56235</v>
      </c>
      <c r="D10706" s="61">
        <v>0.45540125170000001</v>
      </c>
    </row>
    <row r="10707" spans="2:4" x14ac:dyDescent="0.2">
      <c r="B10707" s="30">
        <v>10703</v>
      </c>
      <c r="C10707" s="36">
        <f t="shared" si="167"/>
        <v>56236</v>
      </c>
      <c r="D10707" s="61">
        <v>0.45547270010000002</v>
      </c>
    </row>
    <row r="10708" spans="2:4" x14ac:dyDescent="0.2">
      <c r="B10708" s="30">
        <v>10704</v>
      </c>
      <c r="C10708" s="36">
        <f t="shared" si="167"/>
        <v>56237</v>
      </c>
      <c r="D10708" s="61">
        <v>0.45554416019999999</v>
      </c>
    </row>
    <row r="10709" spans="2:4" x14ac:dyDescent="0.2">
      <c r="B10709" s="30">
        <v>10705</v>
      </c>
      <c r="C10709" s="36">
        <f t="shared" si="167"/>
        <v>56238</v>
      </c>
      <c r="D10709" s="61">
        <v>0.45561563189999998</v>
      </c>
    </row>
    <row r="10710" spans="2:4" x14ac:dyDescent="0.2">
      <c r="B10710" s="30">
        <v>10706</v>
      </c>
      <c r="C10710" s="36">
        <f t="shared" si="167"/>
        <v>56239</v>
      </c>
      <c r="D10710" s="61">
        <v>0.4556871153</v>
      </c>
    </row>
    <row r="10711" spans="2:4" x14ac:dyDescent="0.2">
      <c r="B10711" s="30">
        <v>10707</v>
      </c>
      <c r="C10711" s="36">
        <f t="shared" si="167"/>
        <v>56240</v>
      </c>
      <c r="D10711" s="61">
        <v>0.45575861039999999</v>
      </c>
    </row>
    <row r="10712" spans="2:4" x14ac:dyDescent="0.2">
      <c r="B10712" s="30">
        <v>10708</v>
      </c>
      <c r="C10712" s="36">
        <f t="shared" si="167"/>
        <v>56241</v>
      </c>
      <c r="D10712" s="61">
        <v>0.45583011709999999</v>
      </c>
    </row>
    <row r="10713" spans="2:4" x14ac:dyDescent="0.2">
      <c r="B10713" s="30">
        <v>10709</v>
      </c>
      <c r="C10713" s="36">
        <f t="shared" si="167"/>
        <v>56242</v>
      </c>
      <c r="D10713" s="61">
        <v>0.45590163560000002</v>
      </c>
    </row>
    <row r="10714" spans="2:4" x14ac:dyDescent="0.2">
      <c r="B10714" s="30">
        <v>10710</v>
      </c>
      <c r="C10714" s="36">
        <f t="shared" si="167"/>
        <v>56243</v>
      </c>
      <c r="D10714" s="61">
        <v>0.45597316560000001</v>
      </c>
    </row>
    <row r="10715" spans="2:4" x14ac:dyDescent="0.2">
      <c r="B10715" s="30">
        <v>10711</v>
      </c>
      <c r="C10715" s="36">
        <f t="shared" si="167"/>
        <v>56244</v>
      </c>
      <c r="D10715" s="61">
        <v>0.45604470740000003</v>
      </c>
    </row>
    <row r="10716" spans="2:4" x14ac:dyDescent="0.2">
      <c r="B10716" s="30">
        <v>10712</v>
      </c>
      <c r="C10716" s="36">
        <f t="shared" si="167"/>
        <v>56245</v>
      </c>
      <c r="D10716" s="61">
        <v>0.45611626080000001</v>
      </c>
    </row>
    <row r="10717" spans="2:4" x14ac:dyDescent="0.2">
      <c r="B10717" s="30">
        <v>10713</v>
      </c>
      <c r="C10717" s="36">
        <f t="shared" si="167"/>
        <v>56246</v>
      </c>
      <c r="D10717" s="61">
        <v>0.45618782600000002</v>
      </c>
    </row>
    <row r="10718" spans="2:4" x14ac:dyDescent="0.2">
      <c r="B10718" s="30">
        <v>10714</v>
      </c>
      <c r="C10718" s="36">
        <f t="shared" si="167"/>
        <v>56247</v>
      </c>
      <c r="D10718" s="61">
        <v>0.45625940279999999</v>
      </c>
    </row>
    <row r="10719" spans="2:4" x14ac:dyDescent="0.2">
      <c r="B10719" s="30">
        <v>10715</v>
      </c>
      <c r="C10719" s="36">
        <f t="shared" si="167"/>
        <v>56248</v>
      </c>
      <c r="D10719" s="61">
        <v>0.45633099119999998</v>
      </c>
    </row>
    <row r="10720" spans="2:4" x14ac:dyDescent="0.2">
      <c r="B10720" s="30">
        <v>10716</v>
      </c>
      <c r="C10720" s="36">
        <f t="shared" si="167"/>
        <v>56249</v>
      </c>
      <c r="D10720" s="61">
        <v>0.4564025914</v>
      </c>
    </row>
    <row r="10721" spans="2:4" x14ac:dyDescent="0.2">
      <c r="B10721" s="30">
        <v>10717</v>
      </c>
      <c r="C10721" s="36">
        <f t="shared" si="167"/>
        <v>56250</v>
      </c>
      <c r="D10721" s="61">
        <v>0.45647420329999999</v>
      </c>
    </row>
    <row r="10722" spans="2:4" x14ac:dyDescent="0.2">
      <c r="B10722" s="30">
        <v>10718</v>
      </c>
      <c r="C10722" s="36">
        <f t="shared" si="167"/>
        <v>56251</v>
      </c>
      <c r="D10722" s="61">
        <v>0.4565458268</v>
      </c>
    </row>
    <row r="10723" spans="2:4" x14ac:dyDescent="0.2">
      <c r="B10723" s="30">
        <v>10719</v>
      </c>
      <c r="C10723" s="36">
        <f t="shared" si="167"/>
        <v>56252</v>
      </c>
      <c r="D10723" s="61">
        <v>0.45661746199999997</v>
      </c>
    </row>
    <row r="10724" spans="2:4" x14ac:dyDescent="0.2">
      <c r="B10724" s="30">
        <v>10720</v>
      </c>
      <c r="C10724" s="36">
        <f t="shared" si="167"/>
        <v>56253</v>
      </c>
      <c r="D10724" s="61">
        <v>0.45668910899999998</v>
      </c>
    </row>
    <row r="10725" spans="2:4" x14ac:dyDescent="0.2">
      <c r="B10725" s="30">
        <v>10721</v>
      </c>
      <c r="C10725" s="36">
        <f t="shared" si="167"/>
        <v>56254</v>
      </c>
      <c r="D10725" s="61">
        <v>0.45676076760000001</v>
      </c>
    </row>
    <row r="10726" spans="2:4" x14ac:dyDescent="0.2">
      <c r="B10726" s="30">
        <v>10722</v>
      </c>
      <c r="C10726" s="36">
        <f t="shared" si="167"/>
        <v>56255</v>
      </c>
      <c r="D10726" s="61">
        <v>0.4568324379</v>
      </c>
    </row>
    <row r="10727" spans="2:4" x14ac:dyDescent="0.2">
      <c r="B10727" s="30">
        <v>10723</v>
      </c>
      <c r="C10727" s="36">
        <f t="shared" si="167"/>
        <v>56256</v>
      </c>
      <c r="D10727" s="61">
        <v>0.45690411990000002</v>
      </c>
    </row>
    <row r="10728" spans="2:4" x14ac:dyDescent="0.2">
      <c r="B10728" s="30">
        <v>10724</v>
      </c>
      <c r="C10728" s="36">
        <f t="shared" si="167"/>
        <v>56257</v>
      </c>
      <c r="D10728" s="61">
        <v>0.4569758136</v>
      </c>
    </row>
    <row r="10729" spans="2:4" x14ac:dyDescent="0.2">
      <c r="B10729" s="30">
        <v>10725</v>
      </c>
      <c r="C10729" s="36">
        <f t="shared" si="167"/>
        <v>56258</v>
      </c>
      <c r="D10729" s="61">
        <v>0.45704751910000002</v>
      </c>
    </row>
    <row r="10730" spans="2:4" x14ac:dyDescent="0.2">
      <c r="B10730" s="30">
        <v>10726</v>
      </c>
      <c r="C10730" s="36">
        <f t="shared" si="167"/>
        <v>56259</v>
      </c>
      <c r="D10730" s="61">
        <v>0.4571192362</v>
      </c>
    </row>
    <row r="10731" spans="2:4" x14ac:dyDescent="0.2">
      <c r="B10731" s="30">
        <v>10727</v>
      </c>
      <c r="C10731" s="36">
        <f t="shared" si="167"/>
        <v>56260</v>
      </c>
      <c r="D10731" s="61">
        <v>0.457190965</v>
      </c>
    </row>
    <row r="10732" spans="2:4" x14ac:dyDescent="0.2">
      <c r="B10732" s="30">
        <v>10728</v>
      </c>
      <c r="C10732" s="36">
        <f t="shared" si="167"/>
        <v>56261</v>
      </c>
      <c r="D10732" s="61">
        <v>0.45726270549999998</v>
      </c>
    </row>
    <row r="10733" spans="2:4" x14ac:dyDescent="0.2">
      <c r="B10733" s="30">
        <v>10729</v>
      </c>
      <c r="C10733" s="36">
        <f t="shared" si="167"/>
        <v>56262</v>
      </c>
      <c r="D10733" s="61">
        <v>0.45733445779999998</v>
      </c>
    </row>
    <row r="10734" spans="2:4" x14ac:dyDescent="0.2">
      <c r="B10734" s="30">
        <v>10730</v>
      </c>
      <c r="C10734" s="36">
        <f t="shared" si="167"/>
        <v>56263</v>
      </c>
      <c r="D10734" s="61">
        <v>0.4574062217</v>
      </c>
    </row>
    <row r="10735" spans="2:4" x14ac:dyDescent="0.2">
      <c r="B10735" s="30">
        <v>10731</v>
      </c>
      <c r="C10735" s="36">
        <f t="shared" si="167"/>
        <v>56264</v>
      </c>
      <c r="D10735" s="61">
        <v>0.4574779974</v>
      </c>
    </row>
    <row r="10736" spans="2:4" x14ac:dyDescent="0.2">
      <c r="B10736" s="30">
        <v>10732</v>
      </c>
      <c r="C10736" s="36">
        <f t="shared" si="167"/>
        <v>56265</v>
      </c>
      <c r="D10736" s="61">
        <v>0.45754978480000003</v>
      </c>
    </row>
    <row r="10737" spans="2:4" x14ac:dyDescent="0.2">
      <c r="B10737" s="30">
        <v>10733</v>
      </c>
      <c r="C10737" s="36">
        <f t="shared" si="167"/>
        <v>56266</v>
      </c>
      <c r="D10737" s="61">
        <v>0.45762158390000002</v>
      </c>
    </row>
    <row r="10738" spans="2:4" x14ac:dyDescent="0.2">
      <c r="B10738" s="30">
        <v>10734</v>
      </c>
      <c r="C10738" s="36">
        <f t="shared" si="167"/>
        <v>56267</v>
      </c>
      <c r="D10738" s="61">
        <v>0.45769339469999998</v>
      </c>
    </row>
    <row r="10739" spans="2:4" x14ac:dyDescent="0.2">
      <c r="B10739" s="30">
        <v>10735</v>
      </c>
      <c r="C10739" s="36">
        <f t="shared" si="167"/>
        <v>56268</v>
      </c>
      <c r="D10739" s="61">
        <v>0.45776521720000002</v>
      </c>
    </row>
    <row r="10740" spans="2:4" x14ac:dyDescent="0.2">
      <c r="B10740" s="30">
        <v>10736</v>
      </c>
      <c r="C10740" s="36">
        <f t="shared" si="167"/>
        <v>56269</v>
      </c>
      <c r="D10740" s="61">
        <v>0.45783705149999998</v>
      </c>
    </row>
    <row r="10741" spans="2:4" x14ac:dyDescent="0.2">
      <c r="B10741" s="30">
        <v>10737</v>
      </c>
      <c r="C10741" s="36">
        <f t="shared" si="167"/>
        <v>56270</v>
      </c>
      <c r="D10741" s="61">
        <v>0.45790889740000001</v>
      </c>
    </row>
    <row r="10742" spans="2:4" x14ac:dyDescent="0.2">
      <c r="B10742" s="30">
        <v>10738</v>
      </c>
      <c r="C10742" s="36">
        <f t="shared" si="167"/>
        <v>56271</v>
      </c>
      <c r="D10742" s="61">
        <v>0.45798075510000003</v>
      </c>
    </row>
    <row r="10743" spans="2:4" x14ac:dyDescent="0.2">
      <c r="B10743" s="30">
        <v>10739</v>
      </c>
      <c r="C10743" s="36">
        <f t="shared" si="167"/>
        <v>56272</v>
      </c>
      <c r="D10743" s="61">
        <v>0.45805262460000001</v>
      </c>
    </row>
    <row r="10744" spans="2:4" x14ac:dyDescent="0.2">
      <c r="B10744" s="30">
        <v>10740</v>
      </c>
      <c r="C10744" s="36">
        <f t="shared" si="167"/>
        <v>56273</v>
      </c>
      <c r="D10744" s="61">
        <v>0.45812450570000002</v>
      </c>
    </row>
    <row r="10745" spans="2:4" x14ac:dyDescent="0.2">
      <c r="B10745" s="30">
        <v>10741</v>
      </c>
      <c r="C10745" s="36">
        <f t="shared" si="167"/>
        <v>56274</v>
      </c>
      <c r="D10745" s="61">
        <v>0.4581963986</v>
      </c>
    </row>
    <row r="10746" spans="2:4" x14ac:dyDescent="0.2">
      <c r="B10746" s="30">
        <v>10742</v>
      </c>
      <c r="C10746" s="36">
        <f t="shared" si="167"/>
        <v>56275</v>
      </c>
      <c r="D10746" s="61">
        <v>0.4582683032</v>
      </c>
    </row>
    <row r="10747" spans="2:4" x14ac:dyDescent="0.2">
      <c r="B10747" s="30">
        <v>10743</v>
      </c>
      <c r="C10747" s="36">
        <f t="shared" si="167"/>
        <v>56276</v>
      </c>
      <c r="D10747" s="61">
        <v>0.45834021959999999</v>
      </c>
    </row>
    <row r="10748" spans="2:4" x14ac:dyDescent="0.2">
      <c r="B10748" s="30">
        <v>10744</v>
      </c>
      <c r="C10748" s="36">
        <f t="shared" si="167"/>
        <v>56277</v>
      </c>
      <c r="D10748" s="61">
        <v>0.45841214769999999</v>
      </c>
    </row>
    <row r="10749" spans="2:4" x14ac:dyDescent="0.2">
      <c r="B10749" s="30">
        <v>10745</v>
      </c>
      <c r="C10749" s="36">
        <f t="shared" si="167"/>
        <v>56278</v>
      </c>
      <c r="D10749" s="61">
        <v>0.45848408750000003</v>
      </c>
    </row>
    <row r="10750" spans="2:4" x14ac:dyDescent="0.2">
      <c r="B10750" s="30">
        <v>10746</v>
      </c>
      <c r="C10750" s="36">
        <f t="shared" si="167"/>
        <v>56279</v>
      </c>
      <c r="D10750" s="61">
        <v>0.45855603909999998</v>
      </c>
    </row>
    <row r="10751" spans="2:4" x14ac:dyDescent="0.2">
      <c r="B10751" s="30">
        <v>10747</v>
      </c>
      <c r="C10751" s="36">
        <f t="shared" si="167"/>
        <v>56280</v>
      </c>
      <c r="D10751" s="61">
        <v>0.45862800240000001</v>
      </c>
    </row>
    <row r="10752" spans="2:4" x14ac:dyDescent="0.2">
      <c r="B10752" s="30">
        <v>10748</v>
      </c>
      <c r="C10752" s="36">
        <f t="shared" si="167"/>
        <v>56281</v>
      </c>
      <c r="D10752" s="61">
        <v>0.45869997750000002</v>
      </c>
    </row>
    <row r="10753" spans="2:4" x14ac:dyDescent="0.2">
      <c r="B10753" s="30">
        <v>10749</v>
      </c>
      <c r="C10753" s="36">
        <f t="shared" si="167"/>
        <v>56282</v>
      </c>
      <c r="D10753" s="61">
        <v>0.4587719643</v>
      </c>
    </row>
    <row r="10754" spans="2:4" x14ac:dyDescent="0.2">
      <c r="B10754" s="30">
        <v>10750</v>
      </c>
      <c r="C10754" s="36">
        <f t="shared" si="167"/>
        <v>56283</v>
      </c>
      <c r="D10754" s="61">
        <v>0.4588439628</v>
      </c>
    </row>
    <row r="10755" spans="2:4" x14ac:dyDescent="0.2">
      <c r="B10755" s="30">
        <v>10751</v>
      </c>
      <c r="C10755" s="36">
        <f t="shared" si="167"/>
        <v>56284</v>
      </c>
      <c r="D10755" s="61">
        <v>0.45891597309999999</v>
      </c>
    </row>
    <row r="10756" spans="2:4" x14ac:dyDescent="0.2">
      <c r="B10756" s="30">
        <v>10752</v>
      </c>
      <c r="C10756" s="36">
        <f t="shared" si="167"/>
        <v>56285</v>
      </c>
      <c r="D10756" s="61">
        <v>0.4589879952</v>
      </c>
    </row>
    <row r="10757" spans="2:4" x14ac:dyDescent="0.2">
      <c r="B10757" s="30">
        <v>10753</v>
      </c>
      <c r="C10757" s="36">
        <f t="shared" si="167"/>
        <v>56286</v>
      </c>
      <c r="D10757" s="61">
        <v>0.45906002899999998</v>
      </c>
    </row>
    <row r="10758" spans="2:4" x14ac:dyDescent="0.2">
      <c r="B10758" s="30">
        <v>10754</v>
      </c>
      <c r="C10758" s="36">
        <f t="shared" ref="C10758:C10821" si="168">C10757+1</f>
        <v>56287</v>
      </c>
      <c r="D10758" s="61">
        <v>0.45913207449999999</v>
      </c>
    </row>
    <row r="10759" spans="2:4" x14ac:dyDescent="0.2">
      <c r="B10759" s="30">
        <v>10755</v>
      </c>
      <c r="C10759" s="36">
        <f t="shared" si="168"/>
        <v>56288</v>
      </c>
      <c r="D10759" s="61">
        <v>0.45920413180000003</v>
      </c>
    </row>
    <row r="10760" spans="2:4" x14ac:dyDescent="0.2">
      <c r="B10760" s="30">
        <v>10756</v>
      </c>
      <c r="C10760" s="36">
        <f t="shared" si="168"/>
        <v>56289</v>
      </c>
      <c r="D10760" s="61">
        <v>0.45927620089999999</v>
      </c>
    </row>
    <row r="10761" spans="2:4" x14ac:dyDescent="0.2">
      <c r="B10761" s="30">
        <v>10757</v>
      </c>
      <c r="C10761" s="36">
        <f t="shared" si="168"/>
        <v>56290</v>
      </c>
      <c r="D10761" s="61">
        <v>0.45934828170000003</v>
      </c>
    </row>
    <row r="10762" spans="2:4" x14ac:dyDescent="0.2">
      <c r="B10762" s="30">
        <v>10758</v>
      </c>
      <c r="C10762" s="36">
        <f t="shared" si="168"/>
        <v>56291</v>
      </c>
      <c r="D10762" s="61">
        <v>0.45942037429999999</v>
      </c>
    </row>
    <row r="10763" spans="2:4" x14ac:dyDescent="0.2">
      <c r="B10763" s="30">
        <v>10759</v>
      </c>
      <c r="C10763" s="36">
        <f t="shared" si="168"/>
        <v>56292</v>
      </c>
      <c r="D10763" s="61">
        <v>0.45949247869999998</v>
      </c>
    </row>
    <row r="10764" spans="2:4" x14ac:dyDescent="0.2">
      <c r="B10764" s="30">
        <v>10760</v>
      </c>
      <c r="C10764" s="36">
        <f t="shared" si="168"/>
        <v>56293</v>
      </c>
      <c r="D10764" s="61">
        <v>0.4595645948</v>
      </c>
    </row>
    <row r="10765" spans="2:4" x14ac:dyDescent="0.2">
      <c r="B10765" s="30">
        <v>10761</v>
      </c>
      <c r="C10765" s="36">
        <f t="shared" si="168"/>
        <v>56294</v>
      </c>
      <c r="D10765" s="61">
        <v>0.4596367227</v>
      </c>
    </row>
    <row r="10766" spans="2:4" x14ac:dyDescent="0.2">
      <c r="B10766" s="30">
        <v>10762</v>
      </c>
      <c r="C10766" s="36">
        <f t="shared" si="168"/>
        <v>56295</v>
      </c>
      <c r="D10766" s="61">
        <v>0.45970886239999997</v>
      </c>
    </row>
    <row r="10767" spans="2:4" x14ac:dyDescent="0.2">
      <c r="B10767" s="30">
        <v>10763</v>
      </c>
      <c r="C10767" s="36">
        <f t="shared" si="168"/>
        <v>56296</v>
      </c>
      <c r="D10767" s="61">
        <v>0.45978101380000003</v>
      </c>
    </row>
    <row r="10768" spans="2:4" x14ac:dyDescent="0.2">
      <c r="B10768" s="30">
        <v>10764</v>
      </c>
      <c r="C10768" s="36">
        <f t="shared" si="168"/>
        <v>56297</v>
      </c>
      <c r="D10768" s="61">
        <v>0.459853177</v>
      </c>
    </row>
    <row r="10769" spans="2:4" x14ac:dyDescent="0.2">
      <c r="B10769" s="30">
        <v>10765</v>
      </c>
      <c r="C10769" s="36">
        <f t="shared" si="168"/>
        <v>56298</v>
      </c>
      <c r="D10769" s="61">
        <v>0.45992535200000001</v>
      </c>
    </row>
    <row r="10770" spans="2:4" x14ac:dyDescent="0.2">
      <c r="B10770" s="30">
        <v>10766</v>
      </c>
      <c r="C10770" s="36">
        <f t="shared" si="168"/>
        <v>56299</v>
      </c>
      <c r="D10770" s="61">
        <v>0.45999753879999999</v>
      </c>
    </row>
    <row r="10771" spans="2:4" x14ac:dyDescent="0.2">
      <c r="B10771" s="30">
        <v>10767</v>
      </c>
      <c r="C10771" s="36">
        <f t="shared" si="168"/>
        <v>56300</v>
      </c>
      <c r="D10771" s="61">
        <v>0.4600697373</v>
      </c>
    </row>
    <row r="10772" spans="2:4" x14ac:dyDescent="0.2">
      <c r="B10772" s="30">
        <v>10768</v>
      </c>
      <c r="C10772" s="36">
        <f t="shared" si="168"/>
        <v>56301</v>
      </c>
      <c r="D10772" s="61">
        <v>0.46014194759999999</v>
      </c>
    </row>
    <row r="10773" spans="2:4" x14ac:dyDescent="0.2">
      <c r="B10773" s="30">
        <v>10769</v>
      </c>
      <c r="C10773" s="36">
        <f t="shared" si="168"/>
        <v>56302</v>
      </c>
      <c r="D10773" s="61">
        <v>0.46021416970000001</v>
      </c>
    </row>
    <row r="10774" spans="2:4" x14ac:dyDescent="0.2">
      <c r="B10774" s="30">
        <v>10770</v>
      </c>
      <c r="C10774" s="36">
        <f t="shared" si="168"/>
        <v>56303</v>
      </c>
      <c r="D10774" s="61">
        <v>0.4602864036</v>
      </c>
    </row>
    <row r="10775" spans="2:4" x14ac:dyDescent="0.2">
      <c r="B10775" s="30">
        <v>10771</v>
      </c>
      <c r="C10775" s="36">
        <f t="shared" si="168"/>
        <v>56304</v>
      </c>
      <c r="D10775" s="61">
        <v>0.46035864929999998</v>
      </c>
    </row>
    <row r="10776" spans="2:4" x14ac:dyDescent="0.2">
      <c r="B10776" s="30">
        <v>10772</v>
      </c>
      <c r="C10776" s="36">
        <f t="shared" si="168"/>
        <v>56305</v>
      </c>
      <c r="D10776" s="61">
        <v>0.46043090679999998</v>
      </c>
    </row>
    <row r="10777" spans="2:4" x14ac:dyDescent="0.2">
      <c r="B10777" s="30">
        <v>10773</v>
      </c>
      <c r="C10777" s="36">
        <f t="shared" si="168"/>
        <v>56306</v>
      </c>
      <c r="D10777" s="61">
        <v>0.46050317600000001</v>
      </c>
    </row>
    <row r="10778" spans="2:4" x14ac:dyDescent="0.2">
      <c r="B10778" s="30">
        <v>10774</v>
      </c>
      <c r="C10778" s="36">
        <f t="shared" si="168"/>
        <v>56307</v>
      </c>
      <c r="D10778" s="61">
        <v>0.46057545709999997</v>
      </c>
    </row>
    <row r="10779" spans="2:4" x14ac:dyDescent="0.2">
      <c r="B10779" s="30">
        <v>10775</v>
      </c>
      <c r="C10779" s="36">
        <f t="shared" si="168"/>
        <v>56308</v>
      </c>
      <c r="D10779" s="61">
        <v>0.46064774990000001</v>
      </c>
    </row>
    <row r="10780" spans="2:4" x14ac:dyDescent="0.2">
      <c r="B10780" s="30">
        <v>10776</v>
      </c>
      <c r="C10780" s="36">
        <f t="shared" si="168"/>
        <v>56309</v>
      </c>
      <c r="D10780" s="61">
        <v>0.46072005449999998</v>
      </c>
    </row>
    <row r="10781" spans="2:4" x14ac:dyDescent="0.2">
      <c r="B10781" s="30">
        <v>10777</v>
      </c>
      <c r="C10781" s="36">
        <f t="shared" si="168"/>
        <v>56310</v>
      </c>
      <c r="D10781" s="61">
        <v>0.46079237099999998</v>
      </c>
    </row>
    <row r="10782" spans="2:4" x14ac:dyDescent="0.2">
      <c r="B10782" s="30">
        <v>10778</v>
      </c>
      <c r="C10782" s="36">
        <f t="shared" si="168"/>
        <v>56311</v>
      </c>
      <c r="D10782" s="61">
        <v>0.46086469920000001</v>
      </c>
    </row>
    <row r="10783" spans="2:4" x14ac:dyDescent="0.2">
      <c r="B10783" s="30">
        <v>10779</v>
      </c>
      <c r="C10783" s="36">
        <f t="shared" si="168"/>
        <v>56312</v>
      </c>
      <c r="D10783" s="61">
        <v>0.46093703920000001</v>
      </c>
    </row>
    <row r="10784" spans="2:4" x14ac:dyDescent="0.2">
      <c r="B10784" s="30">
        <v>10780</v>
      </c>
      <c r="C10784" s="36">
        <f t="shared" si="168"/>
        <v>56313</v>
      </c>
      <c r="D10784" s="61">
        <v>0.4610093911</v>
      </c>
    </row>
    <row r="10785" spans="2:4" x14ac:dyDescent="0.2">
      <c r="B10785" s="30">
        <v>10781</v>
      </c>
      <c r="C10785" s="36">
        <f t="shared" si="168"/>
        <v>56314</v>
      </c>
      <c r="D10785" s="61">
        <v>0.46108175470000001</v>
      </c>
    </row>
    <row r="10786" spans="2:4" x14ac:dyDescent="0.2">
      <c r="B10786" s="30">
        <v>10782</v>
      </c>
      <c r="C10786" s="36">
        <f t="shared" si="168"/>
        <v>56315</v>
      </c>
      <c r="D10786" s="61">
        <v>0.46115413020000001</v>
      </c>
    </row>
    <row r="10787" spans="2:4" x14ac:dyDescent="0.2">
      <c r="B10787" s="30">
        <v>10783</v>
      </c>
      <c r="C10787" s="36">
        <f t="shared" si="168"/>
        <v>56316</v>
      </c>
      <c r="D10787" s="61">
        <v>0.46122651739999998</v>
      </c>
    </row>
    <row r="10788" spans="2:4" x14ac:dyDescent="0.2">
      <c r="B10788" s="30">
        <v>10784</v>
      </c>
      <c r="C10788" s="36">
        <f t="shared" si="168"/>
        <v>56317</v>
      </c>
      <c r="D10788" s="61">
        <v>0.46129891649999999</v>
      </c>
    </row>
    <row r="10789" spans="2:4" x14ac:dyDescent="0.2">
      <c r="B10789" s="30">
        <v>10785</v>
      </c>
      <c r="C10789" s="36">
        <f t="shared" si="168"/>
        <v>56318</v>
      </c>
      <c r="D10789" s="61">
        <v>0.46137132739999998</v>
      </c>
    </row>
    <row r="10790" spans="2:4" x14ac:dyDescent="0.2">
      <c r="B10790" s="30">
        <v>10786</v>
      </c>
      <c r="C10790" s="36">
        <f t="shared" si="168"/>
        <v>56319</v>
      </c>
      <c r="D10790" s="61">
        <v>0.46144375009999999</v>
      </c>
    </row>
    <row r="10791" spans="2:4" x14ac:dyDescent="0.2">
      <c r="B10791" s="30">
        <v>10787</v>
      </c>
      <c r="C10791" s="36">
        <f t="shared" si="168"/>
        <v>56320</v>
      </c>
      <c r="D10791" s="61">
        <v>0.46151618459999999</v>
      </c>
    </row>
    <row r="10792" spans="2:4" x14ac:dyDescent="0.2">
      <c r="B10792" s="30">
        <v>10788</v>
      </c>
      <c r="C10792" s="36">
        <f t="shared" si="168"/>
        <v>56321</v>
      </c>
      <c r="D10792" s="61">
        <v>0.46158863090000002</v>
      </c>
    </row>
    <row r="10793" spans="2:4" x14ac:dyDescent="0.2">
      <c r="B10793" s="30">
        <v>10789</v>
      </c>
      <c r="C10793" s="36">
        <f t="shared" si="168"/>
        <v>56322</v>
      </c>
      <c r="D10793" s="61">
        <v>0.46166108900000002</v>
      </c>
    </row>
    <row r="10794" spans="2:4" x14ac:dyDescent="0.2">
      <c r="B10794" s="30">
        <v>10790</v>
      </c>
      <c r="C10794" s="36">
        <f t="shared" si="168"/>
        <v>56323</v>
      </c>
      <c r="D10794" s="61">
        <v>0.46173355900000002</v>
      </c>
    </row>
    <row r="10795" spans="2:4" x14ac:dyDescent="0.2">
      <c r="B10795" s="30">
        <v>10791</v>
      </c>
      <c r="C10795" s="36">
        <f t="shared" si="168"/>
        <v>56324</v>
      </c>
      <c r="D10795" s="61">
        <v>0.46180604079999998</v>
      </c>
    </row>
    <row r="10796" spans="2:4" x14ac:dyDescent="0.2">
      <c r="B10796" s="30">
        <v>10792</v>
      </c>
      <c r="C10796" s="36">
        <f t="shared" si="168"/>
        <v>56325</v>
      </c>
      <c r="D10796" s="61">
        <v>0.46187853439999998</v>
      </c>
    </row>
    <row r="10797" spans="2:4" x14ac:dyDescent="0.2">
      <c r="B10797" s="30">
        <v>10793</v>
      </c>
      <c r="C10797" s="36">
        <f t="shared" si="168"/>
        <v>56326</v>
      </c>
      <c r="D10797" s="61">
        <v>0.46195103980000002</v>
      </c>
    </row>
    <row r="10798" spans="2:4" x14ac:dyDescent="0.2">
      <c r="B10798" s="30">
        <v>10794</v>
      </c>
      <c r="C10798" s="36">
        <f t="shared" si="168"/>
        <v>56327</v>
      </c>
      <c r="D10798" s="61">
        <v>0.46202355709999998</v>
      </c>
    </row>
    <row r="10799" spans="2:4" x14ac:dyDescent="0.2">
      <c r="B10799" s="30">
        <v>10795</v>
      </c>
      <c r="C10799" s="36">
        <f t="shared" si="168"/>
        <v>56328</v>
      </c>
      <c r="D10799" s="61">
        <v>0.46209608619999998</v>
      </c>
    </row>
    <row r="10800" spans="2:4" x14ac:dyDescent="0.2">
      <c r="B10800" s="30">
        <v>10796</v>
      </c>
      <c r="C10800" s="36">
        <f t="shared" si="168"/>
        <v>56329</v>
      </c>
      <c r="D10800" s="61">
        <v>0.46216862720000002</v>
      </c>
    </row>
    <row r="10801" spans="2:4" x14ac:dyDescent="0.2">
      <c r="B10801" s="30">
        <v>10797</v>
      </c>
      <c r="C10801" s="36">
        <f t="shared" si="168"/>
        <v>56330</v>
      </c>
      <c r="D10801" s="61">
        <v>0.46224117990000002</v>
      </c>
    </row>
    <row r="10802" spans="2:4" x14ac:dyDescent="0.2">
      <c r="B10802" s="30">
        <v>10798</v>
      </c>
      <c r="C10802" s="36">
        <f t="shared" si="168"/>
        <v>56331</v>
      </c>
      <c r="D10802" s="61">
        <v>0.46231374450000001</v>
      </c>
    </row>
    <row r="10803" spans="2:4" x14ac:dyDescent="0.2">
      <c r="B10803" s="30">
        <v>10799</v>
      </c>
      <c r="C10803" s="36">
        <f t="shared" si="168"/>
        <v>56332</v>
      </c>
      <c r="D10803" s="61">
        <v>0.46238632099999999</v>
      </c>
    </row>
    <row r="10804" spans="2:4" x14ac:dyDescent="0.2">
      <c r="B10804" s="30">
        <v>10800</v>
      </c>
      <c r="C10804" s="36">
        <f t="shared" si="168"/>
        <v>56333</v>
      </c>
      <c r="D10804" s="61">
        <v>0.4624589093</v>
      </c>
    </row>
    <row r="10805" spans="2:4" x14ac:dyDescent="0.2">
      <c r="B10805" s="30">
        <v>10801</v>
      </c>
      <c r="C10805" s="36">
        <f t="shared" si="168"/>
        <v>56334</v>
      </c>
      <c r="D10805" s="61">
        <v>0.46253150939999998</v>
      </c>
    </row>
    <row r="10806" spans="2:4" x14ac:dyDescent="0.2">
      <c r="B10806" s="30">
        <v>10802</v>
      </c>
      <c r="C10806" s="36">
        <f t="shared" si="168"/>
        <v>56335</v>
      </c>
      <c r="D10806" s="61">
        <v>0.46260412140000001</v>
      </c>
    </row>
    <row r="10807" spans="2:4" x14ac:dyDescent="0.2">
      <c r="B10807" s="30">
        <v>10803</v>
      </c>
      <c r="C10807" s="36">
        <f t="shared" si="168"/>
        <v>56336</v>
      </c>
      <c r="D10807" s="61">
        <v>0.46267674520000002</v>
      </c>
    </row>
    <row r="10808" spans="2:4" x14ac:dyDescent="0.2">
      <c r="B10808" s="30">
        <v>10804</v>
      </c>
      <c r="C10808" s="36">
        <f t="shared" si="168"/>
        <v>56337</v>
      </c>
      <c r="D10808" s="61">
        <v>0.4627493808</v>
      </c>
    </row>
    <row r="10809" spans="2:4" x14ac:dyDescent="0.2">
      <c r="B10809" s="30">
        <v>10805</v>
      </c>
      <c r="C10809" s="36">
        <f t="shared" si="168"/>
        <v>56338</v>
      </c>
      <c r="D10809" s="61">
        <v>0.46282202839999997</v>
      </c>
    </row>
    <row r="10810" spans="2:4" x14ac:dyDescent="0.2">
      <c r="B10810" s="30">
        <v>10806</v>
      </c>
      <c r="C10810" s="36">
        <f t="shared" si="168"/>
        <v>56339</v>
      </c>
      <c r="D10810" s="61">
        <v>0.46289468769999997</v>
      </c>
    </row>
    <row r="10811" spans="2:4" x14ac:dyDescent="0.2">
      <c r="B10811" s="30">
        <v>10807</v>
      </c>
      <c r="C10811" s="36">
        <f t="shared" si="168"/>
        <v>56340</v>
      </c>
      <c r="D10811" s="61">
        <v>0.46296735890000001</v>
      </c>
    </row>
    <row r="10812" spans="2:4" x14ac:dyDescent="0.2">
      <c r="B10812" s="30">
        <v>10808</v>
      </c>
      <c r="C10812" s="36">
        <f t="shared" si="168"/>
        <v>56341</v>
      </c>
      <c r="D10812" s="61">
        <v>0.46304004199999999</v>
      </c>
    </row>
    <row r="10813" spans="2:4" x14ac:dyDescent="0.2">
      <c r="B10813" s="30">
        <v>10809</v>
      </c>
      <c r="C10813" s="36">
        <f t="shared" si="168"/>
        <v>56342</v>
      </c>
      <c r="D10813" s="61">
        <v>0.46311273689999999</v>
      </c>
    </row>
    <row r="10814" spans="2:4" x14ac:dyDescent="0.2">
      <c r="B10814" s="30">
        <v>10810</v>
      </c>
      <c r="C10814" s="36">
        <f t="shared" si="168"/>
        <v>56343</v>
      </c>
      <c r="D10814" s="61">
        <v>0.46318544369999998</v>
      </c>
    </row>
    <row r="10815" spans="2:4" x14ac:dyDescent="0.2">
      <c r="B10815" s="30">
        <v>10811</v>
      </c>
      <c r="C10815" s="36">
        <f t="shared" si="168"/>
        <v>56344</v>
      </c>
      <c r="D10815" s="61">
        <v>0.46325816240000001</v>
      </c>
    </row>
    <row r="10816" spans="2:4" x14ac:dyDescent="0.2">
      <c r="B10816" s="30">
        <v>10812</v>
      </c>
      <c r="C10816" s="36">
        <f t="shared" si="168"/>
        <v>56345</v>
      </c>
      <c r="D10816" s="61">
        <v>0.46333089290000001</v>
      </c>
    </row>
    <row r="10817" spans="2:4" x14ac:dyDescent="0.2">
      <c r="B10817" s="30">
        <v>10813</v>
      </c>
      <c r="C10817" s="36">
        <f t="shared" si="168"/>
        <v>56346</v>
      </c>
      <c r="D10817" s="61">
        <v>0.46340363530000001</v>
      </c>
    </row>
    <row r="10818" spans="2:4" x14ac:dyDescent="0.2">
      <c r="B10818" s="30">
        <v>10814</v>
      </c>
      <c r="C10818" s="36">
        <f t="shared" si="168"/>
        <v>56347</v>
      </c>
      <c r="D10818" s="61">
        <v>0.46347638949999997</v>
      </c>
    </row>
    <row r="10819" spans="2:4" x14ac:dyDescent="0.2">
      <c r="B10819" s="30">
        <v>10815</v>
      </c>
      <c r="C10819" s="36">
        <f t="shared" si="168"/>
        <v>56348</v>
      </c>
      <c r="D10819" s="61">
        <v>0.46354915559999998</v>
      </c>
    </row>
    <row r="10820" spans="2:4" x14ac:dyDescent="0.2">
      <c r="B10820" s="30">
        <v>10816</v>
      </c>
      <c r="C10820" s="36">
        <f t="shared" si="168"/>
        <v>56349</v>
      </c>
      <c r="D10820" s="61">
        <v>0.46362193359999998</v>
      </c>
    </row>
    <row r="10821" spans="2:4" x14ac:dyDescent="0.2">
      <c r="B10821" s="30">
        <v>10817</v>
      </c>
      <c r="C10821" s="36">
        <f t="shared" si="168"/>
        <v>56350</v>
      </c>
      <c r="D10821" s="61">
        <v>0.46369472340000001</v>
      </c>
    </row>
    <row r="10822" spans="2:4" x14ac:dyDescent="0.2">
      <c r="B10822" s="30">
        <v>10818</v>
      </c>
      <c r="C10822" s="36">
        <f t="shared" ref="C10822:C10885" si="169">C10821+1</f>
        <v>56351</v>
      </c>
      <c r="D10822" s="61">
        <v>0.46376752519999997</v>
      </c>
    </row>
    <row r="10823" spans="2:4" x14ac:dyDescent="0.2">
      <c r="B10823" s="30">
        <v>10819</v>
      </c>
      <c r="C10823" s="36">
        <f t="shared" si="169"/>
        <v>56352</v>
      </c>
      <c r="D10823" s="61">
        <v>0.46384033879999997</v>
      </c>
    </row>
    <row r="10824" spans="2:4" x14ac:dyDescent="0.2">
      <c r="B10824" s="30">
        <v>10820</v>
      </c>
      <c r="C10824" s="36">
        <f t="shared" si="169"/>
        <v>56353</v>
      </c>
      <c r="D10824" s="61">
        <v>0.46391316420000001</v>
      </c>
    </row>
    <row r="10825" spans="2:4" x14ac:dyDescent="0.2">
      <c r="B10825" s="30">
        <v>10821</v>
      </c>
      <c r="C10825" s="36">
        <f t="shared" si="169"/>
        <v>56354</v>
      </c>
      <c r="D10825" s="61">
        <v>0.46398600159999998</v>
      </c>
    </row>
    <row r="10826" spans="2:4" x14ac:dyDescent="0.2">
      <c r="B10826" s="30">
        <v>10822</v>
      </c>
      <c r="C10826" s="36">
        <f t="shared" si="169"/>
        <v>56355</v>
      </c>
      <c r="D10826" s="61">
        <v>0.46405885079999998</v>
      </c>
    </row>
    <row r="10827" spans="2:4" x14ac:dyDescent="0.2">
      <c r="B10827" s="30">
        <v>10823</v>
      </c>
      <c r="C10827" s="36">
        <f t="shared" si="169"/>
        <v>56356</v>
      </c>
      <c r="D10827" s="61">
        <v>0.46413171199999997</v>
      </c>
    </row>
    <row r="10828" spans="2:4" x14ac:dyDescent="0.2">
      <c r="B10828" s="30">
        <v>10824</v>
      </c>
      <c r="C10828" s="36">
        <f t="shared" si="169"/>
        <v>56357</v>
      </c>
      <c r="D10828" s="61">
        <v>0.464204585</v>
      </c>
    </row>
    <row r="10829" spans="2:4" x14ac:dyDescent="0.2">
      <c r="B10829" s="30">
        <v>10825</v>
      </c>
      <c r="C10829" s="36">
        <f t="shared" si="169"/>
        <v>56358</v>
      </c>
      <c r="D10829" s="61">
        <v>0.46427746990000002</v>
      </c>
    </row>
    <row r="10830" spans="2:4" x14ac:dyDescent="0.2">
      <c r="B10830" s="30">
        <v>10826</v>
      </c>
      <c r="C10830" s="36">
        <f t="shared" si="169"/>
        <v>56359</v>
      </c>
      <c r="D10830" s="61">
        <v>0.46435036660000001</v>
      </c>
    </row>
    <row r="10831" spans="2:4" x14ac:dyDescent="0.2">
      <c r="B10831" s="30">
        <v>10827</v>
      </c>
      <c r="C10831" s="36">
        <f t="shared" si="169"/>
        <v>56360</v>
      </c>
      <c r="D10831" s="61">
        <v>0.46442327529999999</v>
      </c>
    </row>
    <row r="10832" spans="2:4" x14ac:dyDescent="0.2">
      <c r="B10832" s="30">
        <v>10828</v>
      </c>
      <c r="C10832" s="36">
        <f t="shared" si="169"/>
        <v>56361</v>
      </c>
      <c r="D10832" s="61">
        <v>0.46449619590000002</v>
      </c>
    </row>
    <row r="10833" spans="2:4" x14ac:dyDescent="0.2">
      <c r="B10833" s="30">
        <v>10829</v>
      </c>
      <c r="C10833" s="36">
        <f t="shared" si="169"/>
        <v>56362</v>
      </c>
      <c r="D10833" s="61">
        <v>0.46456912830000002</v>
      </c>
    </row>
    <row r="10834" spans="2:4" x14ac:dyDescent="0.2">
      <c r="B10834" s="30">
        <v>10830</v>
      </c>
      <c r="C10834" s="36">
        <f t="shared" si="169"/>
        <v>56363</v>
      </c>
      <c r="D10834" s="61">
        <v>0.46464207270000002</v>
      </c>
    </row>
    <row r="10835" spans="2:4" x14ac:dyDescent="0.2">
      <c r="B10835" s="30">
        <v>10831</v>
      </c>
      <c r="C10835" s="36">
        <f t="shared" si="169"/>
        <v>56364</v>
      </c>
      <c r="D10835" s="61">
        <v>0.46471502889999999</v>
      </c>
    </row>
    <row r="10836" spans="2:4" x14ac:dyDescent="0.2">
      <c r="B10836" s="30">
        <v>10832</v>
      </c>
      <c r="C10836" s="36">
        <f t="shared" si="169"/>
        <v>56365</v>
      </c>
      <c r="D10836" s="61">
        <v>0.46478799710000002</v>
      </c>
    </row>
    <row r="10837" spans="2:4" x14ac:dyDescent="0.2">
      <c r="B10837" s="30">
        <v>10833</v>
      </c>
      <c r="C10837" s="36">
        <f t="shared" si="169"/>
        <v>56366</v>
      </c>
      <c r="D10837" s="61">
        <v>0.46486097710000002</v>
      </c>
    </row>
    <row r="10838" spans="2:4" x14ac:dyDescent="0.2">
      <c r="B10838" s="30">
        <v>10834</v>
      </c>
      <c r="C10838" s="36">
        <f t="shared" si="169"/>
        <v>56367</v>
      </c>
      <c r="D10838" s="61">
        <v>0.46493396910000001</v>
      </c>
    </row>
    <row r="10839" spans="2:4" x14ac:dyDescent="0.2">
      <c r="B10839" s="30">
        <v>10835</v>
      </c>
      <c r="C10839" s="36">
        <f t="shared" si="169"/>
        <v>56368</v>
      </c>
      <c r="D10839" s="61">
        <v>0.46500697299999999</v>
      </c>
    </row>
    <row r="10840" spans="2:4" x14ac:dyDescent="0.2">
      <c r="B10840" s="30">
        <v>10836</v>
      </c>
      <c r="C10840" s="36">
        <f t="shared" si="169"/>
        <v>56369</v>
      </c>
      <c r="D10840" s="61">
        <v>0.4650799887</v>
      </c>
    </row>
    <row r="10841" spans="2:4" x14ac:dyDescent="0.2">
      <c r="B10841" s="30">
        <v>10837</v>
      </c>
      <c r="C10841" s="36">
        <f t="shared" si="169"/>
        <v>56370</v>
      </c>
      <c r="D10841" s="61">
        <v>0.46515301640000001</v>
      </c>
    </row>
    <row r="10842" spans="2:4" x14ac:dyDescent="0.2">
      <c r="B10842" s="30">
        <v>10838</v>
      </c>
      <c r="C10842" s="36">
        <f t="shared" si="169"/>
        <v>56371</v>
      </c>
      <c r="D10842" s="61">
        <v>0.465226056</v>
      </c>
    </row>
    <row r="10843" spans="2:4" x14ac:dyDescent="0.2">
      <c r="B10843" s="30">
        <v>10839</v>
      </c>
      <c r="C10843" s="36">
        <f t="shared" si="169"/>
        <v>56372</v>
      </c>
      <c r="D10843" s="61">
        <v>0.46529910749999998</v>
      </c>
    </row>
    <row r="10844" spans="2:4" x14ac:dyDescent="0.2">
      <c r="B10844" s="30">
        <v>10840</v>
      </c>
      <c r="C10844" s="36">
        <f t="shared" si="169"/>
        <v>56373</v>
      </c>
      <c r="D10844" s="61">
        <v>0.46537217089999999</v>
      </c>
    </row>
    <row r="10845" spans="2:4" x14ac:dyDescent="0.2">
      <c r="B10845" s="30">
        <v>10841</v>
      </c>
      <c r="C10845" s="36">
        <f t="shared" si="169"/>
        <v>56374</v>
      </c>
      <c r="D10845" s="61">
        <v>0.4654452462</v>
      </c>
    </row>
    <row r="10846" spans="2:4" x14ac:dyDescent="0.2">
      <c r="B10846" s="30">
        <v>10842</v>
      </c>
      <c r="C10846" s="36">
        <f t="shared" si="169"/>
        <v>56375</v>
      </c>
      <c r="D10846" s="61">
        <v>0.46551833349999999</v>
      </c>
    </row>
    <row r="10847" spans="2:4" x14ac:dyDescent="0.2">
      <c r="B10847" s="30">
        <v>10843</v>
      </c>
      <c r="C10847" s="36">
        <f t="shared" si="169"/>
        <v>56376</v>
      </c>
      <c r="D10847" s="61">
        <v>0.46559143269999997</v>
      </c>
    </row>
    <row r="10848" spans="2:4" x14ac:dyDescent="0.2">
      <c r="B10848" s="30">
        <v>10844</v>
      </c>
      <c r="C10848" s="36">
        <f t="shared" si="169"/>
        <v>56377</v>
      </c>
      <c r="D10848" s="61">
        <v>0.4656645438</v>
      </c>
    </row>
    <row r="10849" spans="2:4" x14ac:dyDescent="0.2">
      <c r="B10849" s="30">
        <v>10845</v>
      </c>
      <c r="C10849" s="36">
        <f t="shared" si="169"/>
        <v>56378</v>
      </c>
      <c r="D10849" s="61">
        <v>0.46573766680000001</v>
      </c>
    </row>
    <row r="10850" spans="2:4" x14ac:dyDescent="0.2">
      <c r="B10850" s="30">
        <v>10846</v>
      </c>
      <c r="C10850" s="36">
        <f t="shared" si="169"/>
        <v>56379</v>
      </c>
      <c r="D10850" s="61">
        <v>0.4658108017</v>
      </c>
    </row>
    <row r="10851" spans="2:4" x14ac:dyDescent="0.2">
      <c r="B10851" s="30">
        <v>10847</v>
      </c>
      <c r="C10851" s="36">
        <f t="shared" si="169"/>
        <v>56380</v>
      </c>
      <c r="D10851" s="61">
        <v>0.46588394859999999</v>
      </c>
    </row>
    <row r="10852" spans="2:4" x14ac:dyDescent="0.2">
      <c r="B10852" s="30">
        <v>10848</v>
      </c>
      <c r="C10852" s="36">
        <f t="shared" si="169"/>
        <v>56381</v>
      </c>
      <c r="D10852" s="61">
        <v>0.46595710740000001</v>
      </c>
    </row>
    <row r="10853" spans="2:4" x14ac:dyDescent="0.2">
      <c r="B10853" s="30">
        <v>10849</v>
      </c>
      <c r="C10853" s="36">
        <f t="shared" si="169"/>
        <v>56382</v>
      </c>
      <c r="D10853" s="61">
        <v>0.46603027809999997</v>
      </c>
    </row>
    <row r="10854" spans="2:4" x14ac:dyDescent="0.2">
      <c r="B10854" s="30">
        <v>10850</v>
      </c>
      <c r="C10854" s="36">
        <f t="shared" si="169"/>
        <v>56383</v>
      </c>
      <c r="D10854" s="61">
        <v>0.46610346079999998</v>
      </c>
    </row>
    <row r="10855" spans="2:4" x14ac:dyDescent="0.2">
      <c r="B10855" s="30">
        <v>10851</v>
      </c>
      <c r="C10855" s="36">
        <f t="shared" si="169"/>
        <v>56384</v>
      </c>
      <c r="D10855" s="61">
        <v>0.46617665539999997</v>
      </c>
    </row>
    <row r="10856" spans="2:4" x14ac:dyDescent="0.2">
      <c r="B10856" s="30">
        <v>10852</v>
      </c>
      <c r="C10856" s="36">
        <f t="shared" si="169"/>
        <v>56385</v>
      </c>
      <c r="D10856" s="61">
        <v>0.46624986190000001</v>
      </c>
    </row>
    <row r="10857" spans="2:4" x14ac:dyDescent="0.2">
      <c r="B10857" s="30">
        <v>10853</v>
      </c>
      <c r="C10857" s="36">
        <f t="shared" si="169"/>
        <v>56386</v>
      </c>
      <c r="D10857" s="61">
        <v>0.46632308039999998</v>
      </c>
    </row>
    <row r="10858" spans="2:4" x14ac:dyDescent="0.2">
      <c r="B10858" s="30">
        <v>10854</v>
      </c>
      <c r="C10858" s="36">
        <f t="shared" si="169"/>
        <v>56387</v>
      </c>
      <c r="D10858" s="61">
        <v>0.46639631079999999</v>
      </c>
    </row>
    <row r="10859" spans="2:4" x14ac:dyDescent="0.2">
      <c r="B10859" s="30">
        <v>10855</v>
      </c>
      <c r="C10859" s="36">
        <f t="shared" si="169"/>
        <v>56388</v>
      </c>
      <c r="D10859" s="61">
        <v>0.4664695532</v>
      </c>
    </row>
    <row r="10860" spans="2:4" x14ac:dyDescent="0.2">
      <c r="B10860" s="30">
        <v>10856</v>
      </c>
      <c r="C10860" s="36">
        <f t="shared" si="169"/>
        <v>56389</v>
      </c>
      <c r="D10860" s="61">
        <v>0.46654280749999999</v>
      </c>
    </row>
    <row r="10861" spans="2:4" x14ac:dyDescent="0.2">
      <c r="B10861" s="30">
        <v>10857</v>
      </c>
      <c r="C10861" s="36">
        <f t="shared" si="169"/>
        <v>56390</v>
      </c>
      <c r="D10861" s="61">
        <v>0.46661607370000002</v>
      </c>
    </row>
    <row r="10862" spans="2:4" x14ac:dyDescent="0.2">
      <c r="B10862" s="30">
        <v>10858</v>
      </c>
      <c r="C10862" s="36">
        <f t="shared" si="169"/>
        <v>56391</v>
      </c>
      <c r="D10862" s="61">
        <v>0.46668935189999999</v>
      </c>
    </row>
    <row r="10863" spans="2:4" x14ac:dyDescent="0.2">
      <c r="B10863" s="30">
        <v>10859</v>
      </c>
      <c r="C10863" s="36">
        <f t="shared" si="169"/>
        <v>56392</v>
      </c>
      <c r="D10863" s="61">
        <v>0.46676264210000001</v>
      </c>
    </row>
    <row r="10864" spans="2:4" x14ac:dyDescent="0.2">
      <c r="B10864" s="30">
        <v>10860</v>
      </c>
      <c r="C10864" s="36">
        <f t="shared" si="169"/>
        <v>56393</v>
      </c>
      <c r="D10864" s="61">
        <v>0.46683594420000002</v>
      </c>
    </row>
    <row r="10865" spans="2:4" x14ac:dyDescent="0.2">
      <c r="B10865" s="30">
        <v>10861</v>
      </c>
      <c r="C10865" s="36">
        <f t="shared" si="169"/>
        <v>56394</v>
      </c>
      <c r="D10865" s="61">
        <v>0.46690925820000001</v>
      </c>
    </row>
    <row r="10866" spans="2:4" x14ac:dyDescent="0.2">
      <c r="B10866" s="30">
        <v>10862</v>
      </c>
      <c r="C10866" s="36">
        <f t="shared" si="169"/>
        <v>56395</v>
      </c>
      <c r="D10866" s="61">
        <v>0.4669825843</v>
      </c>
    </row>
    <row r="10867" spans="2:4" x14ac:dyDescent="0.2">
      <c r="B10867" s="30">
        <v>10863</v>
      </c>
      <c r="C10867" s="36">
        <f t="shared" si="169"/>
        <v>56396</v>
      </c>
      <c r="D10867" s="61">
        <v>0.46705592219999997</v>
      </c>
    </row>
    <row r="10868" spans="2:4" x14ac:dyDescent="0.2">
      <c r="B10868" s="30">
        <v>10864</v>
      </c>
      <c r="C10868" s="36">
        <f t="shared" si="169"/>
        <v>56397</v>
      </c>
      <c r="D10868" s="61">
        <v>0.4671292722</v>
      </c>
    </row>
    <row r="10869" spans="2:4" x14ac:dyDescent="0.2">
      <c r="B10869" s="30">
        <v>10865</v>
      </c>
      <c r="C10869" s="36">
        <f t="shared" si="169"/>
        <v>56398</v>
      </c>
      <c r="D10869" s="61">
        <v>0.46720263400000001</v>
      </c>
    </row>
    <row r="10870" spans="2:4" x14ac:dyDescent="0.2">
      <c r="B10870" s="30">
        <v>10866</v>
      </c>
      <c r="C10870" s="36">
        <f t="shared" si="169"/>
        <v>56399</v>
      </c>
      <c r="D10870" s="61">
        <v>0.46727600790000001</v>
      </c>
    </row>
    <row r="10871" spans="2:4" x14ac:dyDescent="0.2">
      <c r="B10871" s="30">
        <v>10867</v>
      </c>
      <c r="C10871" s="36">
        <f t="shared" si="169"/>
        <v>56400</v>
      </c>
      <c r="D10871" s="61">
        <v>0.4673493937</v>
      </c>
    </row>
    <row r="10872" spans="2:4" x14ac:dyDescent="0.2">
      <c r="B10872" s="30">
        <v>10868</v>
      </c>
      <c r="C10872" s="36">
        <f t="shared" si="169"/>
        <v>56401</v>
      </c>
      <c r="D10872" s="61">
        <v>0.46742279149999999</v>
      </c>
    </row>
    <row r="10873" spans="2:4" x14ac:dyDescent="0.2">
      <c r="B10873" s="30">
        <v>10869</v>
      </c>
      <c r="C10873" s="36">
        <f t="shared" si="169"/>
        <v>56402</v>
      </c>
      <c r="D10873" s="61">
        <v>0.46749620130000002</v>
      </c>
    </row>
    <row r="10874" spans="2:4" x14ac:dyDescent="0.2">
      <c r="B10874" s="30">
        <v>10870</v>
      </c>
      <c r="C10874" s="36">
        <f t="shared" si="169"/>
        <v>56403</v>
      </c>
      <c r="D10874" s="61">
        <v>0.46756962299999999</v>
      </c>
    </row>
    <row r="10875" spans="2:4" x14ac:dyDescent="0.2">
      <c r="B10875" s="30">
        <v>10871</v>
      </c>
      <c r="C10875" s="36">
        <f t="shared" si="169"/>
        <v>56404</v>
      </c>
      <c r="D10875" s="61">
        <v>0.4676430567</v>
      </c>
    </row>
    <row r="10876" spans="2:4" x14ac:dyDescent="0.2">
      <c r="B10876" s="30">
        <v>10872</v>
      </c>
      <c r="C10876" s="36">
        <f t="shared" si="169"/>
        <v>56405</v>
      </c>
      <c r="D10876" s="61">
        <v>0.46771650240000001</v>
      </c>
    </row>
    <row r="10877" spans="2:4" x14ac:dyDescent="0.2">
      <c r="B10877" s="30">
        <v>10873</v>
      </c>
      <c r="C10877" s="36">
        <f t="shared" si="169"/>
        <v>56406</v>
      </c>
      <c r="D10877" s="61">
        <v>0.46778996</v>
      </c>
    </row>
    <row r="10878" spans="2:4" x14ac:dyDescent="0.2">
      <c r="B10878" s="30">
        <v>10874</v>
      </c>
      <c r="C10878" s="36">
        <f t="shared" si="169"/>
        <v>56407</v>
      </c>
      <c r="D10878" s="61">
        <v>0.46786342959999999</v>
      </c>
    </row>
    <row r="10879" spans="2:4" x14ac:dyDescent="0.2">
      <c r="B10879" s="30">
        <v>10875</v>
      </c>
      <c r="C10879" s="36">
        <f t="shared" si="169"/>
        <v>56408</v>
      </c>
      <c r="D10879" s="61">
        <v>0.46793691129999998</v>
      </c>
    </row>
    <row r="10880" spans="2:4" x14ac:dyDescent="0.2">
      <c r="B10880" s="30">
        <v>10876</v>
      </c>
      <c r="C10880" s="36">
        <f t="shared" si="169"/>
        <v>56409</v>
      </c>
      <c r="D10880" s="61">
        <v>0.4680104048</v>
      </c>
    </row>
    <row r="10881" spans="2:4" x14ac:dyDescent="0.2">
      <c r="B10881" s="30">
        <v>10877</v>
      </c>
      <c r="C10881" s="36">
        <f t="shared" si="169"/>
        <v>56410</v>
      </c>
      <c r="D10881" s="61">
        <v>0.46808391040000003</v>
      </c>
    </row>
    <row r="10882" spans="2:4" x14ac:dyDescent="0.2">
      <c r="B10882" s="30">
        <v>10878</v>
      </c>
      <c r="C10882" s="36">
        <f t="shared" si="169"/>
        <v>56411</v>
      </c>
      <c r="D10882" s="61">
        <v>0.46815742799999999</v>
      </c>
    </row>
    <row r="10883" spans="2:4" x14ac:dyDescent="0.2">
      <c r="B10883" s="30">
        <v>10879</v>
      </c>
      <c r="C10883" s="36">
        <f t="shared" si="169"/>
        <v>56412</v>
      </c>
      <c r="D10883" s="61">
        <v>0.46823095749999999</v>
      </c>
    </row>
    <row r="10884" spans="2:4" x14ac:dyDescent="0.2">
      <c r="B10884" s="30">
        <v>10880</v>
      </c>
      <c r="C10884" s="36">
        <f t="shared" si="169"/>
        <v>56413</v>
      </c>
      <c r="D10884" s="61">
        <v>0.46830449909999999</v>
      </c>
    </row>
    <row r="10885" spans="2:4" x14ac:dyDescent="0.2">
      <c r="B10885" s="30">
        <v>10881</v>
      </c>
      <c r="C10885" s="36">
        <f t="shared" si="169"/>
        <v>56414</v>
      </c>
      <c r="D10885" s="61">
        <v>0.46837805259999998</v>
      </c>
    </row>
    <row r="10886" spans="2:4" x14ac:dyDescent="0.2">
      <c r="B10886" s="30">
        <v>10882</v>
      </c>
      <c r="C10886" s="36">
        <f t="shared" ref="C10886:C10949" si="170">C10885+1</f>
        <v>56415</v>
      </c>
      <c r="D10886" s="61">
        <v>0.46845161810000002</v>
      </c>
    </row>
    <row r="10887" spans="2:4" x14ac:dyDescent="0.2">
      <c r="B10887" s="30">
        <v>10883</v>
      </c>
      <c r="C10887" s="36">
        <f t="shared" si="170"/>
        <v>56416</v>
      </c>
      <c r="D10887" s="61">
        <v>0.4685251956</v>
      </c>
    </row>
    <row r="10888" spans="2:4" x14ac:dyDescent="0.2">
      <c r="B10888" s="30">
        <v>10884</v>
      </c>
      <c r="C10888" s="36">
        <f t="shared" si="170"/>
        <v>56417</v>
      </c>
      <c r="D10888" s="61">
        <v>0.46859878519999998</v>
      </c>
    </row>
    <row r="10889" spans="2:4" x14ac:dyDescent="0.2">
      <c r="B10889" s="30">
        <v>10885</v>
      </c>
      <c r="C10889" s="36">
        <f t="shared" si="170"/>
        <v>56418</v>
      </c>
      <c r="D10889" s="61">
        <v>0.4686723867</v>
      </c>
    </row>
    <row r="10890" spans="2:4" x14ac:dyDescent="0.2">
      <c r="B10890" s="30">
        <v>10886</v>
      </c>
      <c r="C10890" s="36">
        <f t="shared" si="170"/>
        <v>56419</v>
      </c>
      <c r="D10890" s="61">
        <v>0.46874600020000001</v>
      </c>
    </row>
    <row r="10891" spans="2:4" x14ac:dyDescent="0.2">
      <c r="B10891" s="30">
        <v>10887</v>
      </c>
      <c r="C10891" s="36">
        <f t="shared" si="170"/>
        <v>56420</v>
      </c>
      <c r="D10891" s="61">
        <v>0.46881962570000002</v>
      </c>
    </row>
    <row r="10892" spans="2:4" x14ac:dyDescent="0.2">
      <c r="B10892" s="30">
        <v>10888</v>
      </c>
      <c r="C10892" s="36">
        <f t="shared" si="170"/>
        <v>56421</v>
      </c>
      <c r="D10892" s="61">
        <v>0.46889326320000002</v>
      </c>
    </row>
    <row r="10893" spans="2:4" x14ac:dyDescent="0.2">
      <c r="B10893" s="30">
        <v>10889</v>
      </c>
      <c r="C10893" s="36">
        <f t="shared" si="170"/>
        <v>56422</v>
      </c>
      <c r="D10893" s="61">
        <v>0.46896691280000002</v>
      </c>
    </row>
    <row r="10894" spans="2:4" x14ac:dyDescent="0.2">
      <c r="B10894" s="30">
        <v>10890</v>
      </c>
      <c r="C10894" s="36">
        <f t="shared" si="170"/>
        <v>56423</v>
      </c>
      <c r="D10894" s="61">
        <v>0.46904057430000001</v>
      </c>
    </row>
    <row r="10895" spans="2:4" x14ac:dyDescent="0.2">
      <c r="B10895" s="30">
        <v>10891</v>
      </c>
      <c r="C10895" s="36">
        <f t="shared" si="170"/>
        <v>56424</v>
      </c>
      <c r="D10895" s="61">
        <v>0.4691142479</v>
      </c>
    </row>
    <row r="10896" spans="2:4" x14ac:dyDescent="0.2">
      <c r="B10896" s="30">
        <v>10892</v>
      </c>
      <c r="C10896" s="36">
        <f t="shared" si="170"/>
        <v>56425</v>
      </c>
      <c r="D10896" s="61">
        <v>0.46918793339999998</v>
      </c>
    </row>
    <row r="10897" spans="2:4" x14ac:dyDescent="0.2">
      <c r="B10897" s="30">
        <v>10893</v>
      </c>
      <c r="C10897" s="36">
        <f t="shared" si="170"/>
        <v>56426</v>
      </c>
      <c r="D10897" s="61">
        <v>0.46926163100000001</v>
      </c>
    </row>
    <row r="10898" spans="2:4" x14ac:dyDescent="0.2">
      <c r="B10898" s="30">
        <v>10894</v>
      </c>
      <c r="C10898" s="36">
        <f t="shared" si="170"/>
        <v>56427</v>
      </c>
      <c r="D10898" s="61">
        <v>0.46933534059999998</v>
      </c>
    </row>
    <row r="10899" spans="2:4" x14ac:dyDescent="0.2">
      <c r="B10899" s="30">
        <v>10895</v>
      </c>
      <c r="C10899" s="36">
        <f t="shared" si="170"/>
        <v>56428</v>
      </c>
      <c r="D10899" s="61">
        <v>0.4694090622</v>
      </c>
    </row>
    <row r="10900" spans="2:4" x14ac:dyDescent="0.2">
      <c r="B10900" s="30">
        <v>10896</v>
      </c>
      <c r="C10900" s="36">
        <f t="shared" si="170"/>
        <v>56429</v>
      </c>
      <c r="D10900" s="61">
        <v>0.46948279580000002</v>
      </c>
    </row>
    <row r="10901" spans="2:4" x14ac:dyDescent="0.2">
      <c r="B10901" s="30">
        <v>10897</v>
      </c>
      <c r="C10901" s="36">
        <f t="shared" si="170"/>
        <v>56430</v>
      </c>
      <c r="D10901" s="61">
        <v>0.46955654149999998</v>
      </c>
    </row>
    <row r="10902" spans="2:4" x14ac:dyDescent="0.2">
      <c r="B10902" s="30">
        <v>10898</v>
      </c>
      <c r="C10902" s="36">
        <f t="shared" si="170"/>
        <v>56431</v>
      </c>
      <c r="D10902" s="61">
        <v>0.46963029909999998</v>
      </c>
    </row>
    <row r="10903" spans="2:4" x14ac:dyDescent="0.2">
      <c r="B10903" s="30">
        <v>10899</v>
      </c>
      <c r="C10903" s="36">
        <f t="shared" si="170"/>
        <v>56432</v>
      </c>
      <c r="D10903" s="61">
        <v>0.46970406879999999</v>
      </c>
    </row>
    <row r="10904" spans="2:4" x14ac:dyDescent="0.2">
      <c r="B10904" s="30">
        <v>10900</v>
      </c>
      <c r="C10904" s="36">
        <f t="shared" si="170"/>
        <v>56433</v>
      </c>
      <c r="D10904" s="61">
        <v>0.46977785059999999</v>
      </c>
    </row>
    <row r="10905" spans="2:4" x14ac:dyDescent="0.2">
      <c r="B10905" s="30">
        <v>10901</v>
      </c>
      <c r="C10905" s="36">
        <f t="shared" si="170"/>
        <v>56434</v>
      </c>
      <c r="D10905" s="61">
        <v>0.46985164429999998</v>
      </c>
    </row>
    <row r="10906" spans="2:4" x14ac:dyDescent="0.2">
      <c r="B10906" s="30">
        <v>10902</v>
      </c>
      <c r="C10906" s="36">
        <f t="shared" si="170"/>
        <v>56435</v>
      </c>
      <c r="D10906" s="61">
        <v>0.46992545009999998</v>
      </c>
    </row>
    <row r="10907" spans="2:4" x14ac:dyDescent="0.2">
      <c r="B10907" s="30">
        <v>10903</v>
      </c>
      <c r="C10907" s="36">
        <f t="shared" si="170"/>
        <v>56436</v>
      </c>
      <c r="D10907" s="61">
        <v>0.46999926790000002</v>
      </c>
    </row>
    <row r="10908" spans="2:4" x14ac:dyDescent="0.2">
      <c r="B10908" s="30">
        <v>10904</v>
      </c>
      <c r="C10908" s="36">
        <f t="shared" si="170"/>
        <v>56437</v>
      </c>
      <c r="D10908" s="61">
        <v>0.47007309780000001</v>
      </c>
    </row>
    <row r="10909" spans="2:4" x14ac:dyDescent="0.2">
      <c r="B10909" s="30">
        <v>10905</v>
      </c>
      <c r="C10909" s="36">
        <f t="shared" si="170"/>
        <v>56438</v>
      </c>
      <c r="D10909" s="61">
        <v>0.47014693969999999</v>
      </c>
    </row>
    <row r="10910" spans="2:4" x14ac:dyDescent="0.2">
      <c r="B10910" s="30">
        <v>10906</v>
      </c>
      <c r="C10910" s="36">
        <f t="shared" si="170"/>
        <v>56439</v>
      </c>
      <c r="D10910" s="61">
        <v>0.47022079360000002</v>
      </c>
    </row>
    <row r="10911" spans="2:4" x14ac:dyDescent="0.2">
      <c r="B10911" s="30">
        <v>10907</v>
      </c>
      <c r="C10911" s="36">
        <f t="shared" si="170"/>
        <v>56440</v>
      </c>
      <c r="D10911" s="61">
        <v>0.4702946596</v>
      </c>
    </row>
    <row r="10912" spans="2:4" x14ac:dyDescent="0.2">
      <c r="B10912" s="30">
        <v>10908</v>
      </c>
      <c r="C10912" s="36">
        <f t="shared" si="170"/>
        <v>56441</v>
      </c>
      <c r="D10912" s="61">
        <v>0.47036853760000003</v>
      </c>
    </row>
    <row r="10913" spans="2:4" x14ac:dyDescent="0.2">
      <c r="B10913" s="30">
        <v>10909</v>
      </c>
      <c r="C10913" s="36">
        <f t="shared" si="170"/>
        <v>56442</v>
      </c>
      <c r="D10913" s="61">
        <v>0.4704424277</v>
      </c>
    </row>
    <row r="10914" spans="2:4" x14ac:dyDescent="0.2">
      <c r="B10914" s="30">
        <v>10910</v>
      </c>
      <c r="C10914" s="36">
        <f t="shared" si="170"/>
        <v>56443</v>
      </c>
      <c r="D10914" s="61">
        <v>0.47051632980000002</v>
      </c>
    </row>
    <row r="10915" spans="2:4" x14ac:dyDescent="0.2">
      <c r="B10915" s="30">
        <v>10911</v>
      </c>
      <c r="C10915" s="36">
        <f t="shared" si="170"/>
        <v>56444</v>
      </c>
      <c r="D10915" s="61">
        <v>0.47059024389999998</v>
      </c>
    </row>
    <row r="10916" spans="2:4" x14ac:dyDescent="0.2">
      <c r="B10916" s="30">
        <v>10912</v>
      </c>
      <c r="C10916" s="36">
        <f t="shared" si="170"/>
        <v>56445</v>
      </c>
      <c r="D10916" s="61">
        <v>0.4706641701</v>
      </c>
    </row>
    <row r="10917" spans="2:4" x14ac:dyDescent="0.2">
      <c r="B10917" s="30">
        <v>10913</v>
      </c>
      <c r="C10917" s="36">
        <f t="shared" si="170"/>
        <v>56446</v>
      </c>
      <c r="D10917" s="61">
        <v>0.47073810840000002</v>
      </c>
    </row>
    <row r="10918" spans="2:4" x14ac:dyDescent="0.2">
      <c r="B10918" s="30">
        <v>10914</v>
      </c>
      <c r="C10918" s="36">
        <f t="shared" si="170"/>
        <v>56447</v>
      </c>
      <c r="D10918" s="61">
        <v>0.47081205869999998</v>
      </c>
    </row>
    <row r="10919" spans="2:4" x14ac:dyDescent="0.2">
      <c r="B10919" s="30">
        <v>10915</v>
      </c>
      <c r="C10919" s="36">
        <f t="shared" si="170"/>
        <v>56448</v>
      </c>
      <c r="D10919" s="61">
        <v>0.47088602099999999</v>
      </c>
    </row>
    <row r="10920" spans="2:4" x14ac:dyDescent="0.2">
      <c r="B10920" s="30">
        <v>10916</v>
      </c>
      <c r="C10920" s="36">
        <f t="shared" si="170"/>
        <v>56449</v>
      </c>
      <c r="D10920" s="61">
        <v>0.47095999550000001</v>
      </c>
    </row>
    <row r="10921" spans="2:4" x14ac:dyDescent="0.2">
      <c r="B10921" s="30">
        <v>10917</v>
      </c>
      <c r="C10921" s="36">
        <f t="shared" si="170"/>
        <v>56450</v>
      </c>
      <c r="D10921" s="61">
        <v>0.47103398190000001</v>
      </c>
    </row>
    <row r="10922" spans="2:4" x14ac:dyDescent="0.2">
      <c r="B10922" s="30">
        <v>10918</v>
      </c>
      <c r="C10922" s="36">
        <f t="shared" si="170"/>
        <v>56451</v>
      </c>
      <c r="D10922" s="61">
        <v>0.47110798050000002</v>
      </c>
    </row>
    <row r="10923" spans="2:4" x14ac:dyDescent="0.2">
      <c r="B10923" s="30">
        <v>10919</v>
      </c>
      <c r="C10923" s="36">
        <f t="shared" si="170"/>
        <v>56452</v>
      </c>
      <c r="D10923" s="61">
        <v>0.47118199109999997</v>
      </c>
    </row>
    <row r="10924" spans="2:4" x14ac:dyDescent="0.2">
      <c r="B10924" s="30">
        <v>10920</v>
      </c>
      <c r="C10924" s="36">
        <f t="shared" si="170"/>
        <v>56453</v>
      </c>
      <c r="D10924" s="61">
        <v>0.47125601379999998</v>
      </c>
    </row>
    <row r="10925" spans="2:4" x14ac:dyDescent="0.2">
      <c r="B10925" s="30">
        <v>10921</v>
      </c>
      <c r="C10925" s="36">
        <f t="shared" si="170"/>
        <v>56454</v>
      </c>
      <c r="D10925" s="61">
        <v>0.4713388074</v>
      </c>
    </row>
    <row r="10926" spans="2:4" x14ac:dyDescent="0.2">
      <c r="B10926" s="30">
        <v>10922</v>
      </c>
      <c r="C10926" s="36">
        <f t="shared" si="170"/>
        <v>56455</v>
      </c>
      <c r="D10926" s="61">
        <v>0.47142161739999999</v>
      </c>
    </row>
    <row r="10927" spans="2:4" x14ac:dyDescent="0.2">
      <c r="B10927" s="30">
        <v>10923</v>
      </c>
      <c r="C10927" s="36">
        <f t="shared" si="170"/>
        <v>56456</v>
      </c>
      <c r="D10927" s="61">
        <v>0.47150444359999999</v>
      </c>
    </row>
    <row r="10928" spans="2:4" x14ac:dyDescent="0.2">
      <c r="B10928" s="30">
        <v>10924</v>
      </c>
      <c r="C10928" s="36">
        <f t="shared" si="170"/>
        <v>56457</v>
      </c>
      <c r="D10928" s="61">
        <v>0.47158728620000001</v>
      </c>
    </row>
    <row r="10929" spans="2:4" x14ac:dyDescent="0.2">
      <c r="B10929" s="30">
        <v>10925</v>
      </c>
      <c r="C10929" s="36">
        <f t="shared" si="170"/>
        <v>56458</v>
      </c>
      <c r="D10929" s="61">
        <v>0.47167014499999999</v>
      </c>
    </row>
    <row r="10930" spans="2:4" x14ac:dyDescent="0.2">
      <c r="B10930" s="30">
        <v>10926</v>
      </c>
      <c r="C10930" s="36">
        <f t="shared" si="170"/>
        <v>56459</v>
      </c>
      <c r="D10930" s="61">
        <v>0.47175302019999998</v>
      </c>
    </row>
    <row r="10931" spans="2:4" x14ac:dyDescent="0.2">
      <c r="B10931" s="30">
        <v>10927</v>
      </c>
      <c r="C10931" s="36">
        <f t="shared" si="170"/>
        <v>56460</v>
      </c>
      <c r="D10931" s="61">
        <v>0.4718359117</v>
      </c>
    </row>
    <row r="10932" spans="2:4" x14ac:dyDescent="0.2">
      <c r="B10932" s="30">
        <v>10928</v>
      </c>
      <c r="C10932" s="36">
        <f t="shared" si="170"/>
        <v>56461</v>
      </c>
      <c r="D10932" s="61">
        <v>0.47191881949999998</v>
      </c>
    </row>
    <row r="10933" spans="2:4" x14ac:dyDescent="0.2">
      <c r="B10933" s="30">
        <v>10929</v>
      </c>
      <c r="C10933" s="36">
        <f t="shared" si="170"/>
        <v>56462</v>
      </c>
      <c r="D10933" s="61">
        <v>0.47200174360000002</v>
      </c>
    </row>
    <row r="10934" spans="2:4" x14ac:dyDescent="0.2">
      <c r="B10934" s="30">
        <v>10930</v>
      </c>
      <c r="C10934" s="36">
        <f t="shared" si="170"/>
        <v>56463</v>
      </c>
      <c r="D10934" s="61">
        <v>0.47208468409999998</v>
      </c>
    </row>
    <row r="10935" spans="2:4" x14ac:dyDescent="0.2">
      <c r="B10935" s="30">
        <v>10931</v>
      </c>
      <c r="C10935" s="36">
        <f t="shared" si="170"/>
        <v>56464</v>
      </c>
      <c r="D10935" s="61">
        <v>0.47216764090000002</v>
      </c>
    </row>
    <row r="10936" spans="2:4" x14ac:dyDescent="0.2">
      <c r="B10936" s="30">
        <v>10932</v>
      </c>
      <c r="C10936" s="36">
        <f t="shared" si="170"/>
        <v>56465</v>
      </c>
      <c r="D10936" s="61">
        <v>0.47225061400000001</v>
      </c>
    </row>
    <row r="10937" spans="2:4" x14ac:dyDescent="0.2">
      <c r="B10937" s="30">
        <v>10933</v>
      </c>
      <c r="C10937" s="36">
        <f t="shared" si="170"/>
        <v>56466</v>
      </c>
      <c r="D10937" s="61">
        <v>0.47233360340000002</v>
      </c>
    </row>
    <row r="10938" spans="2:4" x14ac:dyDescent="0.2">
      <c r="B10938" s="30">
        <v>10934</v>
      </c>
      <c r="C10938" s="36">
        <f t="shared" si="170"/>
        <v>56467</v>
      </c>
      <c r="D10938" s="61">
        <v>0.4724166092</v>
      </c>
    </row>
    <row r="10939" spans="2:4" x14ac:dyDescent="0.2">
      <c r="B10939" s="30">
        <v>10935</v>
      </c>
      <c r="C10939" s="36">
        <f t="shared" si="170"/>
        <v>56468</v>
      </c>
      <c r="D10939" s="61">
        <v>0.47249963140000001</v>
      </c>
    </row>
    <row r="10940" spans="2:4" x14ac:dyDescent="0.2">
      <c r="B10940" s="30">
        <v>10936</v>
      </c>
      <c r="C10940" s="36">
        <f t="shared" si="170"/>
        <v>56469</v>
      </c>
      <c r="D10940" s="61">
        <v>0.47258266980000002</v>
      </c>
    </row>
    <row r="10941" spans="2:4" x14ac:dyDescent="0.2">
      <c r="B10941" s="30">
        <v>10937</v>
      </c>
      <c r="C10941" s="36">
        <f t="shared" si="170"/>
        <v>56470</v>
      </c>
      <c r="D10941" s="61">
        <v>0.47266572470000001</v>
      </c>
    </row>
    <row r="10942" spans="2:4" x14ac:dyDescent="0.2">
      <c r="B10942" s="30">
        <v>10938</v>
      </c>
      <c r="C10942" s="36">
        <f t="shared" si="170"/>
        <v>56471</v>
      </c>
      <c r="D10942" s="61">
        <v>0.47274879580000001</v>
      </c>
    </row>
    <row r="10943" spans="2:4" x14ac:dyDescent="0.2">
      <c r="B10943" s="30">
        <v>10939</v>
      </c>
      <c r="C10943" s="36">
        <f t="shared" si="170"/>
        <v>56472</v>
      </c>
      <c r="D10943" s="61">
        <v>0.47283188339999999</v>
      </c>
    </row>
    <row r="10944" spans="2:4" x14ac:dyDescent="0.2">
      <c r="B10944" s="30">
        <v>10940</v>
      </c>
      <c r="C10944" s="36">
        <f t="shared" si="170"/>
        <v>56473</v>
      </c>
      <c r="D10944" s="61">
        <v>0.47291498720000003</v>
      </c>
    </row>
    <row r="10945" spans="2:4" x14ac:dyDescent="0.2">
      <c r="B10945" s="30">
        <v>10941</v>
      </c>
      <c r="C10945" s="36">
        <f t="shared" si="170"/>
        <v>56474</v>
      </c>
      <c r="D10945" s="61">
        <v>0.47299810749999999</v>
      </c>
    </row>
    <row r="10946" spans="2:4" x14ac:dyDescent="0.2">
      <c r="B10946" s="30">
        <v>10942</v>
      </c>
      <c r="C10946" s="36">
        <f t="shared" si="170"/>
        <v>56475</v>
      </c>
      <c r="D10946" s="61">
        <v>0.47308124410000002</v>
      </c>
    </row>
    <row r="10947" spans="2:4" x14ac:dyDescent="0.2">
      <c r="B10947" s="30">
        <v>10943</v>
      </c>
      <c r="C10947" s="36">
        <f t="shared" si="170"/>
        <v>56476</v>
      </c>
      <c r="D10947" s="61">
        <v>0.47316439710000002</v>
      </c>
    </row>
    <row r="10948" spans="2:4" x14ac:dyDescent="0.2">
      <c r="B10948" s="30">
        <v>10944</v>
      </c>
      <c r="C10948" s="36">
        <f t="shared" si="170"/>
        <v>56477</v>
      </c>
      <c r="D10948" s="61">
        <v>0.47324756649999999</v>
      </c>
    </row>
    <row r="10949" spans="2:4" x14ac:dyDescent="0.2">
      <c r="B10949" s="30">
        <v>10945</v>
      </c>
      <c r="C10949" s="36">
        <f t="shared" si="170"/>
        <v>56478</v>
      </c>
      <c r="D10949" s="61">
        <v>0.47333075219999998</v>
      </c>
    </row>
    <row r="10950" spans="2:4" x14ac:dyDescent="0.2">
      <c r="B10950" s="30">
        <v>10946</v>
      </c>
      <c r="C10950" s="36">
        <f t="shared" ref="C10950:C11013" si="171">C10949+1</f>
        <v>56479</v>
      </c>
      <c r="D10950" s="61">
        <v>0.4734139543</v>
      </c>
    </row>
    <row r="10951" spans="2:4" x14ac:dyDescent="0.2">
      <c r="B10951" s="30">
        <v>10947</v>
      </c>
      <c r="C10951" s="36">
        <f t="shared" si="171"/>
        <v>56480</v>
      </c>
      <c r="D10951" s="61">
        <v>0.47349717279999998</v>
      </c>
    </row>
    <row r="10952" spans="2:4" x14ac:dyDescent="0.2">
      <c r="B10952" s="30">
        <v>10948</v>
      </c>
      <c r="C10952" s="36">
        <f t="shared" si="171"/>
        <v>56481</v>
      </c>
      <c r="D10952" s="61">
        <v>0.47358040769999998</v>
      </c>
    </row>
    <row r="10953" spans="2:4" x14ac:dyDescent="0.2">
      <c r="B10953" s="30">
        <v>10949</v>
      </c>
      <c r="C10953" s="36">
        <f t="shared" si="171"/>
        <v>56482</v>
      </c>
      <c r="D10953" s="61">
        <v>0.47366365890000001</v>
      </c>
    </row>
    <row r="10954" spans="2:4" x14ac:dyDescent="0.2">
      <c r="B10954" s="30">
        <v>10950</v>
      </c>
      <c r="C10954" s="36">
        <f t="shared" si="171"/>
        <v>56483</v>
      </c>
      <c r="D10954" s="61">
        <v>0.47374692660000001</v>
      </c>
    </row>
    <row r="10955" spans="2:4" x14ac:dyDescent="0.2">
      <c r="B10955" s="30">
        <v>10951</v>
      </c>
      <c r="C10955" s="36">
        <f t="shared" si="171"/>
        <v>56484</v>
      </c>
      <c r="D10955" s="61">
        <v>0.47383021069999998</v>
      </c>
    </row>
    <row r="10956" spans="2:4" x14ac:dyDescent="0.2">
      <c r="B10956" s="30">
        <v>10952</v>
      </c>
      <c r="C10956" s="36">
        <f t="shared" si="171"/>
        <v>56485</v>
      </c>
      <c r="D10956" s="61">
        <v>0.47391351110000002</v>
      </c>
    </row>
    <row r="10957" spans="2:4" x14ac:dyDescent="0.2">
      <c r="B10957" s="30">
        <v>10953</v>
      </c>
      <c r="C10957" s="36">
        <f t="shared" si="171"/>
        <v>56486</v>
      </c>
      <c r="D10957" s="61">
        <v>0.47399682799999998</v>
      </c>
    </row>
    <row r="10958" spans="2:4" x14ac:dyDescent="0.2">
      <c r="B10958" s="30">
        <v>10954</v>
      </c>
      <c r="C10958" s="36">
        <f t="shared" si="171"/>
        <v>56487</v>
      </c>
      <c r="D10958" s="61">
        <v>0.47408016120000002</v>
      </c>
    </row>
    <row r="10959" spans="2:4" x14ac:dyDescent="0.2">
      <c r="B10959" s="30">
        <v>10955</v>
      </c>
      <c r="C10959" s="36">
        <f t="shared" si="171"/>
        <v>56488</v>
      </c>
      <c r="D10959" s="61">
        <v>0.47416351089999997</v>
      </c>
    </row>
    <row r="10960" spans="2:4" x14ac:dyDescent="0.2">
      <c r="B10960" s="30">
        <v>10956</v>
      </c>
      <c r="C10960" s="36">
        <f t="shared" si="171"/>
        <v>56489</v>
      </c>
      <c r="D10960" s="61">
        <v>0.47424687700000001</v>
      </c>
    </row>
    <row r="10961" spans="2:4" x14ac:dyDescent="0.2">
      <c r="B10961" s="30">
        <v>10957</v>
      </c>
      <c r="C10961" s="36">
        <f t="shared" si="171"/>
        <v>56490</v>
      </c>
      <c r="D10961" s="61">
        <v>0.47433025950000002</v>
      </c>
    </row>
    <row r="10962" spans="2:4" x14ac:dyDescent="0.2">
      <c r="B10962" s="30">
        <v>10958</v>
      </c>
      <c r="C10962" s="36">
        <f t="shared" si="171"/>
        <v>56491</v>
      </c>
      <c r="D10962" s="61">
        <v>0.47441365839999999</v>
      </c>
    </row>
    <row r="10963" spans="2:4" x14ac:dyDescent="0.2">
      <c r="B10963" s="30">
        <v>10959</v>
      </c>
      <c r="C10963" s="36">
        <f t="shared" si="171"/>
        <v>56492</v>
      </c>
      <c r="D10963" s="61">
        <v>0.4744970738</v>
      </c>
    </row>
    <row r="10964" spans="2:4" x14ac:dyDescent="0.2">
      <c r="B10964" s="30">
        <v>10960</v>
      </c>
      <c r="C10964" s="36">
        <f t="shared" si="171"/>
        <v>56493</v>
      </c>
      <c r="D10964" s="61">
        <v>0.47458050559999998</v>
      </c>
    </row>
    <row r="10965" spans="2:4" x14ac:dyDescent="0.2">
      <c r="B10965" s="30">
        <v>10961</v>
      </c>
      <c r="C10965" s="36">
        <f t="shared" si="171"/>
        <v>56494</v>
      </c>
      <c r="D10965" s="61">
        <v>0.47466395379999998</v>
      </c>
    </row>
    <row r="10966" spans="2:4" x14ac:dyDescent="0.2">
      <c r="B10966" s="30">
        <v>10962</v>
      </c>
      <c r="C10966" s="36">
        <f t="shared" si="171"/>
        <v>56495</v>
      </c>
      <c r="D10966" s="61">
        <v>0.47474741840000001</v>
      </c>
    </row>
    <row r="10967" spans="2:4" x14ac:dyDescent="0.2">
      <c r="B10967" s="30">
        <v>10963</v>
      </c>
      <c r="C10967" s="36">
        <f t="shared" si="171"/>
        <v>56496</v>
      </c>
      <c r="D10967" s="61">
        <v>0.47483089950000001</v>
      </c>
    </row>
    <row r="10968" spans="2:4" x14ac:dyDescent="0.2">
      <c r="B10968" s="30">
        <v>10964</v>
      </c>
      <c r="C10968" s="36">
        <f t="shared" si="171"/>
        <v>56497</v>
      </c>
      <c r="D10968" s="61">
        <v>0.47491439699999999</v>
      </c>
    </row>
    <row r="10969" spans="2:4" x14ac:dyDescent="0.2">
      <c r="B10969" s="30">
        <v>10965</v>
      </c>
      <c r="C10969" s="36">
        <f t="shared" si="171"/>
        <v>56498</v>
      </c>
      <c r="D10969" s="61">
        <v>0.47499791099999999</v>
      </c>
    </row>
    <row r="10970" spans="2:4" x14ac:dyDescent="0.2">
      <c r="B10970" s="30">
        <v>10966</v>
      </c>
      <c r="C10970" s="36">
        <f t="shared" si="171"/>
        <v>56499</v>
      </c>
      <c r="D10970" s="61">
        <v>0.47508144140000003</v>
      </c>
    </row>
    <row r="10971" spans="2:4" x14ac:dyDescent="0.2">
      <c r="B10971" s="30">
        <v>10967</v>
      </c>
      <c r="C10971" s="36">
        <f t="shared" si="171"/>
        <v>56500</v>
      </c>
      <c r="D10971" s="61">
        <v>0.47516498820000003</v>
      </c>
    </row>
    <row r="10972" spans="2:4" x14ac:dyDescent="0.2">
      <c r="B10972" s="30">
        <v>10968</v>
      </c>
      <c r="C10972" s="36">
        <f t="shared" si="171"/>
        <v>56501</v>
      </c>
      <c r="D10972" s="61">
        <v>0.4752485515</v>
      </c>
    </row>
    <row r="10973" spans="2:4" x14ac:dyDescent="0.2">
      <c r="B10973" s="30">
        <v>10969</v>
      </c>
      <c r="C10973" s="36">
        <f t="shared" si="171"/>
        <v>56502</v>
      </c>
      <c r="D10973" s="61">
        <v>0.47533213130000002</v>
      </c>
    </row>
    <row r="10974" spans="2:4" x14ac:dyDescent="0.2">
      <c r="B10974" s="30">
        <v>10970</v>
      </c>
      <c r="C10974" s="36">
        <f t="shared" si="171"/>
        <v>56503</v>
      </c>
      <c r="D10974" s="61">
        <v>0.4754157275</v>
      </c>
    </row>
    <row r="10975" spans="2:4" x14ac:dyDescent="0.2">
      <c r="B10975" s="30">
        <v>10971</v>
      </c>
      <c r="C10975" s="36">
        <f t="shared" si="171"/>
        <v>56504</v>
      </c>
      <c r="D10975" s="61">
        <v>0.47549934020000001</v>
      </c>
    </row>
    <row r="10976" spans="2:4" x14ac:dyDescent="0.2">
      <c r="B10976" s="30">
        <v>10972</v>
      </c>
      <c r="C10976" s="36">
        <f t="shared" si="171"/>
        <v>56505</v>
      </c>
      <c r="D10976" s="61">
        <v>0.4755829694</v>
      </c>
    </row>
    <row r="10977" spans="2:4" x14ac:dyDescent="0.2">
      <c r="B10977" s="30">
        <v>10973</v>
      </c>
      <c r="C10977" s="36">
        <f t="shared" si="171"/>
        <v>56506</v>
      </c>
      <c r="D10977" s="61">
        <v>0.47566661500000001</v>
      </c>
    </row>
    <row r="10978" spans="2:4" x14ac:dyDescent="0.2">
      <c r="B10978" s="30">
        <v>10974</v>
      </c>
      <c r="C10978" s="36">
        <f t="shared" si="171"/>
        <v>56507</v>
      </c>
      <c r="D10978" s="61">
        <v>0.47575027710000001</v>
      </c>
    </row>
    <row r="10979" spans="2:4" x14ac:dyDescent="0.2">
      <c r="B10979" s="30">
        <v>10975</v>
      </c>
      <c r="C10979" s="36">
        <f t="shared" si="171"/>
        <v>56508</v>
      </c>
      <c r="D10979" s="61">
        <v>0.47583395569999998</v>
      </c>
    </row>
    <row r="10980" spans="2:4" x14ac:dyDescent="0.2">
      <c r="B10980" s="30">
        <v>10976</v>
      </c>
      <c r="C10980" s="36">
        <f t="shared" si="171"/>
        <v>56509</v>
      </c>
      <c r="D10980" s="61">
        <v>0.47591765079999998</v>
      </c>
    </row>
    <row r="10981" spans="2:4" x14ac:dyDescent="0.2">
      <c r="B10981" s="30">
        <v>10977</v>
      </c>
      <c r="C10981" s="36">
        <f t="shared" si="171"/>
        <v>56510</v>
      </c>
      <c r="D10981" s="61">
        <v>0.47600136240000002</v>
      </c>
    </row>
    <row r="10982" spans="2:4" x14ac:dyDescent="0.2">
      <c r="B10982" s="30">
        <v>10978</v>
      </c>
      <c r="C10982" s="36">
        <f t="shared" si="171"/>
        <v>56511</v>
      </c>
      <c r="D10982" s="61">
        <v>0.47608509040000002</v>
      </c>
    </row>
    <row r="10983" spans="2:4" x14ac:dyDescent="0.2">
      <c r="B10983" s="30">
        <v>10979</v>
      </c>
      <c r="C10983" s="36">
        <f t="shared" si="171"/>
        <v>56512</v>
      </c>
      <c r="D10983" s="61">
        <v>0.4761688349</v>
      </c>
    </row>
    <row r="10984" spans="2:4" x14ac:dyDescent="0.2">
      <c r="B10984" s="30">
        <v>10980</v>
      </c>
      <c r="C10984" s="36">
        <f t="shared" si="171"/>
        <v>56513</v>
      </c>
      <c r="D10984" s="61">
        <v>0.47625259599999997</v>
      </c>
    </row>
    <row r="10985" spans="2:4" x14ac:dyDescent="0.2">
      <c r="B10985" s="30">
        <v>10981</v>
      </c>
      <c r="C10985" s="36">
        <f t="shared" si="171"/>
        <v>56514</v>
      </c>
      <c r="D10985" s="61">
        <v>0.47633637350000002</v>
      </c>
    </row>
    <row r="10986" spans="2:4" x14ac:dyDescent="0.2">
      <c r="B10986" s="30">
        <v>10982</v>
      </c>
      <c r="C10986" s="36">
        <f t="shared" si="171"/>
        <v>56515</v>
      </c>
      <c r="D10986" s="61">
        <v>0.47642016749999999</v>
      </c>
    </row>
    <row r="10987" spans="2:4" x14ac:dyDescent="0.2">
      <c r="B10987" s="30">
        <v>10983</v>
      </c>
      <c r="C10987" s="36">
        <f t="shared" si="171"/>
        <v>56516</v>
      </c>
      <c r="D10987" s="61">
        <v>0.47650397799999999</v>
      </c>
    </row>
    <row r="10988" spans="2:4" x14ac:dyDescent="0.2">
      <c r="B10988" s="30">
        <v>10984</v>
      </c>
      <c r="C10988" s="36">
        <f t="shared" si="171"/>
        <v>56517</v>
      </c>
      <c r="D10988" s="61">
        <v>0.47658780509999998</v>
      </c>
    </row>
    <row r="10989" spans="2:4" x14ac:dyDescent="0.2">
      <c r="B10989" s="30">
        <v>10985</v>
      </c>
      <c r="C10989" s="36">
        <f t="shared" si="171"/>
        <v>56518</v>
      </c>
      <c r="D10989" s="61">
        <v>0.4766716486</v>
      </c>
    </row>
    <row r="10990" spans="2:4" x14ac:dyDescent="0.2">
      <c r="B10990" s="30">
        <v>10986</v>
      </c>
      <c r="C10990" s="36">
        <f t="shared" si="171"/>
        <v>56519</v>
      </c>
      <c r="D10990" s="61">
        <v>0.4767555087</v>
      </c>
    </row>
    <row r="10991" spans="2:4" x14ac:dyDescent="0.2">
      <c r="B10991" s="30">
        <v>10987</v>
      </c>
      <c r="C10991" s="36">
        <f t="shared" si="171"/>
        <v>56520</v>
      </c>
      <c r="D10991" s="61">
        <v>0.47683938529999997</v>
      </c>
    </row>
    <row r="10992" spans="2:4" x14ac:dyDescent="0.2">
      <c r="B10992" s="30">
        <v>10988</v>
      </c>
      <c r="C10992" s="36">
        <f t="shared" si="171"/>
        <v>56521</v>
      </c>
      <c r="D10992" s="61">
        <v>0.47692327839999998</v>
      </c>
    </row>
    <row r="10993" spans="2:4" x14ac:dyDescent="0.2">
      <c r="B10993" s="30">
        <v>10989</v>
      </c>
      <c r="C10993" s="36">
        <f t="shared" si="171"/>
        <v>56522</v>
      </c>
      <c r="D10993" s="61">
        <v>0.47700718800000003</v>
      </c>
    </row>
    <row r="10994" spans="2:4" x14ac:dyDescent="0.2">
      <c r="B10994" s="30">
        <v>10990</v>
      </c>
      <c r="C10994" s="36">
        <f t="shared" si="171"/>
        <v>56523</v>
      </c>
      <c r="D10994" s="61">
        <v>0.4770911142</v>
      </c>
    </row>
    <row r="10995" spans="2:4" x14ac:dyDescent="0.2">
      <c r="B10995" s="30">
        <v>10991</v>
      </c>
      <c r="C10995" s="36">
        <f t="shared" si="171"/>
        <v>56524</v>
      </c>
      <c r="D10995" s="61">
        <v>0.47717505690000001</v>
      </c>
    </row>
    <row r="10996" spans="2:4" x14ac:dyDescent="0.2">
      <c r="B10996" s="30">
        <v>10992</v>
      </c>
      <c r="C10996" s="36">
        <f t="shared" si="171"/>
        <v>56525</v>
      </c>
      <c r="D10996" s="61">
        <v>0.47725901609999999</v>
      </c>
    </row>
    <row r="10997" spans="2:4" x14ac:dyDescent="0.2">
      <c r="B10997" s="30">
        <v>10993</v>
      </c>
      <c r="C10997" s="36">
        <f t="shared" si="171"/>
        <v>56526</v>
      </c>
      <c r="D10997" s="61">
        <v>0.47734299190000001</v>
      </c>
    </row>
    <row r="10998" spans="2:4" x14ac:dyDescent="0.2">
      <c r="B10998" s="30">
        <v>10994</v>
      </c>
      <c r="C10998" s="36">
        <f t="shared" si="171"/>
        <v>56527</v>
      </c>
      <c r="D10998" s="61">
        <v>0.47742698420000002</v>
      </c>
    </row>
    <row r="10999" spans="2:4" x14ac:dyDescent="0.2">
      <c r="B10999" s="30">
        <v>10995</v>
      </c>
      <c r="C10999" s="36">
        <f t="shared" si="171"/>
        <v>56528</v>
      </c>
      <c r="D10999" s="61">
        <v>0.4775109931</v>
      </c>
    </row>
    <row r="11000" spans="2:4" x14ac:dyDescent="0.2">
      <c r="B11000" s="30">
        <v>10996</v>
      </c>
      <c r="C11000" s="36">
        <f t="shared" si="171"/>
        <v>56529</v>
      </c>
      <c r="D11000" s="61">
        <v>0.47759501850000002</v>
      </c>
    </row>
    <row r="11001" spans="2:4" x14ac:dyDescent="0.2">
      <c r="B11001" s="30">
        <v>10997</v>
      </c>
      <c r="C11001" s="36">
        <f t="shared" si="171"/>
        <v>56530</v>
      </c>
      <c r="D11001" s="61">
        <v>0.47767906049999997</v>
      </c>
    </row>
    <row r="11002" spans="2:4" x14ac:dyDescent="0.2">
      <c r="B11002" s="30">
        <v>10998</v>
      </c>
      <c r="C11002" s="36">
        <f t="shared" si="171"/>
        <v>56531</v>
      </c>
      <c r="D11002" s="61">
        <v>0.47776311900000001</v>
      </c>
    </row>
    <row r="11003" spans="2:4" x14ac:dyDescent="0.2">
      <c r="B11003" s="30">
        <v>10999</v>
      </c>
      <c r="C11003" s="36">
        <f t="shared" si="171"/>
        <v>56532</v>
      </c>
      <c r="D11003" s="61">
        <v>0.47784719409999998</v>
      </c>
    </row>
    <row r="11004" spans="2:4" x14ac:dyDescent="0.2">
      <c r="B11004" s="30">
        <v>11000</v>
      </c>
      <c r="C11004" s="36">
        <f t="shared" si="171"/>
        <v>56533</v>
      </c>
      <c r="D11004" s="61">
        <v>0.47793128569999999</v>
      </c>
    </row>
    <row r="11005" spans="2:4" x14ac:dyDescent="0.2">
      <c r="B11005" s="30">
        <v>11001</v>
      </c>
      <c r="C11005" s="36">
        <f t="shared" si="171"/>
        <v>56534</v>
      </c>
      <c r="D11005" s="61">
        <v>0.47801539389999997</v>
      </c>
    </row>
    <row r="11006" spans="2:4" x14ac:dyDescent="0.2">
      <c r="B11006" s="30">
        <v>11002</v>
      </c>
      <c r="C11006" s="36">
        <f t="shared" si="171"/>
        <v>56535</v>
      </c>
      <c r="D11006" s="61">
        <v>0.4780995187</v>
      </c>
    </row>
    <row r="11007" spans="2:4" x14ac:dyDescent="0.2">
      <c r="B11007" s="30">
        <v>11003</v>
      </c>
      <c r="C11007" s="36">
        <f t="shared" si="171"/>
        <v>56536</v>
      </c>
      <c r="D11007" s="61">
        <v>0.47818366010000002</v>
      </c>
    </row>
    <row r="11008" spans="2:4" x14ac:dyDescent="0.2">
      <c r="B11008" s="30">
        <v>11004</v>
      </c>
      <c r="C11008" s="36">
        <f t="shared" si="171"/>
        <v>56537</v>
      </c>
      <c r="D11008" s="61">
        <v>0.47826781800000001</v>
      </c>
    </row>
    <row r="11009" spans="2:4" x14ac:dyDescent="0.2">
      <c r="B11009" s="30">
        <v>11005</v>
      </c>
      <c r="C11009" s="36">
        <f t="shared" si="171"/>
        <v>56538</v>
      </c>
      <c r="D11009" s="61">
        <v>0.47835199249999999</v>
      </c>
    </row>
    <row r="11010" spans="2:4" x14ac:dyDescent="0.2">
      <c r="B11010" s="30">
        <v>11006</v>
      </c>
      <c r="C11010" s="36">
        <f t="shared" si="171"/>
        <v>56539</v>
      </c>
      <c r="D11010" s="61">
        <v>0.47843618360000001</v>
      </c>
    </row>
    <row r="11011" spans="2:4" x14ac:dyDescent="0.2">
      <c r="B11011" s="30">
        <v>11007</v>
      </c>
      <c r="C11011" s="36">
        <f t="shared" si="171"/>
        <v>56540</v>
      </c>
      <c r="D11011" s="61">
        <v>0.47852039130000001</v>
      </c>
    </row>
    <row r="11012" spans="2:4" x14ac:dyDescent="0.2">
      <c r="B11012" s="30">
        <v>11008</v>
      </c>
      <c r="C11012" s="36">
        <f t="shared" si="171"/>
        <v>56541</v>
      </c>
      <c r="D11012" s="61">
        <v>0.47860461560000001</v>
      </c>
    </row>
    <row r="11013" spans="2:4" x14ac:dyDescent="0.2">
      <c r="B11013" s="30">
        <v>11009</v>
      </c>
      <c r="C11013" s="36">
        <f t="shared" si="171"/>
        <v>56542</v>
      </c>
      <c r="D11013" s="61">
        <v>0.47868885649999998</v>
      </c>
    </row>
    <row r="11014" spans="2:4" x14ac:dyDescent="0.2">
      <c r="B11014" s="30">
        <v>11010</v>
      </c>
      <c r="C11014" s="36">
        <f t="shared" ref="C11014:C11077" si="172">C11013+1</f>
        <v>56543</v>
      </c>
      <c r="D11014" s="61">
        <v>0.478773114</v>
      </c>
    </row>
    <row r="11015" spans="2:4" x14ac:dyDescent="0.2">
      <c r="B11015" s="30">
        <v>11011</v>
      </c>
      <c r="C11015" s="36">
        <f t="shared" si="172"/>
        <v>56544</v>
      </c>
      <c r="D11015" s="61">
        <v>0.47885738799999999</v>
      </c>
    </row>
    <row r="11016" spans="2:4" x14ac:dyDescent="0.2">
      <c r="B11016" s="30">
        <v>11012</v>
      </c>
      <c r="C11016" s="36">
        <f t="shared" si="172"/>
        <v>56545</v>
      </c>
      <c r="D11016" s="61">
        <v>0.47894167869999998</v>
      </c>
    </row>
    <row r="11017" spans="2:4" x14ac:dyDescent="0.2">
      <c r="B11017" s="30">
        <v>11013</v>
      </c>
      <c r="C11017" s="36">
        <f t="shared" si="172"/>
        <v>56546</v>
      </c>
      <c r="D11017" s="61">
        <v>0.47902598600000001</v>
      </c>
    </row>
    <row r="11018" spans="2:4" x14ac:dyDescent="0.2">
      <c r="B11018" s="30">
        <v>11014</v>
      </c>
      <c r="C11018" s="36">
        <f t="shared" si="172"/>
        <v>56547</v>
      </c>
      <c r="D11018" s="61">
        <v>0.47911030989999998</v>
      </c>
    </row>
    <row r="11019" spans="2:4" x14ac:dyDescent="0.2">
      <c r="B11019" s="30">
        <v>11015</v>
      </c>
      <c r="C11019" s="36">
        <f t="shared" si="172"/>
        <v>56548</v>
      </c>
      <c r="D11019" s="61">
        <v>0.47919465039999998</v>
      </c>
    </row>
    <row r="11020" spans="2:4" x14ac:dyDescent="0.2">
      <c r="B11020" s="30">
        <v>11016</v>
      </c>
      <c r="C11020" s="36">
        <f t="shared" si="172"/>
        <v>56549</v>
      </c>
      <c r="D11020" s="61">
        <v>0.47927900759999997</v>
      </c>
    </row>
    <row r="11021" spans="2:4" x14ac:dyDescent="0.2">
      <c r="B11021" s="30">
        <v>11017</v>
      </c>
      <c r="C11021" s="36">
        <f t="shared" si="172"/>
        <v>56550</v>
      </c>
      <c r="D11021" s="61">
        <v>0.4793633813</v>
      </c>
    </row>
    <row r="11022" spans="2:4" x14ac:dyDescent="0.2">
      <c r="B11022" s="30">
        <v>11018</v>
      </c>
      <c r="C11022" s="36">
        <f t="shared" si="172"/>
        <v>56551</v>
      </c>
      <c r="D11022" s="61">
        <v>0.47944777170000002</v>
      </c>
    </row>
    <row r="11023" spans="2:4" x14ac:dyDescent="0.2">
      <c r="B11023" s="30">
        <v>11019</v>
      </c>
      <c r="C11023" s="36">
        <f t="shared" si="172"/>
        <v>56552</v>
      </c>
      <c r="D11023" s="61">
        <v>0.47953217869999998</v>
      </c>
    </row>
    <row r="11024" spans="2:4" x14ac:dyDescent="0.2">
      <c r="B11024" s="30">
        <v>11020</v>
      </c>
      <c r="C11024" s="36">
        <f t="shared" si="172"/>
        <v>56553</v>
      </c>
      <c r="D11024" s="61">
        <v>0.47961660229999997</v>
      </c>
    </row>
    <row r="11025" spans="2:4" x14ac:dyDescent="0.2">
      <c r="B11025" s="30">
        <v>11021</v>
      </c>
      <c r="C11025" s="36">
        <f t="shared" si="172"/>
        <v>56554</v>
      </c>
      <c r="D11025" s="61">
        <v>0.47970104260000002</v>
      </c>
    </row>
    <row r="11026" spans="2:4" x14ac:dyDescent="0.2">
      <c r="B11026" s="30">
        <v>11022</v>
      </c>
      <c r="C11026" s="36">
        <f t="shared" si="172"/>
        <v>56555</v>
      </c>
      <c r="D11026" s="61">
        <v>0.47978549949999999</v>
      </c>
    </row>
    <row r="11027" spans="2:4" x14ac:dyDescent="0.2">
      <c r="B11027" s="30">
        <v>11023</v>
      </c>
      <c r="C11027" s="36">
        <f t="shared" si="172"/>
        <v>56556</v>
      </c>
      <c r="D11027" s="61">
        <v>0.47986997310000001</v>
      </c>
    </row>
    <row r="11028" spans="2:4" x14ac:dyDescent="0.2">
      <c r="B11028" s="30">
        <v>11024</v>
      </c>
      <c r="C11028" s="36">
        <f t="shared" si="172"/>
        <v>56557</v>
      </c>
      <c r="D11028" s="61">
        <v>0.47995446330000002</v>
      </c>
    </row>
    <row r="11029" spans="2:4" x14ac:dyDescent="0.2">
      <c r="B11029" s="30">
        <v>11025</v>
      </c>
      <c r="C11029" s="36">
        <f t="shared" si="172"/>
        <v>56558</v>
      </c>
      <c r="D11029" s="61">
        <v>0.48003897020000003</v>
      </c>
    </row>
    <row r="11030" spans="2:4" x14ac:dyDescent="0.2">
      <c r="B11030" s="30">
        <v>11026</v>
      </c>
      <c r="C11030" s="36">
        <f t="shared" si="172"/>
        <v>56559</v>
      </c>
      <c r="D11030" s="61">
        <v>0.48012349370000001</v>
      </c>
    </row>
    <row r="11031" spans="2:4" x14ac:dyDescent="0.2">
      <c r="B11031" s="30">
        <v>11027</v>
      </c>
      <c r="C11031" s="36">
        <f t="shared" si="172"/>
        <v>56560</v>
      </c>
      <c r="D11031" s="61">
        <v>0.4802080339</v>
      </c>
    </row>
    <row r="11032" spans="2:4" x14ac:dyDescent="0.2">
      <c r="B11032" s="30">
        <v>11028</v>
      </c>
      <c r="C11032" s="36">
        <f t="shared" si="172"/>
        <v>56561</v>
      </c>
      <c r="D11032" s="61">
        <v>0.48029259070000002</v>
      </c>
    </row>
    <row r="11033" spans="2:4" x14ac:dyDescent="0.2">
      <c r="B11033" s="30">
        <v>11029</v>
      </c>
      <c r="C11033" s="36">
        <f t="shared" si="172"/>
        <v>56562</v>
      </c>
      <c r="D11033" s="61">
        <v>0.48037716419999998</v>
      </c>
    </row>
    <row r="11034" spans="2:4" x14ac:dyDescent="0.2">
      <c r="B11034" s="30">
        <v>11030</v>
      </c>
      <c r="C11034" s="36">
        <f t="shared" si="172"/>
        <v>56563</v>
      </c>
      <c r="D11034" s="61">
        <v>0.48046175429999999</v>
      </c>
    </row>
    <row r="11035" spans="2:4" x14ac:dyDescent="0.2">
      <c r="B11035" s="30">
        <v>11031</v>
      </c>
      <c r="C11035" s="36">
        <f t="shared" si="172"/>
        <v>56564</v>
      </c>
      <c r="D11035" s="61">
        <v>0.48054636119999999</v>
      </c>
    </row>
    <row r="11036" spans="2:4" x14ac:dyDescent="0.2">
      <c r="B11036" s="30">
        <v>11032</v>
      </c>
      <c r="C11036" s="36">
        <f t="shared" si="172"/>
        <v>56565</v>
      </c>
      <c r="D11036" s="61">
        <v>0.48063098469999999</v>
      </c>
    </row>
    <row r="11037" spans="2:4" x14ac:dyDescent="0.2">
      <c r="B11037" s="30">
        <v>11033</v>
      </c>
      <c r="C11037" s="36">
        <f t="shared" si="172"/>
        <v>56566</v>
      </c>
      <c r="D11037" s="61">
        <v>0.48071562480000002</v>
      </c>
    </row>
    <row r="11038" spans="2:4" x14ac:dyDescent="0.2">
      <c r="B11038" s="30">
        <v>11034</v>
      </c>
      <c r="C11038" s="36">
        <f t="shared" si="172"/>
        <v>56567</v>
      </c>
      <c r="D11038" s="61">
        <v>0.4808002817</v>
      </c>
    </row>
    <row r="11039" spans="2:4" x14ac:dyDescent="0.2">
      <c r="B11039" s="30">
        <v>11035</v>
      </c>
      <c r="C11039" s="36">
        <f t="shared" si="172"/>
        <v>56568</v>
      </c>
      <c r="D11039" s="61">
        <v>0.48088495530000003</v>
      </c>
    </row>
    <row r="11040" spans="2:4" x14ac:dyDescent="0.2">
      <c r="B11040" s="30">
        <v>11036</v>
      </c>
      <c r="C11040" s="36">
        <f t="shared" si="172"/>
        <v>56569</v>
      </c>
      <c r="D11040" s="61">
        <v>0.48096964549999999</v>
      </c>
    </row>
    <row r="11041" spans="2:4" x14ac:dyDescent="0.2">
      <c r="B11041" s="30">
        <v>11037</v>
      </c>
      <c r="C11041" s="36">
        <f t="shared" si="172"/>
        <v>56570</v>
      </c>
      <c r="D11041" s="61">
        <v>0.4810543524</v>
      </c>
    </row>
    <row r="11042" spans="2:4" x14ac:dyDescent="0.2">
      <c r="B11042" s="30">
        <v>11038</v>
      </c>
      <c r="C11042" s="36">
        <f t="shared" si="172"/>
        <v>56571</v>
      </c>
      <c r="D11042" s="61">
        <v>0.481139076</v>
      </c>
    </row>
    <row r="11043" spans="2:4" x14ac:dyDescent="0.2">
      <c r="B11043" s="30">
        <v>11039</v>
      </c>
      <c r="C11043" s="36">
        <f t="shared" si="172"/>
        <v>56572</v>
      </c>
      <c r="D11043" s="61">
        <v>0.4812238164</v>
      </c>
    </row>
    <row r="11044" spans="2:4" x14ac:dyDescent="0.2">
      <c r="B11044" s="30">
        <v>11040</v>
      </c>
      <c r="C11044" s="36">
        <f t="shared" si="172"/>
        <v>56573</v>
      </c>
      <c r="D11044" s="61">
        <v>0.48130857339999999</v>
      </c>
    </row>
    <row r="11045" spans="2:4" x14ac:dyDescent="0.2">
      <c r="B11045" s="30">
        <v>11041</v>
      </c>
      <c r="C11045" s="36">
        <f t="shared" si="172"/>
        <v>56574</v>
      </c>
      <c r="D11045" s="61">
        <v>0.48139334709999998</v>
      </c>
    </row>
    <row r="11046" spans="2:4" x14ac:dyDescent="0.2">
      <c r="B11046" s="30">
        <v>11042</v>
      </c>
      <c r="C11046" s="36">
        <f t="shared" si="172"/>
        <v>56575</v>
      </c>
      <c r="D11046" s="61">
        <v>0.48147813750000001</v>
      </c>
    </row>
    <row r="11047" spans="2:4" x14ac:dyDescent="0.2">
      <c r="B11047" s="30">
        <v>11043</v>
      </c>
      <c r="C11047" s="36">
        <f t="shared" si="172"/>
        <v>56576</v>
      </c>
      <c r="D11047" s="61">
        <v>0.4815629447</v>
      </c>
    </row>
    <row r="11048" spans="2:4" x14ac:dyDescent="0.2">
      <c r="B11048" s="30">
        <v>11044</v>
      </c>
      <c r="C11048" s="36">
        <f t="shared" si="172"/>
        <v>56577</v>
      </c>
      <c r="D11048" s="61">
        <v>0.48164776850000002</v>
      </c>
    </row>
    <row r="11049" spans="2:4" x14ac:dyDescent="0.2">
      <c r="B11049" s="30">
        <v>11045</v>
      </c>
      <c r="C11049" s="36">
        <f t="shared" si="172"/>
        <v>56578</v>
      </c>
      <c r="D11049" s="61">
        <v>0.48173260909999999</v>
      </c>
    </row>
    <row r="11050" spans="2:4" x14ac:dyDescent="0.2">
      <c r="B11050" s="30">
        <v>11046</v>
      </c>
      <c r="C11050" s="36">
        <f t="shared" si="172"/>
        <v>56579</v>
      </c>
      <c r="D11050" s="61">
        <v>0.48181746640000001</v>
      </c>
    </row>
    <row r="11051" spans="2:4" x14ac:dyDescent="0.2">
      <c r="B11051" s="30">
        <v>11047</v>
      </c>
      <c r="C11051" s="36">
        <f t="shared" si="172"/>
        <v>56580</v>
      </c>
      <c r="D11051" s="61">
        <v>0.48190234050000003</v>
      </c>
    </row>
    <row r="11052" spans="2:4" x14ac:dyDescent="0.2">
      <c r="B11052" s="30">
        <v>11048</v>
      </c>
      <c r="C11052" s="36">
        <f t="shared" si="172"/>
        <v>56581</v>
      </c>
      <c r="D11052" s="61">
        <v>0.48198723119999998</v>
      </c>
    </row>
    <row r="11053" spans="2:4" x14ac:dyDescent="0.2">
      <c r="B11053" s="30">
        <v>11049</v>
      </c>
      <c r="C11053" s="36">
        <f t="shared" si="172"/>
        <v>56582</v>
      </c>
      <c r="D11053" s="61">
        <v>0.48207213869999999</v>
      </c>
    </row>
    <row r="11054" spans="2:4" x14ac:dyDescent="0.2">
      <c r="B11054" s="30">
        <v>11050</v>
      </c>
      <c r="C11054" s="36">
        <f t="shared" si="172"/>
        <v>56583</v>
      </c>
      <c r="D11054" s="61">
        <v>0.48215706289999999</v>
      </c>
    </row>
    <row r="11055" spans="2:4" x14ac:dyDescent="0.2">
      <c r="B11055" s="30">
        <v>11051</v>
      </c>
      <c r="C11055" s="36">
        <f t="shared" si="172"/>
        <v>56584</v>
      </c>
      <c r="D11055" s="61">
        <v>0.48224200389999999</v>
      </c>
    </row>
    <row r="11056" spans="2:4" x14ac:dyDescent="0.2">
      <c r="B11056" s="30">
        <v>11052</v>
      </c>
      <c r="C11056" s="36">
        <f t="shared" si="172"/>
        <v>56585</v>
      </c>
      <c r="D11056" s="61">
        <v>0.48232696159999999</v>
      </c>
    </row>
    <row r="11057" spans="2:4" x14ac:dyDescent="0.2">
      <c r="B11057" s="30">
        <v>11053</v>
      </c>
      <c r="C11057" s="36">
        <f t="shared" si="172"/>
        <v>56586</v>
      </c>
      <c r="D11057" s="61">
        <v>0.48241193609999999</v>
      </c>
    </row>
    <row r="11058" spans="2:4" x14ac:dyDescent="0.2">
      <c r="B11058" s="30">
        <v>11054</v>
      </c>
      <c r="C11058" s="36">
        <f t="shared" si="172"/>
        <v>56587</v>
      </c>
      <c r="D11058" s="61">
        <v>0.48249692729999999</v>
      </c>
    </row>
    <row r="11059" spans="2:4" x14ac:dyDescent="0.2">
      <c r="B11059" s="30">
        <v>11055</v>
      </c>
      <c r="C11059" s="36">
        <f t="shared" si="172"/>
        <v>56588</v>
      </c>
      <c r="D11059" s="61">
        <v>0.48258193529999999</v>
      </c>
    </row>
    <row r="11060" spans="2:4" x14ac:dyDescent="0.2">
      <c r="B11060" s="30">
        <v>11056</v>
      </c>
      <c r="C11060" s="36">
        <f t="shared" si="172"/>
        <v>56589</v>
      </c>
      <c r="D11060" s="61">
        <v>0.48266695999999998</v>
      </c>
    </row>
    <row r="11061" spans="2:4" x14ac:dyDescent="0.2">
      <c r="B11061" s="30">
        <v>11057</v>
      </c>
      <c r="C11061" s="36">
        <f t="shared" si="172"/>
        <v>56590</v>
      </c>
      <c r="D11061" s="61">
        <v>0.48275200150000003</v>
      </c>
    </row>
    <row r="11062" spans="2:4" x14ac:dyDescent="0.2">
      <c r="B11062" s="30">
        <v>11058</v>
      </c>
      <c r="C11062" s="36">
        <f t="shared" si="172"/>
        <v>56591</v>
      </c>
      <c r="D11062" s="61">
        <v>0.48283705970000002</v>
      </c>
    </row>
    <row r="11063" spans="2:4" x14ac:dyDescent="0.2">
      <c r="B11063" s="30">
        <v>11059</v>
      </c>
      <c r="C11063" s="36">
        <f t="shared" si="172"/>
        <v>56592</v>
      </c>
      <c r="D11063" s="61">
        <v>0.48292213470000001</v>
      </c>
    </row>
    <row r="11064" spans="2:4" x14ac:dyDescent="0.2">
      <c r="B11064" s="30">
        <v>11060</v>
      </c>
      <c r="C11064" s="36">
        <f t="shared" si="172"/>
        <v>56593</v>
      </c>
      <c r="D11064" s="61">
        <v>0.4830072265</v>
      </c>
    </row>
    <row r="11065" spans="2:4" x14ac:dyDescent="0.2">
      <c r="B11065" s="30">
        <v>11061</v>
      </c>
      <c r="C11065" s="36">
        <f t="shared" si="172"/>
        <v>56594</v>
      </c>
      <c r="D11065" s="61">
        <v>0.48309233509999999</v>
      </c>
    </row>
    <row r="11066" spans="2:4" x14ac:dyDescent="0.2">
      <c r="B11066" s="30">
        <v>11062</v>
      </c>
      <c r="C11066" s="36">
        <f t="shared" si="172"/>
        <v>56595</v>
      </c>
      <c r="D11066" s="61">
        <v>0.48317746039999998</v>
      </c>
    </row>
    <row r="11067" spans="2:4" x14ac:dyDescent="0.2">
      <c r="B11067" s="30">
        <v>11063</v>
      </c>
      <c r="C11067" s="36">
        <f t="shared" si="172"/>
        <v>56596</v>
      </c>
      <c r="D11067" s="61">
        <v>0.48326260250000003</v>
      </c>
    </row>
    <row r="11068" spans="2:4" x14ac:dyDescent="0.2">
      <c r="B11068" s="30">
        <v>11064</v>
      </c>
      <c r="C11068" s="36">
        <f t="shared" si="172"/>
        <v>56597</v>
      </c>
      <c r="D11068" s="61">
        <v>0.48334776140000002</v>
      </c>
    </row>
    <row r="11069" spans="2:4" x14ac:dyDescent="0.2">
      <c r="B11069" s="30">
        <v>11065</v>
      </c>
      <c r="C11069" s="36">
        <f t="shared" si="172"/>
        <v>56598</v>
      </c>
      <c r="D11069" s="61">
        <v>0.48343293710000002</v>
      </c>
    </row>
    <row r="11070" spans="2:4" x14ac:dyDescent="0.2">
      <c r="B11070" s="30">
        <v>11066</v>
      </c>
      <c r="C11070" s="36">
        <f t="shared" si="172"/>
        <v>56599</v>
      </c>
      <c r="D11070" s="61">
        <v>0.48351812960000001</v>
      </c>
    </row>
    <row r="11071" spans="2:4" x14ac:dyDescent="0.2">
      <c r="B11071" s="30">
        <v>11067</v>
      </c>
      <c r="C11071" s="36">
        <f t="shared" si="172"/>
        <v>56600</v>
      </c>
      <c r="D11071" s="61">
        <v>0.48360333890000001</v>
      </c>
    </row>
    <row r="11072" spans="2:4" x14ac:dyDescent="0.2">
      <c r="B11072" s="30">
        <v>11068</v>
      </c>
      <c r="C11072" s="36">
        <f t="shared" si="172"/>
        <v>56601</v>
      </c>
      <c r="D11072" s="61">
        <v>0.48368856500000001</v>
      </c>
    </row>
    <row r="11073" spans="2:4" x14ac:dyDescent="0.2">
      <c r="B11073" s="30">
        <v>11069</v>
      </c>
      <c r="C11073" s="36">
        <f t="shared" si="172"/>
        <v>56602</v>
      </c>
      <c r="D11073" s="61">
        <v>0.48377380790000002</v>
      </c>
    </row>
    <row r="11074" spans="2:4" x14ac:dyDescent="0.2">
      <c r="B11074" s="30">
        <v>11070</v>
      </c>
      <c r="C11074" s="36">
        <f t="shared" si="172"/>
        <v>56603</v>
      </c>
      <c r="D11074" s="61">
        <v>0.48385906760000003</v>
      </c>
    </row>
    <row r="11075" spans="2:4" x14ac:dyDescent="0.2">
      <c r="B11075" s="30">
        <v>11071</v>
      </c>
      <c r="C11075" s="36">
        <f t="shared" si="172"/>
        <v>56604</v>
      </c>
      <c r="D11075" s="61">
        <v>0.48394434409999998</v>
      </c>
    </row>
    <row r="11076" spans="2:4" x14ac:dyDescent="0.2">
      <c r="B11076" s="30">
        <v>11072</v>
      </c>
      <c r="C11076" s="36">
        <f t="shared" si="172"/>
        <v>56605</v>
      </c>
      <c r="D11076" s="61">
        <v>0.48402963739999999</v>
      </c>
    </row>
    <row r="11077" spans="2:4" x14ac:dyDescent="0.2">
      <c r="B11077" s="30">
        <v>11073</v>
      </c>
      <c r="C11077" s="36">
        <f t="shared" si="172"/>
        <v>56606</v>
      </c>
      <c r="D11077" s="61">
        <v>0.4841149475</v>
      </c>
    </row>
    <row r="11078" spans="2:4" x14ac:dyDescent="0.2">
      <c r="B11078" s="30">
        <v>11074</v>
      </c>
      <c r="C11078" s="36">
        <f t="shared" ref="C11078:C11141" si="173">C11077+1</f>
        <v>56607</v>
      </c>
      <c r="D11078" s="61">
        <v>0.48420027440000002</v>
      </c>
    </row>
    <row r="11079" spans="2:4" x14ac:dyDescent="0.2">
      <c r="B11079" s="30">
        <v>11075</v>
      </c>
      <c r="C11079" s="36">
        <f t="shared" si="173"/>
        <v>56608</v>
      </c>
      <c r="D11079" s="61">
        <v>0.48428561819999999</v>
      </c>
    </row>
    <row r="11080" spans="2:4" x14ac:dyDescent="0.2">
      <c r="B11080" s="30">
        <v>11076</v>
      </c>
      <c r="C11080" s="36">
        <f t="shared" si="173"/>
        <v>56609</v>
      </c>
      <c r="D11080" s="61">
        <v>0.48437097880000002</v>
      </c>
    </row>
    <row r="11081" spans="2:4" x14ac:dyDescent="0.2">
      <c r="B11081" s="30">
        <v>11077</v>
      </c>
      <c r="C11081" s="36">
        <f t="shared" si="173"/>
        <v>56610</v>
      </c>
      <c r="D11081" s="61">
        <v>0.48445635619999999</v>
      </c>
    </row>
    <row r="11082" spans="2:4" x14ac:dyDescent="0.2">
      <c r="B11082" s="30">
        <v>11078</v>
      </c>
      <c r="C11082" s="36">
        <f t="shared" si="173"/>
        <v>56611</v>
      </c>
      <c r="D11082" s="61">
        <v>0.48454175049999998</v>
      </c>
    </row>
    <row r="11083" spans="2:4" x14ac:dyDescent="0.2">
      <c r="B11083" s="30">
        <v>11079</v>
      </c>
      <c r="C11083" s="36">
        <f t="shared" si="173"/>
        <v>56612</v>
      </c>
      <c r="D11083" s="61">
        <v>0.48462716160000002</v>
      </c>
    </row>
    <row r="11084" spans="2:4" x14ac:dyDescent="0.2">
      <c r="B11084" s="30">
        <v>11080</v>
      </c>
      <c r="C11084" s="36">
        <f t="shared" si="173"/>
        <v>56613</v>
      </c>
      <c r="D11084" s="61">
        <v>0.48471258960000002</v>
      </c>
    </row>
    <row r="11085" spans="2:4" x14ac:dyDescent="0.2">
      <c r="B11085" s="30">
        <v>11081</v>
      </c>
      <c r="C11085" s="36">
        <f t="shared" si="173"/>
        <v>56614</v>
      </c>
      <c r="D11085" s="61">
        <v>0.48479803430000001</v>
      </c>
    </row>
    <row r="11086" spans="2:4" x14ac:dyDescent="0.2">
      <c r="B11086" s="30">
        <v>11082</v>
      </c>
      <c r="C11086" s="36">
        <f t="shared" si="173"/>
        <v>56615</v>
      </c>
      <c r="D11086" s="61">
        <v>0.48488349600000002</v>
      </c>
    </row>
    <row r="11087" spans="2:4" x14ac:dyDescent="0.2">
      <c r="B11087" s="30">
        <v>11083</v>
      </c>
      <c r="C11087" s="36">
        <f t="shared" si="173"/>
        <v>56616</v>
      </c>
      <c r="D11087" s="61">
        <v>0.48496897449999998</v>
      </c>
    </row>
    <row r="11088" spans="2:4" x14ac:dyDescent="0.2">
      <c r="B11088" s="30">
        <v>11084</v>
      </c>
      <c r="C11088" s="36">
        <f t="shared" si="173"/>
        <v>56617</v>
      </c>
      <c r="D11088" s="61">
        <v>0.4850544698</v>
      </c>
    </row>
    <row r="11089" spans="2:4" x14ac:dyDescent="0.2">
      <c r="B11089" s="30">
        <v>11085</v>
      </c>
      <c r="C11089" s="36">
        <f t="shared" si="173"/>
        <v>56618</v>
      </c>
      <c r="D11089" s="61">
        <v>0.48513998200000003</v>
      </c>
    </row>
    <row r="11090" spans="2:4" x14ac:dyDescent="0.2">
      <c r="B11090" s="30">
        <v>11086</v>
      </c>
      <c r="C11090" s="36">
        <f t="shared" si="173"/>
        <v>56619</v>
      </c>
      <c r="D11090" s="61">
        <v>0.48522551110000001</v>
      </c>
    </row>
    <row r="11091" spans="2:4" x14ac:dyDescent="0.2">
      <c r="B11091" s="30">
        <v>11087</v>
      </c>
      <c r="C11091" s="36">
        <f t="shared" si="173"/>
        <v>56620</v>
      </c>
      <c r="D11091" s="61">
        <v>0.48531105699999999</v>
      </c>
    </row>
    <row r="11092" spans="2:4" x14ac:dyDescent="0.2">
      <c r="B11092" s="30">
        <v>11088</v>
      </c>
      <c r="C11092" s="36">
        <f t="shared" si="173"/>
        <v>56621</v>
      </c>
      <c r="D11092" s="61">
        <v>0.48539661979999998</v>
      </c>
    </row>
    <row r="11093" spans="2:4" x14ac:dyDescent="0.2">
      <c r="B11093" s="30">
        <v>11089</v>
      </c>
      <c r="C11093" s="36">
        <f t="shared" si="173"/>
        <v>56622</v>
      </c>
      <c r="D11093" s="61">
        <v>0.48548219949999999</v>
      </c>
    </row>
    <row r="11094" spans="2:4" x14ac:dyDescent="0.2">
      <c r="B11094" s="30">
        <v>11090</v>
      </c>
      <c r="C11094" s="36">
        <f t="shared" si="173"/>
        <v>56623</v>
      </c>
      <c r="D11094" s="61">
        <v>0.485567796</v>
      </c>
    </row>
    <row r="11095" spans="2:4" x14ac:dyDescent="0.2">
      <c r="B11095" s="30">
        <v>11091</v>
      </c>
      <c r="C11095" s="36">
        <f t="shared" si="173"/>
        <v>56624</v>
      </c>
      <c r="D11095" s="61">
        <v>0.48565340940000001</v>
      </c>
    </row>
    <row r="11096" spans="2:4" x14ac:dyDescent="0.2">
      <c r="B11096" s="30">
        <v>11092</v>
      </c>
      <c r="C11096" s="36">
        <f t="shared" si="173"/>
        <v>56625</v>
      </c>
      <c r="D11096" s="61">
        <v>0.48573903979999999</v>
      </c>
    </row>
    <row r="11097" spans="2:4" x14ac:dyDescent="0.2">
      <c r="B11097" s="30">
        <v>11093</v>
      </c>
      <c r="C11097" s="36">
        <f t="shared" si="173"/>
        <v>56626</v>
      </c>
      <c r="D11097" s="61">
        <v>0.48582468699999998</v>
      </c>
    </row>
    <row r="11098" spans="2:4" x14ac:dyDescent="0.2">
      <c r="B11098" s="30">
        <v>11094</v>
      </c>
      <c r="C11098" s="36">
        <f t="shared" si="173"/>
        <v>56627</v>
      </c>
      <c r="D11098" s="61">
        <v>0.48591035100000002</v>
      </c>
    </row>
    <row r="11099" spans="2:4" x14ac:dyDescent="0.2">
      <c r="B11099" s="30">
        <v>11095</v>
      </c>
      <c r="C11099" s="36">
        <f t="shared" si="173"/>
        <v>56628</v>
      </c>
      <c r="D11099" s="61">
        <v>0.48599603200000002</v>
      </c>
    </row>
    <row r="11100" spans="2:4" x14ac:dyDescent="0.2">
      <c r="B11100" s="30">
        <v>11096</v>
      </c>
      <c r="C11100" s="36">
        <f t="shared" si="173"/>
        <v>56629</v>
      </c>
      <c r="D11100" s="61">
        <v>0.48608172989999998</v>
      </c>
    </row>
    <row r="11101" spans="2:4" x14ac:dyDescent="0.2">
      <c r="B11101" s="30">
        <v>11097</v>
      </c>
      <c r="C11101" s="36">
        <f t="shared" si="173"/>
        <v>56630</v>
      </c>
      <c r="D11101" s="61">
        <v>0.48616744470000001</v>
      </c>
    </row>
    <row r="11102" spans="2:4" x14ac:dyDescent="0.2">
      <c r="B11102" s="30">
        <v>11098</v>
      </c>
      <c r="C11102" s="36">
        <f t="shared" si="173"/>
        <v>56631</v>
      </c>
      <c r="D11102" s="61">
        <v>0.48625317639999999</v>
      </c>
    </row>
    <row r="11103" spans="2:4" x14ac:dyDescent="0.2">
      <c r="B11103" s="30">
        <v>11099</v>
      </c>
      <c r="C11103" s="36">
        <f t="shared" si="173"/>
        <v>56632</v>
      </c>
      <c r="D11103" s="61">
        <v>0.48633892490000002</v>
      </c>
    </row>
    <row r="11104" spans="2:4" x14ac:dyDescent="0.2">
      <c r="B11104" s="30">
        <v>11100</v>
      </c>
      <c r="C11104" s="36">
        <f t="shared" si="173"/>
        <v>56633</v>
      </c>
      <c r="D11104" s="61">
        <v>0.48642469040000003</v>
      </c>
    </row>
    <row r="11105" spans="2:4" x14ac:dyDescent="0.2">
      <c r="B11105" s="30">
        <v>11101</v>
      </c>
      <c r="C11105" s="36">
        <f t="shared" si="173"/>
        <v>56634</v>
      </c>
      <c r="D11105" s="61">
        <v>0.48651047289999999</v>
      </c>
    </row>
    <row r="11106" spans="2:4" x14ac:dyDescent="0.2">
      <c r="B11106" s="30">
        <v>11102</v>
      </c>
      <c r="C11106" s="36">
        <f t="shared" si="173"/>
        <v>56635</v>
      </c>
      <c r="D11106" s="61">
        <v>0.48659627220000001</v>
      </c>
    </row>
    <row r="11107" spans="2:4" x14ac:dyDescent="0.2">
      <c r="B11107" s="30">
        <v>11103</v>
      </c>
      <c r="C11107" s="36">
        <f t="shared" si="173"/>
        <v>56636</v>
      </c>
      <c r="D11107" s="61">
        <v>0.48668208839999999</v>
      </c>
    </row>
    <row r="11108" spans="2:4" x14ac:dyDescent="0.2">
      <c r="B11108" s="30">
        <v>11104</v>
      </c>
      <c r="C11108" s="36">
        <f t="shared" si="173"/>
        <v>56637</v>
      </c>
      <c r="D11108" s="61">
        <v>0.48676792159999999</v>
      </c>
    </row>
    <row r="11109" spans="2:4" x14ac:dyDescent="0.2">
      <c r="B11109" s="30">
        <v>11105</v>
      </c>
      <c r="C11109" s="36">
        <f t="shared" si="173"/>
        <v>56638</v>
      </c>
      <c r="D11109" s="61">
        <v>0.48685377169999999</v>
      </c>
    </row>
    <row r="11110" spans="2:4" x14ac:dyDescent="0.2">
      <c r="B11110" s="30">
        <v>11106</v>
      </c>
      <c r="C11110" s="36">
        <f t="shared" si="173"/>
        <v>56639</v>
      </c>
      <c r="D11110" s="61">
        <v>0.48693963880000002</v>
      </c>
    </row>
    <row r="11111" spans="2:4" x14ac:dyDescent="0.2">
      <c r="B11111" s="30">
        <v>11107</v>
      </c>
      <c r="C11111" s="36">
        <f t="shared" si="173"/>
        <v>56640</v>
      </c>
      <c r="D11111" s="61">
        <v>0.4870255228</v>
      </c>
    </row>
    <row r="11112" spans="2:4" x14ac:dyDescent="0.2">
      <c r="B11112" s="30">
        <v>11108</v>
      </c>
      <c r="C11112" s="36">
        <f t="shared" si="173"/>
        <v>56641</v>
      </c>
      <c r="D11112" s="61">
        <v>0.48711142369999999</v>
      </c>
    </row>
    <row r="11113" spans="2:4" x14ac:dyDescent="0.2">
      <c r="B11113" s="30">
        <v>11109</v>
      </c>
      <c r="C11113" s="36">
        <f t="shared" si="173"/>
        <v>56642</v>
      </c>
      <c r="D11113" s="61">
        <v>0.48719734149999999</v>
      </c>
    </row>
    <row r="11114" spans="2:4" x14ac:dyDescent="0.2">
      <c r="B11114" s="30">
        <v>11110</v>
      </c>
      <c r="C11114" s="36">
        <f t="shared" si="173"/>
        <v>56643</v>
      </c>
      <c r="D11114" s="61">
        <v>0.48728327630000001</v>
      </c>
    </row>
    <row r="11115" spans="2:4" x14ac:dyDescent="0.2">
      <c r="B11115" s="30">
        <v>11111</v>
      </c>
      <c r="C11115" s="36">
        <f t="shared" si="173"/>
        <v>56644</v>
      </c>
      <c r="D11115" s="61">
        <v>0.4873692281</v>
      </c>
    </row>
    <row r="11116" spans="2:4" x14ac:dyDescent="0.2">
      <c r="B11116" s="30">
        <v>11112</v>
      </c>
      <c r="C11116" s="36">
        <f t="shared" si="173"/>
        <v>56645</v>
      </c>
      <c r="D11116" s="61">
        <v>0.48745519679999999</v>
      </c>
    </row>
    <row r="11117" spans="2:4" x14ac:dyDescent="0.2">
      <c r="B11117" s="30">
        <v>11113</v>
      </c>
      <c r="C11117" s="36">
        <f t="shared" si="173"/>
        <v>56646</v>
      </c>
      <c r="D11117" s="61">
        <v>0.4875411825</v>
      </c>
    </row>
    <row r="11118" spans="2:4" x14ac:dyDescent="0.2">
      <c r="B11118" s="30">
        <v>11114</v>
      </c>
      <c r="C11118" s="36">
        <f t="shared" si="173"/>
        <v>56647</v>
      </c>
      <c r="D11118" s="61">
        <v>0.48762718510000003</v>
      </c>
    </row>
    <row r="11119" spans="2:4" x14ac:dyDescent="0.2">
      <c r="B11119" s="30">
        <v>11115</v>
      </c>
      <c r="C11119" s="36">
        <f t="shared" si="173"/>
        <v>56648</v>
      </c>
      <c r="D11119" s="61">
        <v>0.48771320470000001</v>
      </c>
    </row>
    <row r="11120" spans="2:4" x14ac:dyDescent="0.2">
      <c r="B11120" s="30">
        <v>11116</v>
      </c>
      <c r="C11120" s="36">
        <f t="shared" si="173"/>
        <v>56649</v>
      </c>
      <c r="D11120" s="61">
        <v>0.48779924120000001</v>
      </c>
    </row>
    <row r="11121" spans="2:4" x14ac:dyDescent="0.2">
      <c r="B11121" s="30">
        <v>11117</v>
      </c>
      <c r="C11121" s="36">
        <f t="shared" si="173"/>
        <v>56650</v>
      </c>
      <c r="D11121" s="61">
        <v>0.48788529479999998</v>
      </c>
    </row>
    <row r="11122" spans="2:4" x14ac:dyDescent="0.2">
      <c r="B11122" s="30">
        <v>11118</v>
      </c>
      <c r="C11122" s="36">
        <f t="shared" si="173"/>
        <v>56651</v>
      </c>
      <c r="D11122" s="61">
        <v>0.48797136530000002</v>
      </c>
    </row>
    <row r="11123" spans="2:4" x14ac:dyDescent="0.2">
      <c r="B11123" s="30">
        <v>11119</v>
      </c>
      <c r="C11123" s="36">
        <f t="shared" si="173"/>
        <v>56652</v>
      </c>
      <c r="D11123" s="61">
        <v>0.48805745270000001</v>
      </c>
    </row>
    <row r="11124" spans="2:4" x14ac:dyDescent="0.2">
      <c r="B11124" s="30">
        <v>11120</v>
      </c>
      <c r="C11124" s="36">
        <f t="shared" si="173"/>
        <v>56653</v>
      </c>
      <c r="D11124" s="61">
        <v>0.48814355720000002</v>
      </c>
    </row>
    <row r="11125" spans="2:4" x14ac:dyDescent="0.2">
      <c r="B11125" s="30">
        <v>11121</v>
      </c>
      <c r="C11125" s="36">
        <f t="shared" si="173"/>
        <v>56654</v>
      </c>
      <c r="D11125" s="61">
        <v>0.4882296787</v>
      </c>
    </row>
    <row r="11126" spans="2:4" x14ac:dyDescent="0.2">
      <c r="B11126" s="30">
        <v>11122</v>
      </c>
      <c r="C11126" s="36">
        <f t="shared" si="173"/>
        <v>56655</v>
      </c>
      <c r="D11126" s="61">
        <v>0.48831581709999999</v>
      </c>
    </row>
    <row r="11127" spans="2:4" x14ac:dyDescent="0.2">
      <c r="B11127" s="30">
        <v>11123</v>
      </c>
      <c r="C11127" s="36">
        <f t="shared" si="173"/>
        <v>56656</v>
      </c>
      <c r="D11127" s="61">
        <v>0.4884019725</v>
      </c>
    </row>
    <row r="11128" spans="2:4" x14ac:dyDescent="0.2">
      <c r="B11128" s="30">
        <v>11124</v>
      </c>
      <c r="C11128" s="36">
        <f t="shared" si="173"/>
        <v>56657</v>
      </c>
      <c r="D11128" s="61">
        <v>0.48848814489999998</v>
      </c>
    </row>
    <row r="11129" spans="2:4" x14ac:dyDescent="0.2">
      <c r="B11129" s="30">
        <v>11125</v>
      </c>
      <c r="C11129" s="36">
        <f t="shared" si="173"/>
        <v>56658</v>
      </c>
      <c r="D11129" s="61">
        <v>0.48857433439999998</v>
      </c>
    </row>
    <row r="11130" spans="2:4" x14ac:dyDescent="0.2">
      <c r="B11130" s="30">
        <v>11126</v>
      </c>
      <c r="C11130" s="36">
        <f t="shared" si="173"/>
        <v>56659</v>
      </c>
      <c r="D11130" s="61">
        <v>0.48866054079999999</v>
      </c>
    </row>
    <row r="11131" spans="2:4" x14ac:dyDescent="0.2">
      <c r="B11131" s="30">
        <v>11127</v>
      </c>
      <c r="C11131" s="36">
        <f t="shared" si="173"/>
        <v>56660</v>
      </c>
      <c r="D11131" s="61">
        <v>0.48874676420000002</v>
      </c>
    </row>
    <row r="11132" spans="2:4" x14ac:dyDescent="0.2">
      <c r="B11132" s="30">
        <v>11128</v>
      </c>
      <c r="C11132" s="36">
        <f t="shared" si="173"/>
        <v>56661</v>
      </c>
      <c r="D11132" s="61">
        <v>0.48883300470000002</v>
      </c>
    </row>
    <row r="11133" spans="2:4" x14ac:dyDescent="0.2">
      <c r="B11133" s="30">
        <v>11129</v>
      </c>
      <c r="C11133" s="36">
        <f t="shared" si="173"/>
        <v>56662</v>
      </c>
      <c r="D11133" s="61">
        <v>0.48891926209999997</v>
      </c>
    </row>
    <row r="11134" spans="2:4" x14ac:dyDescent="0.2">
      <c r="B11134" s="30">
        <v>11130</v>
      </c>
      <c r="C11134" s="36">
        <f t="shared" si="173"/>
        <v>56663</v>
      </c>
      <c r="D11134" s="61">
        <v>0.48900553660000001</v>
      </c>
    </row>
    <row r="11135" spans="2:4" x14ac:dyDescent="0.2">
      <c r="B11135" s="30">
        <v>11131</v>
      </c>
      <c r="C11135" s="36">
        <f t="shared" si="173"/>
        <v>56664</v>
      </c>
      <c r="D11135" s="61">
        <v>0.48909182810000001</v>
      </c>
    </row>
    <row r="11136" spans="2:4" x14ac:dyDescent="0.2">
      <c r="B11136" s="30">
        <v>11132</v>
      </c>
      <c r="C11136" s="36">
        <f t="shared" si="173"/>
        <v>56665</v>
      </c>
      <c r="D11136" s="61">
        <v>0.48917813659999998</v>
      </c>
    </row>
    <row r="11137" spans="2:4" x14ac:dyDescent="0.2">
      <c r="B11137" s="30">
        <v>11133</v>
      </c>
      <c r="C11137" s="36">
        <f t="shared" si="173"/>
        <v>56666</v>
      </c>
      <c r="D11137" s="61">
        <v>0.48926446220000003</v>
      </c>
    </row>
    <row r="11138" spans="2:4" x14ac:dyDescent="0.2">
      <c r="B11138" s="30">
        <v>11134</v>
      </c>
      <c r="C11138" s="36">
        <f t="shared" si="173"/>
        <v>56667</v>
      </c>
      <c r="D11138" s="61">
        <v>0.48935080469999997</v>
      </c>
    </row>
    <row r="11139" spans="2:4" x14ac:dyDescent="0.2">
      <c r="B11139" s="30">
        <v>11135</v>
      </c>
      <c r="C11139" s="36">
        <f t="shared" si="173"/>
        <v>56668</v>
      </c>
      <c r="D11139" s="61">
        <v>0.4894371643</v>
      </c>
    </row>
    <row r="11140" spans="2:4" x14ac:dyDescent="0.2">
      <c r="B11140" s="30">
        <v>11136</v>
      </c>
      <c r="C11140" s="36">
        <f t="shared" si="173"/>
        <v>56669</v>
      </c>
      <c r="D11140" s="61">
        <v>0.48952354100000001</v>
      </c>
    </row>
    <row r="11141" spans="2:4" x14ac:dyDescent="0.2">
      <c r="B11141" s="30">
        <v>11137</v>
      </c>
      <c r="C11141" s="36">
        <f t="shared" si="173"/>
        <v>56670</v>
      </c>
      <c r="D11141" s="61">
        <v>0.48960993470000003</v>
      </c>
    </row>
    <row r="11142" spans="2:4" x14ac:dyDescent="0.2">
      <c r="B11142" s="30">
        <v>11138</v>
      </c>
      <c r="C11142" s="36">
        <f t="shared" ref="C11142:C11205" si="174">C11141+1</f>
        <v>56671</v>
      </c>
      <c r="D11142" s="61">
        <v>0.48969634540000001</v>
      </c>
    </row>
    <row r="11143" spans="2:4" x14ac:dyDescent="0.2">
      <c r="B11143" s="30">
        <v>11139</v>
      </c>
      <c r="C11143" s="36">
        <f t="shared" si="174"/>
        <v>56672</v>
      </c>
      <c r="D11143" s="61">
        <v>0.48978277320000002</v>
      </c>
    </row>
    <row r="11144" spans="2:4" x14ac:dyDescent="0.2">
      <c r="B11144" s="30">
        <v>11140</v>
      </c>
      <c r="C11144" s="36">
        <f t="shared" si="174"/>
        <v>56673</v>
      </c>
      <c r="D11144" s="61">
        <v>0.489869218</v>
      </c>
    </row>
    <row r="11145" spans="2:4" x14ac:dyDescent="0.2">
      <c r="B11145" s="30">
        <v>11141</v>
      </c>
      <c r="C11145" s="36">
        <f t="shared" si="174"/>
        <v>56674</v>
      </c>
      <c r="D11145" s="61">
        <v>0.4899556799</v>
      </c>
    </row>
    <row r="11146" spans="2:4" x14ac:dyDescent="0.2">
      <c r="B11146" s="30">
        <v>11142</v>
      </c>
      <c r="C11146" s="36">
        <f t="shared" si="174"/>
        <v>56675</v>
      </c>
      <c r="D11146" s="61">
        <v>0.49004215890000002</v>
      </c>
    </row>
    <row r="11147" spans="2:4" x14ac:dyDescent="0.2">
      <c r="B11147" s="30">
        <v>11143</v>
      </c>
      <c r="C11147" s="36">
        <f t="shared" si="174"/>
        <v>56676</v>
      </c>
      <c r="D11147" s="61">
        <v>0.49012865490000002</v>
      </c>
    </row>
    <row r="11148" spans="2:4" x14ac:dyDescent="0.2">
      <c r="B11148" s="30">
        <v>11144</v>
      </c>
      <c r="C11148" s="36">
        <f t="shared" si="174"/>
        <v>56677</v>
      </c>
      <c r="D11148" s="61">
        <v>0.49021516799999998</v>
      </c>
    </row>
    <row r="11149" spans="2:4" x14ac:dyDescent="0.2">
      <c r="B11149" s="30">
        <v>11145</v>
      </c>
      <c r="C11149" s="36">
        <f t="shared" si="174"/>
        <v>56678</v>
      </c>
      <c r="D11149" s="61">
        <v>0.49030169810000002</v>
      </c>
    </row>
    <row r="11150" spans="2:4" x14ac:dyDescent="0.2">
      <c r="B11150" s="30">
        <v>11146</v>
      </c>
      <c r="C11150" s="36">
        <f t="shared" si="174"/>
        <v>56679</v>
      </c>
      <c r="D11150" s="61">
        <v>0.49038824539999998</v>
      </c>
    </row>
    <row r="11151" spans="2:4" x14ac:dyDescent="0.2">
      <c r="B11151" s="30">
        <v>11147</v>
      </c>
      <c r="C11151" s="36">
        <f t="shared" si="174"/>
        <v>56680</v>
      </c>
      <c r="D11151" s="61">
        <v>0.49047480970000001</v>
      </c>
    </row>
    <row r="11152" spans="2:4" x14ac:dyDescent="0.2">
      <c r="B11152" s="30">
        <v>11148</v>
      </c>
      <c r="C11152" s="36">
        <f t="shared" si="174"/>
        <v>56681</v>
      </c>
      <c r="D11152" s="61">
        <v>0.49056139100000001</v>
      </c>
    </row>
    <row r="11153" spans="2:4" x14ac:dyDescent="0.2">
      <c r="B11153" s="30">
        <v>11149</v>
      </c>
      <c r="C11153" s="36">
        <f t="shared" si="174"/>
        <v>56682</v>
      </c>
      <c r="D11153" s="61">
        <v>0.49064798949999999</v>
      </c>
    </row>
    <row r="11154" spans="2:4" x14ac:dyDescent="0.2">
      <c r="B11154" s="30">
        <v>11150</v>
      </c>
      <c r="C11154" s="36">
        <f t="shared" si="174"/>
        <v>56683</v>
      </c>
      <c r="D11154" s="61">
        <v>0.4907346051</v>
      </c>
    </row>
    <row r="11155" spans="2:4" x14ac:dyDescent="0.2">
      <c r="B11155" s="30">
        <v>11151</v>
      </c>
      <c r="C11155" s="36">
        <f t="shared" si="174"/>
        <v>56684</v>
      </c>
      <c r="D11155" s="61">
        <v>0.49082123770000002</v>
      </c>
    </row>
    <row r="11156" spans="2:4" x14ac:dyDescent="0.2">
      <c r="B11156" s="30">
        <v>11152</v>
      </c>
      <c r="C11156" s="36">
        <f t="shared" si="174"/>
        <v>56685</v>
      </c>
      <c r="D11156" s="61">
        <v>0.49090788740000002</v>
      </c>
    </row>
    <row r="11157" spans="2:4" x14ac:dyDescent="0.2">
      <c r="B11157" s="30">
        <v>11153</v>
      </c>
      <c r="C11157" s="36">
        <f t="shared" si="174"/>
        <v>56686</v>
      </c>
      <c r="D11157" s="61">
        <v>0.4909945543</v>
      </c>
    </row>
    <row r="11158" spans="2:4" x14ac:dyDescent="0.2">
      <c r="B11158" s="30">
        <v>11154</v>
      </c>
      <c r="C11158" s="36">
        <f t="shared" si="174"/>
        <v>56687</v>
      </c>
      <c r="D11158" s="61">
        <v>0.49108123819999999</v>
      </c>
    </row>
    <row r="11159" spans="2:4" x14ac:dyDescent="0.2">
      <c r="B11159" s="30">
        <v>11155</v>
      </c>
      <c r="C11159" s="36">
        <f t="shared" si="174"/>
        <v>56688</v>
      </c>
      <c r="D11159" s="61">
        <v>0.49116793930000002</v>
      </c>
    </row>
    <row r="11160" spans="2:4" x14ac:dyDescent="0.2">
      <c r="B11160" s="30">
        <v>11156</v>
      </c>
      <c r="C11160" s="36">
        <f t="shared" si="174"/>
        <v>56689</v>
      </c>
      <c r="D11160" s="61">
        <v>0.49125465740000002</v>
      </c>
    </row>
    <row r="11161" spans="2:4" x14ac:dyDescent="0.2">
      <c r="B11161" s="30">
        <v>11157</v>
      </c>
      <c r="C11161" s="36">
        <f t="shared" si="174"/>
        <v>56690</v>
      </c>
      <c r="D11161" s="61">
        <v>0.49134139269999999</v>
      </c>
    </row>
    <row r="11162" spans="2:4" x14ac:dyDescent="0.2">
      <c r="B11162" s="30">
        <v>11158</v>
      </c>
      <c r="C11162" s="36">
        <f t="shared" si="174"/>
        <v>56691</v>
      </c>
      <c r="D11162" s="61">
        <v>0.49142814509999999</v>
      </c>
    </row>
    <row r="11163" spans="2:4" x14ac:dyDescent="0.2">
      <c r="B11163" s="30">
        <v>11159</v>
      </c>
      <c r="C11163" s="36">
        <f t="shared" si="174"/>
        <v>56692</v>
      </c>
      <c r="D11163" s="61">
        <v>0.49151491460000002</v>
      </c>
    </row>
    <row r="11164" spans="2:4" x14ac:dyDescent="0.2">
      <c r="B11164" s="30">
        <v>11160</v>
      </c>
      <c r="C11164" s="36">
        <f t="shared" si="174"/>
        <v>56693</v>
      </c>
      <c r="D11164" s="61">
        <v>0.49160170120000002</v>
      </c>
    </row>
    <row r="11165" spans="2:4" x14ac:dyDescent="0.2">
      <c r="B11165" s="30">
        <v>11161</v>
      </c>
      <c r="C11165" s="36">
        <f t="shared" si="174"/>
        <v>56694</v>
      </c>
      <c r="D11165" s="61">
        <v>0.491688505</v>
      </c>
    </row>
    <row r="11166" spans="2:4" x14ac:dyDescent="0.2">
      <c r="B11166" s="30">
        <v>11162</v>
      </c>
      <c r="C11166" s="36">
        <f t="shared" si="174"/>
        <v>56695</v>
      </c>
      <c r="D11166" s="61">
        <v>0.4917753258</v>
      </c>
    </row>
    <row r="11167" spans="2:4" x14ac:dyDescent="0.2">
      <c r="B11167" s="30">
        <v>11163</v>
      </c>
      <c r="C11167" s="36">
        <f t="shared" si="174"/>
        <v>56696</v>
      </c>
      <c r="D11167" s="61">
        <v>0.49186216389999998</v>
      </c>
    </row>
    <row r="11168" spans="2:4" x14ac:dyDescent="0.2">
      <c r="B11168" s="30">
        <v>11164</v>
      </c>
      <c r="C11168" s="36">
        <f t="shared" si="174"/>
        <v>56697</v>
      </c>
      <c r="D11168" s="61">
        <v>0.49194901899999999</v>
      </c>
    </row>
    <row r="11169" spans="2:4" x14ac:dyDescent="0.2">
      <c r="B11169" s="30">
        <v>11165</v>
      </c>
      <c r="C11169" s="36">
        <f t="shared" si="174"/>
        <v>56698</v>
      </c>
      <c r="D11169" s="61">
        <v>0.49203589129999997</v>
      </c>
    </row>
    <row r="11170" spans="2:4" x14ac:dyDescent="0.2">
      <c r="B11170" s="30">
        <v>11166</v>
      </c>
      <c r="C11170" s="36">
        <f t="shared" si="174"/>
        <v>56699</v>
      </c>
      <c r="D11170" s="61">
        <v>0.49212278079999999</v>
      </c>
    </row>
    <row r="11171" spans="2:4" x14ac:dyDescent="0.2">
      <c r="B11171" s="30">
        <v>11167</v>
      </c>
      <c r="C11171" s="36">
        <f t="shared" si="174"/>
        <v>56700</v>
      </c>
      <c r="D11171" s="61">
        <v>0.49220968729999998</v>
      </c>
    </row>
    <row r="11172" spans="2:4" x14ac:dyDescent="0.2">
      <c r="B11172" s="30">
        <v>11168</v>
      </c>
      <c r="C11172" s="36">
        <f t="shared" si="174"/>
        <v>56701</v>
      </c>
      <c r="D11172" s="61">
        <v>0.4922966111</v>
      </c>
    </row>
    <row r="11173" spans="2:4" x14ac:dyDescent="0.2">
      <c r="B11173" s="30">
        <v>11169</v>
      </c>
      <c r="C11173" s="36">
        <f t="shared" si="174"/>
        <v>56702</v>
      </c>
      <c r="D11173" s="61">
        <v>0.492383552</v>
      </c>
    </row>
    <row r="11174" spans="2:4" x14ac:dyDescent="0.2">
      <c r="B11174" s="30">
        <v>11170</v>
      </c>
      <c r="C11174" s="36">
        <f t="shared" si="174"/>
        <v>56703</v>
      </c>
      <c r="D11174" s="61">
        <v>0.49247050999999997</v>
      </c>
    </row>
    <row r="11175" spans="2:4" x14ac:dyDescent="0.2">
      <c r="B11175" s="30">
        <v>11171</v>
      </c>
      <c r="C11175" s="36">
        <f t="shared" si="174"/>
        <v>56704</v>
      </c>
      <c r="D11175" s="61">
        <v>0.49255748529999999</v>
      </c>
    </row>
    <row r="11176" spans="2:4" x14ac:dyDescent="0.2">
      <c r="B11176" s="30">
        <v>11172</v>
      </c>
      <c r="C11176" s="36">
        <f t="shared" si="174"/>
        <v>56705</v>
      </c>
      <c r="D11176" s="61">
        <v>0.49264447760000002</v>
      </c>
    </row>
    <row r="11177" spans="2:4" x14ac:dyDescent="0.2">
      <c r="B11177" s="30">
        <v>11173</v>
      </c>
      <c r="C11177" s="36">
        <f t="shared" si="174"/>
        <v>56706</v>
      </c>
      <c r="D11177" s="61">
        <v>0.49273148719999998</v>
      </c>
    </row>
    <row r="11178" spans="2:4" x14ac:dyDescent="0.2">
      <c r="B11178" s="30">
        <v>11174</v>
      </c>
      <c r="C11178" s="36">
        <f t="shared" si="174"/>
        <v>56707</v>
      </c>
      <c r="D11178" s="61">
        <v>0.49281851389999998</v>
      </c>
    </row>
    <row r="11179" spans="2:4" x14ac:dyDescent="0.2">
      <c r="B11179" s="30">
        <v>11175</v>
      </c>
      <c r="C11179" s="36">
        <f t="shared" si="174"/>
        <v>56708</v>
      </c>
      <c r="D11179" s="61">
        <v>0.4929055578</v>
      </c>
    </row>
    <row r="11180" spans="2:4" x14ac:dyDescent="0.2">
      <c r="B11180" s="30">
        <v>11176</v>
      </c>
      <c r="C11180" s="36">
        <f t="shared" si="174"/>
        <v>56709</v>
      </c>
      <c r="D11180" s="61">
        <v>0.49299261890000001</v>
      </c>
    </row>
    <row r="11181" spans="2:4" x14ac:dyDescent="0.2">
      <c r="B11181" s="30">
        <v>11177</v>
      </c>
      <c r="C11181" s="36">
        <f t="shared" si="174"/>
        <v>56710</v>
      </c>
      <c r="D11181" s="61">
        <v>0.4930796972</v>
      </c>
    </row>
    <row r="11182" spans="2:4" x14ac:dyDescent="0.2">
      <c r="B11182" s="30">
        <v>11178</v>
      </c>
      <c r="C11182" s="36">
        <f t="shared" si="174"/>
        <v>56711</v>
      </c>
      <c r="D11182" s="61">
        <v>0.49316679260000001</v>
      </c>
    </row>
    <row r="11183" spans="2:4" x14ac:dyDescent="0.2">
      <c r="B11183" s="30">
        <v>11179</v>
      </c>
      <c r="C11183" s="36">
        <f t="shared" si="174"/>
        <v>56712</v>
      </c>
      <c r="D11183" s="61">
        <v>0.49325390530000002</v>
      </c>
    </row>
    <row r="11184" spans="2:4" x14ac:dyDescent="0.2">
      <c r="B11184" s="30">
        <v>11180</v>
      </c>
      <c r="C11184" s="36">
        <f t="shared" si="174"/>
        <v>56713</v>
      </c>
      <c r="D11184" s="61">
        <v>0.49334103509999999</v>
      </c>
    </row>
    <row r="11185" spans="2:4" x14ac:dyDescent="0.2">
      <c r="B11185" s="30">
        <v>11181</v>
      </c>
      <c r="C11185" s="36">
        <f t="shared" si="174"/>
        <v>56714</v>
      </c>
      <c r="D11185" s="61">
        <v>0.49342818220000001</v>
      </c>
    </row>
    <row r="11186" spans="2:4" x14ac:dyDescent="0.2">
      <c r="B11186" s="30">
        <v>11182</v>
      </c>
      <c r="C11186" s="36">
        <f t="shared" si="174"/>
        <v>56715</v>
      </c>
      <c r="D11186" s="61">
        <v>0.4935153464</v>
      </c>
    </row>
    <row r="11187" spans="2:4" x14ac:dyDescent="0.2">
      <c r="B11187" s="30">
        <v>11183</v>
      </c>
      <c r="C11187" s="36">
        <f t="shared" si="174"/>
        <v>56716</v>
      </c>
      <c r="D11187" s="61">
        <v>0.49360252789999998</v>
      </c>
    </row>
    <row r="11188" spans="2:4" x14ac:dyDescent="0.2">
      <c r="B11188" s="30">
        <v>11184</v>
      </c>
      <c r="C11188" s="36">
        <f t="shared" si="174"/>
        <v>56717</v>
      </c>
      <c r="D11188" s="61">
        <v>0.49368972649999998</v>
      </c>
    </row>
    <row r="11189" spans="2:4" x14ac:dyDescent="0.2">
      <c r="B11189" s="30">
        <v>11185</v>
      </c>
      <c r="C11189" s="36">
        <f t="shared" si="174"/>
        <v>56718</v>
      </c>
      <c r="D11189" s="61">
        <v>0.49377694239999997</v>
      </c>
    </row>
    <row r="11190" spans="2:4" x14ac:dyDescent="0.2">
      <c r="B11190" s="30">
        <v>11186</v>
      </c>
      <c r="C11190" s="36">
        <f t="shared" si="174"/>
        <v>56719</v>
      </c>
      <c r="D11190" s="61">
        <v>0.4938641755</v>
      </c>
    </row>
    <row r="11191" spans="2:4" x14ac:dyDescent="0.2">
      <c r="B11191" s="30">
        <v>11187</v>
      </c>
      <c r="C11191" s="36">
        <f t="shared" si="174"/>
        <v>56720</v>
      </c>
      <c r="D11191" s="61">
        <v>0.49395142580000001</v>
      </c>
    </row>
    <row r="11192" spans="2:4" x14ac:dyDescent="0.2">
      <c r="B11192" s="30">
        <v>11188</v>
      </c>
      <c r="C11192" s="36">
        <f t="shared" si="174"/>
        <v>56721</v>
      </c>
      <c r="D11192" s="61">
        <v>0.4940386933</v>
      </c>
    </row>
    <row r="11193" spans="2:4" x14ac:dyDescent="0.2">
      <c r="B11193" s="30">
        <v>11189</v>
      </c>
      <c r="C11193" s="36">
        <f t="shared" si="174"/>
        <v>56722</v>
      </c>
      <c r="D11193" s="61">
        <v>0.49412597800000002</v>
      </c>
    </row>
    <row r="11194" spans="2:4" x14ac:dyDescent="0.2">
      <c r="B11194" s="30">
        <v>11190</v>
      </c>
      <c r="C11194" s="36">
        <f t="shared" si="174"/>
        <v>56723</v>
      </c>
      <c r="D11194" s="61">
        <v>0.49421327999999998</v>
      </c>
    </row>
    <row r="11195" spans="2:4" x14ac:dyDescent="0.2">
      <c r="B11195" s="30">
        <v>11191</v>
      </c>
      <c r="C11195" s="36">
        <f t="shared" si="174"/>
        <v>56724</v>
      </c>
      <c r="D11195" s="61">
        <v>0.49430059929999998</v>
      </c>
    </row>
    <row r="11196" spans="2:4" x14ac:dyDescent="0.2">
      <c r="B11196" s="30">
        <v>11192</v>
      </c>
      <c r="C11196" s="36">
        <f t="shared" si="174"/>
        <v>56725</v>
      </c>
      <c r="D11196" s="61">
        <v>0.4943879357</v>
      </c>
    </row>
    <row r="11197" spans="2:4" x14ac:dyDescent="0.2">
      <c r="B11197" s="30">
        <v>11193</v>
      </c>
      <c r="C11197" s="36">
        <f t="shared" si="174"/>
        <v>56726</v>
      </c>
      <c r="D11197" s="61">
        <v>0.49447528940000002</v>
      </c>
    </row>
    <row r="11198" spans="2:4" x14ac:dyDescent="0.2">
      <c r="B11198" s="30">
        <v>11194</v>
      </c>
      <c r="C11198" s="36">
        <f t="shared" si="174"/>
        <v>56727</v>
      </c>
      <c r="D11198" s="61">
        <v>0.49456266030000001</v>
      </c>
    </row>
    <row r="11199" spans="2:4" x14ac:dyDescent="0.2">
      <c r="B11199" s="30">
        <v>11195</v>
      </c>
      <c r="C11199" s="36">
        <f t="shared" si="174"/>
        <v>56728</v>
      </c>
      <c r="D11199" s="61">
        <v>0.49465004849999999</v>
      </c>
    </row>
    <row r="11200" spans="2:4" x14ac:dyDescent="0.2">
      <c r="B11200" s="30">
        <v>11196</v>
      </c>
      <c r="C11200" s="36">
        <f t="shared" si="174"/>
        <v>56729</v>
      </c>
      <c r="D11200" s="61">
        <v>0.49473745400000002</v>
      </c>
    </row>
    <row r="11201" spans="2:4" x14ac:dyDescent="0.2">
      <c r="B11201" s="30">
        <v>11197</v>
      </c>
      <c r="C11201" s="36">
        <f t="shared" si="174"/>
        <v>56730</v>
      </c>
      <c r="D11201" s="61">
        <v>0.49482487670000003</v>
      </c>
    </row>
    <row r="11202" spans="2:4" x14ac:dyDescent="0.2">
      <c r="B11202" s="30">
        <v>11198</v>
      </c>
      <c r="C11202" s="36">
        <f t="shared" si="174"/>
        <v>56731</v>
      </c>
      <c r="D11202" s="61">
        <v>0.49491231660000001</v>
      </c>
    </row>
    <row r="11203" spans="2:4" x14ac:dyDescent="0.2">
      <c r="B11203" s="30">
        <v>11199</v>
      </c>
      <c r="C11203" s="36">
        <f t="shared" si="174"/>
        <v>56732</v>
      </c>
      <c r="D11203" s="61">
        <v>0.4949997739</v>
      </c>
    </row>
    <row r="11204" spans="2:4" x14ac:dyDescent="0.2">
      <c r="B11204" s="30">
        <v>11200</v>
      </c>
      <c r="C11204" s="36">
        <f t="shared" si="174"/>
        <v>56733</v>
      </c>
      <c r="D11204" s="61">
        <v>0.4950872483</v>
      </c>
    </row>
    <row r="11205" spans="2:4" x14ac:dyDescent="0.2">
      <c r="B11205" s="30">
        <v>11201</v>
      </c>
      <c r="C11205" s="36">
        <f t="shared" si="174"/>
        <v>56734</v>
      </c>
      <c r="D11205" s="61">
        <v>0.49517474010000001</v>
      </c>
    </row>
    <row r="11206" spans="2:4" x14ac:dyDescent="0.2">
      <c r="B11206" s="30">
        <v>11202</v>
      </c>
      <c r="C11206" s="36">
        <f t="shared" ref="C11206:C11269" si="175">C11205+1</f>
        <v>56735</v>
      </c>
      <c r="D11206" s="61">
        <v>0.4952622491</v>
      </c>
    </row>
    <row r="11207" spans="2:4" x14ac:dyDescent="0.2">
      <c r="B11207" s="30">
        <v>11203</v>
      </c>
      <c r="C11207" s="36">
        <f t="shared" si="175"/>
        <v>56736</v>
      </c>
      <c r="D11207" s="61">
        <v>0.49534977540000003</v>
      </c>
    </row>
    <row r="11208" spans="2:4" x14ac:dyDescent="0.2">
      <c r="B11208" s="30">
        <v>11204</v>
      </c>
      <c r="C11208" s="36">
        <f t="shared" si="175"/>
        <v>56737</v>
      </c>
      <c r="D11208" s="61">
        <v>0.49543731899999999</v>
      </c>
    </row>
    <row r="11209" spans="2:4" x14ac:dyDescent="0.2">
      <c r="B11209" s="30">
        <v>11205</v>
      </c>
      <c r="C11209" s="36">
        <f t="shared" si="175"/>
        <v>56738</v>
      </c>
      <c r="D11209" s="61">
        <v>0.49552487989999999</v>
      </c>
    </row>
    <row r="11210" spans="2:4" x14ac:dyDescent="0.2">
      <c r="B11210" s="30">
        <v>11206</v>
      </c>
      <c r="C11210" s="36">
        <f t="shared" si="175"/>
        <v>56739</v>
      </c>
      <c r="D11210" s="61">
        <v>0.49561245799999998</v>
      </c>
    </row>
    <row r="11211" spans="2:4" x14ac:dyDescent="0.2">
      <c r="B11211" s="30">
        <v>11207</v>
      </c>
      <c r="C11211" s="36">
        <f t="shared" si="175"/>
        <v>56740</v>
      </c>
      <c r="D11211" s="61">
        <v>0.49570005350000002</v>
      </c>
    </row>
    <row r="11212" spans="2:4" x14ac:dyDescent="0.2">
      <c r="B11212" s="30">
        <v>11208</v>
      </c>
      <c r="C11212" s="36">
        <f t="shared" si="175"/>
        <v>56741</v>
      </c>
      <c r="D11212" s="61">
        <v>0.49578766619999998</v>
      </c>
    </row>
    <row r="11213" spans="2:4" x14ac:dyDescent="0.2">
      <c r="B11213" s="30">
        <v>11209</v>
      </c>
      <c r="C11213" s="36">
        <f t="shared" si="175"/>
        <v>56742</v>
      </c>
      <c r="D11213" s="61">
        <v>0.49587529629999999</v>
      </c>
    </row>
    <row r="11214" spans="2:4" x14ac:dyDescent="0.2">
      <c r="B11214" s="30">
        <v>11210</v>
      </c>
      <c r="C11214" s="36">
        <f t="shared" si="175"/>
        <v>56743</v>
      </c>
      <c r="D11214" s="61">
        <v>0.49596294359999998</v>
      </c>
    </row>
    <row r="11215" spans="2:4" x14ac:dyDescent="0.2">
      <c r="B11215" s="30">
        <v>11211</v>
      </c>
      <c r="C11215" s="36">
        <f t="shared" si="175"/>
        <v>56744</v>
      </c>
      <c r="D11215" s="61">
        <v>0.49605060829999997</v>
      </c>
    </row>
    <row r="11216" spans="2:4" x14ac:dyDescent="0.2">
      <c r="B11216" s="30">
        <v>11212</v>
      </c>
      <c r="C11216" s="36">
        <f t="shared" si="175"/>
        <v>56745</v>
      </c>
      <c r="D11216" s="61">
        <v>0.4961382902</v>
      </c>
    </row>
    <row r="11217" spans="2:4" x14ac:dyDescent="0.2">
      <c r="B11217" s="30">
        <v>11213</v>
      </c>
      <c r="C11217" s="36">
        <f t="shared" si="175"/>
        <v>56746</v>
      </c>
      <c r="D11217" s="61">
        <v>0.49622598950000002</v>
      </c>
    </row>
    <row r="11218" spans="2:4" x14ac:dyDescent="0.2">
      <c r="B11218" s="30">
        <v>11214</v>
      </c>
      <c r="C11218" s="36">
        <f t="shared" si="175"/>
        <v>56747</v>
      </c>
      <c r="D11218" s="61">
        <v>0.49631370609999997</v>
      </c>
    </row>
    <row r="11219" spans="2:4" x14ac:dyDescent="0.2">
      <c r="B11219" s="30">
        <v>11215</v>
      </c>
      <c r="C11219" s="36">
        <f t="shared" si="175"/>
        <v>56748</v>
      </c>
      <c r="D11219" s="61">
        <v>0.49640144000000003</v>
      </c>
    </row>
    <row r="11220" spans="2:4" x14ac:dyDescent="0.2">
      <c r="B11220" s="30">
        <v>11216</v>
      </c>
      <c r="C11220" s="36">
        <f t="shared" si="175"/>
        <v>56749</v>
      </c>
      <c r="D11220" s="61">
        <v>0.49648919120000001</v>
      </c>
    </row>
    <row r="11221" spans="2:4" x14ac:dyDescent="0.2">
      <c r="B11221" s="30">
        <v>11217</v>
      </c>
      <c r="C11221" s="36">
        <f t="shared" si="175"/>
        <v>56750</v>
      </c>
      <c r="D11221" s="61">
        <v>0.4965769598</v>
      </c>
    </row>
    <row r="11222" spans="2:4" x14ac:dyDescent="0.2">
      <c r="B11222" s="30">
        <v>11218</v>
      </c>
      <c r="C11222" s="36">
        <f t="shared" si="175"/>
        <v>56751</v>
      </c>
      <c r="D11222" s="61">
        <v>0.49666474570000002</v>
      </c>
    </row>
    <row r="11223" spans="2:4" x14ac:dyDescent="0.2">
      <c r="B11223" s="30">
        <v>11219</v>
      </c>
      <c r="C11223" s="36">
        <f t="shared" si="175"/>
        <v>56752</v>
      </c>
      <c r="D11223" s="61">
        <v>0.49675254889999998</v>
      </c>
    </row>
    <row r="11224" spans="2:4" x14ac:dyDescent="0.2">
      <c r="B11224" s="30">
        <v>11220</v>
      </c>
      <c r="C11224" s="36">
        <f t="shared" si="175"/>
        <v>56753</v>
      </c>
      <c r="D11224" s="61">
        <v>0.49684036949999999</v>
      </c>
    </row>
    <row r="11225" spans="2:4" x14ac:dyDescent="0.2">
      <c r="B11225" s="30">
        <v>11221</v>
      </c>
      <c r="C11225" s="36">
        <f t="shared" si="175"/>
        <v>56754</v>
      </c>
      <c r="D11225" s="61">
        <v>0.49692820739999999</v>
      </c>
    </row>
    <row r="11226" spans="2:4" x14ac:dyDescent="0.2">
      <c r="B11226" s="30">
        <v>11222</v>
      </c>
      <c r="C11226" s="36">
        <f t="shared" si="175"/>
        <v>56755</v>
      </c>
      <c r="D11226" s="61">
        <v>0.49701606259999997</v>
      </c>
    </row>
    <row r="11227" spans="2:4" x14ac:dyDescent="0.2">
      <c r="B11227" s="30">
        <v>11223</v>
      </c>
      <c r="C11227" s="36">
        <f t="shared" si="175"/>
        <v>56756</v>
      </c>
      <c r="D11227" s="61">
        <v>0.49710393520000001</v>
      </c>
    </row>
    <row r="11228" spans="2:4" x14ac:dyDescent="0.2">
      <c r="B11228" s="30">
        <v>11224</v>
      </c>
      <c r="C11228" s="36">
        <f t="shared" si="175"/>
        <v>56757</v>
      </c>
      <c r="D11228" s="61">
        <v>0.49719182519999999</v>
      </c>
    </row>
    <row r="11229" spans="2:4" x14ac:dyDescent="0.2">
      <c r="B11229" s="30">
        <v>11225</v>
      </c>
      <c r="C11229" s="36">
        <f t="shared" si="175"/>
        <v>56758</v>
      </c>
      <c r="D11229" s="61">
        <v>0.49727973250000002</v>
      </c>
    </row>
    <row r="11230" spans="2:4" x14ac:dyDescent="0.2">
      <c r="B11230" s="30">
        <v>11226</v>
      </c>
      <c r="C11230" s="36">
        <f t="shared" si="175"/>
        <v>56759</v>
      </c>
      <c r="D11230" s="61">
        <v>0.49736765719999998</v>
      </c>
    </row>
    <row r="11231" spans="2:4" x14ac:dyDescent="0.2">
      <c r="B11231" s="30">
        <v>11227</v>
      </c>
      <c r="C11231" s="36">
        <f t="shared" si="175"/>
        <v>56760</v>
      </c>
      <c r="D11231" s="61">
        <v>0.49745559919999999</v>
      </c>
    </row>
    <row r="11232" spans="2:4" x14ac:dyDescent="0.2">
      <c r="B11232" s="30">
        <v>11228</v>
      </c>
      <c r="C11232" s="36">
        <f t="shared" si="175"/>
        <v>56761</v>
      </c>
      <c r="D11232" s="61">
        <v>0.49754355859999999</v>
      </c>
    </row>
    <row r="11233" spans="2:4" x14ac:dyDescent="0.2">
      <c r="B11233" s="30">
        <v>11229</v>
      </c>
      <c r="C11233" s="36">
        <f t="shared" si="175"/>
        <v>56762</v>
      </c>
      <c r="D11233" s="61">
        <v>0.49763153539999999</v>
      </c>
    </row>
    <row r="11234" spans="2:4" x14ac:dyDescent="0.2">
      <c r="B11234" s="30">
        <v>11230</v>
      </c>
      <c r="C11234" s="36">
        <f t="shared" si="175"/>
        <v>56763</v>
      </c>
      <c r="D11234" s="61">
        <v>0.49771952949999998</v>
      </c>
    </row>
    <row r="11235" spans="2:4" x14ac:dyDescent="0.2">
      <c r="B11235" s="30">
        <v>11231</v>
      </c>
      <c r="C11235" s="36">
        <f t="shared" si="175"/>
        <v>56764</v>
      </c>
      <c r="D11235" s="61">
        <v>0.49780754109999997</v>
      </c>
    </row>
    <row r="11236" spans="2:4" x14ac:dyDescent="0.2">
      <c r="B11236" s="30">
        <v>11232</v>
      </c>
      <c r="C11236" s="36">
        <f t="shared" si="175"/>
        <v>56765</v>
      </c>
      <c r="D11236" s="61">
        <v>0.49789557000000001</v>
      </c>
    </row>
    <row r="11237" spans="2:4" x14ac:dyDescent="0.2">
      <c r="B11237" s="30">
        <v>11233</v>
      </c>
      <c r="C11237" s="36">
        <f t="shared" si="175"/>
        <v>56766</v>
      </c>
      <c r="D11237" s="61">
        <v>0.49798361619999998</v>
      </c>
    </row>
    <row r="11238" spans="2:4" x14ac:dyDescent="0.2">
      <c r="B11238" s="30">
        <v>11234</v>
      </c>
      <c r="C11238" s="36">
        <f t="shared" si="175"/>
        <v>56767</v>
      </c>
      <c r="D11238" s="61">
        <v>0.49807167990000001</v>
      </c>
    </row>
    <row r="11239" spans="2:4" x14ac:dyDescent="0.2">
      <c r="B11239" s="30">
        <v>11235</v>
      </c>
      <c r="C11239" s="36">
        <f t="shared" si="175"/>
        <v>56768</v>
      </c>
      <c r="D11239" s="61">
        <v>0.49815976099999998</v>
      </c>
    </row>
    <row r="11240" spans="2:4" x14ac:dyDescent="0.2">
      <c r="B11240" s="30">
        <v>11236</v>
      </c>
      <c r="C11240" s="36">
        <f t="shared" si="175"/>
        <v>56769</v>
      </c>
      <c r="D11240" s="61">
        <v>0.4982478595</v>
      </c>
    </row>
    <row r="11241" spans="2:4" x14ac:dyDescent="0.2">
      <c r="B11241" s="30">
        <v>11237</v>
      </c>
      <c r="C11241" s="36">
        <f t="shared" si="175"/>
        <v>56770</v>
      </c>
      <c r="D11241" s="61">
        <v>0.49833597530000001</v>
      </c>
    </row>
    <row r="11242" spans="2:4" x14ac:dyDescent="0.2">
      <c r="B11242" s="30">
        <v>11238</v>
      </c>
      <c r="C11242" s="36">
        <f t="shared" si="175"/>
        <v>56771</v>
      </c>
      <c r="D11242" s="61">
        <v>0.49842410860000003</v>
      </c>
    </row>
    <row r="11243" spans="2:4" x14ac:dyDescent="0.2">
      <c r="B11243" s="30">
        <v>11239</v>
      </c>
      <c r="C11243" s="36">
        <f t="shared" si="175"/>
        <v>56772</v>
      </c>
      <c r="D11243" s="61">
        <v>0.49851225929999998</v>
      </c>
    </row>
    <row r="11244" spans="2:4" x14ac:dyDescent="0.2">
      <c r="B11244" s="30">
        <v>11240</v>
      </c>
      <c r="C11244" s="36">
        <f t="shared" si="175"/>
        <v>56773</v>
      </c>
      <c r="D11244" s="61">
        <v>0.49860042739999999</v>
      </c>
    </row>
    <row r="11245" spans="2:4" x14ac:dyDescent="0.2">
      <c r="B11245" s="30">
        <v>11241</v>
      </c>
      <c r="C11245" s="36">
        <f t="shared" si="175"/>
        <v>56774</v>
      </c>
      <c r="D11245" s="61">
        <v>0.49868861289999999</v>
      </c>
    </row>
    <row r="11246" spans="2:4" x14ac:dyDescent="0.2">
      <c r="B11246" s="30">
        <v>11242</v>
      </c>
      <c r="C11246" s="36">
        <f t="shared" si="175"/>
        <v>56775</v>
      </c>
      <c r="D11246" s="61">
        <v>0.4987768158</v>
      </c>
    </row>
    <row r="11247" spans="2:4" x14ac:dyDescent="0.2">
      <c r="B11247" s="30">
        <v>11243</v>
      </c>
      <c r="C11247" s="36">
        <f t="shared" si="175"/>
        <v>56776</v>
      </c>
      <c r="D11247" s="61">
        <v>0.49886503609999999</v>
      </c>
    </row>
    <row r="11248" spans="2:4" x14ac:dyDescent="0.2">
      <c r="B11248" s="30">
        <v>11244</v>
      </c>
      <c r="C11248" s="36">
        <f t="shared" si="175"/>
        <v>56777</v>
      </c>
      <c r="D11248" s="61">
        <v>0.49895327389999999</v>
      </c>
    </row>
    <row r="11249" spans="2:4" x14ac:dyDescent="0.2">
      <c r="B11249" s="30">
        <v>11245</v>
      </c>
      <c r="C11249" s="36">
        <f t="shared" si="175"/>
        <v>56778</v>
      </c>
      <c r="D11249" s="61">
        <v>0.49904152909999999</v>
      </c>
    </row>
    <row r="11250" spans="2:4" x14ac:dyDescent="0.2">
      <c r="B11250" s="30">
        <v>11246</v>
      </c>
      <c r="C11250" s="36">
        <f t="shared" si="175"/>
        <v>56779</v>
      </c>
      <c r="D11250" s="61">
        <v>0.49912980169999999</v>
      </c>
    </row>
    <row r="11251" spans="2:4" x14ac:dyDescent="0.2">
      <c r="B11251" s="30">
        <v>11247</v>
      </c>
      <c r="C11251" s="36">
        <f t="shared" si="175"/>
        <v>56780</v>
      </c>
      <c r="D11251" s="61">
        <v>0.49921809179999999</v>
      </c>
    </row>
    <row r="11252" spans="2:4" x14ac:dyDescent="0.2">
      <c r="B11252" s="30">
        <v>11248</v>
      </c>
      <c r="C11252" s="36">
        <f t="shared" si="175"/>
        <v>56781</v>
      </c>
      <c r="D11252" s="61">
        <v>0.49930639929999998</v>
      </c>
    </row>
    <row r="11253" spans="2:4" x14ac:dyDescent="0.2">
      <c r="B11253" s="30">
        <v>11249</v>
      </c>
      <c r="C11253" s="36">
        <f t="shared" si="175"/>
        <v>56782</v>
      </c>
      <c r="D11253" s="61">
        <v>0.49939472419999997</v>
      </c>
    </row>
    <row r="11254" spans="2:4" x14ac:dyDescent="0.2">
      <c r="B11254" s="30">
        <v>11250</v>
      </c>
      <c r="C11254" s="36">
        <f t="shared" si="175"/>
        <v>56783</v>
      </c>
      <c r="D11254" s="61">
        <v>0.49948306660000003</v>
      </c>
    </row>
    <row r="11255" spans="2:4" x14ac:dyDescent="0.2">
      <c r="B11255" s="30">
        <v>11251</v>
      </c>
      <c r="C11255" s="36">
        <f t="shared" si="175"/>
        <v>56784</v>
      </c>
      <c r="D11255" s="61">
        <v>0.49957142640000002</v>
      </c>
    </row>
    <row r="11256" spans="2:4" x14ac:dyDescent="0.2">
      <c r="B11256" s="30">
        <v>11252</v>
      </c>
      <c r="C11256" s="36">
        <f t="shared" si="175"/>
        <v>56785</v>
      </c>
      <c r="D11256" s="61">
        <v>0.49965980370000002</v>
      </c>
    </row>
    <row r="11257" spans="2:4" x14ac:dyDescent="0.2">
      <c r="B11257" s="30">
        <v>11253</v>
      </c>
      <c r="C11257" s="36">
        <f t="shared" si="175"/>
        <v>56786</v>
      </c>
      <c r="D11257" s="61">
        <v>0.49974819850000002</v>
      </c>
    </row>
    <row r="11258" spans="2:4" x14ac:dyDescent="0.2">
      <c r="B11258" s="30">
        <v>11254</v>
      </c>
      <c r="C11258" s="36">
        <f t="shared" si="175"/>
        <v>56787</v>
      </c>
      <c r="D11258" s="61">
        <v>0.49983661070000002</v>
      </c>
    </row>
    <row r="11259" spans="2:4" x14ac:dyDescent="0.2">
      <c r="B11259" s="30">
        <v>11255</v>
      </c>
      <c r="C11259" s="36">
        <f t="shared" si="175"/>
        <v>56788</v>
      </c>
      <c r="D11259" s="61">
        <v>0.49992504040000002</v>
      </c>
    </row>
    <row r="11260" spans="2:4" x14ac:dyDescent="0.2">
      <c r="B11260" s="30">
        <v>11256</v>
      </c>
      <c r="C11260" s="36">
        <f t="shared" si="175"/>
        <v>56789</v>
      </c>
      <c r="D11260" s="61">
        <v>0.50001348749999996</v>
      </c>
    </row>
    <row r="11261" spans="2:4" x14ac:dyDescent="0.2">
      <c r="B11261" s="30">
        <v>11257</v>
      </c>
      <c r="C11261" s="36">
        <f t="shared" si="175"/>
        <v>56790</v>
      </c>
      <c r="D11261" s="61">
        <v>0.50010195209999997</v>
      </c>
    </row>
    <row r="11262" spans="2:4" x14ac:dyDescent="0.2">
      <c r="B11262" s="30">
        <v>11258</v>
      </c>
      <c r="C11262" s="36">
        <f t="shared" si="175"/>
        <v>56791</v>
      </c>
      <c r="D11262" s="61">
        <v>0.50019043419999998</v>
      </c>
    </row>
    <row r="11263" spans="2:4" x14ac:dyDescent="0.2">
      <c r="B11263" s="30">
        <v>11259</v>
      </c>
      <c r="C11263" s="36">
        <f t="shared" si="175"/>
        <v>56792</v>
      </c>
      <c r="D11263" s="61">
        <v>0.50027893379999999</v>
      </c>
    </row>
    <row r="11264" spans="2:4" x14ac:dyDescent="0.2">
      <c r="B11264" s="30">
        <v>11260</v>
      </c>
      <c r="C11264" s="36">
        <f t="shared" si="175"/>
        <v>56793</v>
      </c>
      <c r="D11264" s="61">
        <v>0.50036745090000001</v>
      </c>
    </row>
    <row r="11265" spans="2:4" x14ac:dyDescent="0.2">
      <c r="B11265" s="30">
        <v>11261</v>
      </c>
      <c r="C11265" s="36">
        <f t="shared" si="175"/>
        <v>56794</v>
      </c>
      <c r="D11265" s="61">
        <v>0.50045598540000003</v>
      </c>
    </row>
    <row r="11266" spans="2:4" x14ac:dyDescent="0.2">
      <c r="B11266" s="30">
        <v>11262</v>
      </c>
      <c r="C11266" s="36">
        <f t="shared" si="175"/>
        <v>56795</v>
      </c>
      <c r="D11266" s="61">
        <v>0.50054453740000004</v>
      </c>
    </row>
    <row r="11267" spans="2:4" x14ac:dyDescent="0.2">
      <c r="B11267" s="30">
        <v>11263</v>
      </c>
      <c r="C11267" s="36">
        <f t="shared" si="175"/>
        <v>56796</v>
      </c>
      <c r="D11267" s="61">
        <v>0.50063310699999997</v>
      </c>
    </row>
    <row r="11268" spans="2:4" x14ac:dyDescent="0.2">
      <c r="B11268" s="30">
        <v>11264</v>
      </c>
      <c r="C11268" s="36">
        <f t="shared" si="175"/>
        <v>56797</v>
      </c>
      <c r="D11268" s="61">
        <v>0.50072169399999999</v>
      </c>
    </row>
    <row r="11269" spans="2:4" x14ac:dyDescent="0.2">
      <c r="B11269" s="30">
        <v>11265</v>
      </c>
      <c r="C11269" s="36">
        <f t="shared" si="175"/>
        <v>56798</v>
      </c>
      <c r="D11269" s="61">
        <v>0.50081029850000003</v>
      </c>
    </row>
    <row r="11270" spans="2:4" x14ac:dyDescent="0.2">
      <c r="B11270" s="30">
        <v>11266</v>
      </c>
      <c r="C11270" s="36">
        <f t="shared" ref="C11270:C11333" si="176">C11269+1</f>
        <v>56799</v>
      </c>
      <c r="D11270" s="61">
        <v>0.50089892049999996</v>
      </c>
    </row>
    <row r="11271" spans="2:4" x14ac:dyDescent="0.2">
      <c r="B11271" s="30">
        <v>11267</v>
      </c>
      <c r="C11271" s="36">
        <f t="shared" si="176"/>
        <v>56800</v>
      </c>
      <c r="D11271" s="61">
        <v>0.50098756010000001</v>
      </c>
    </row>
    <row r="11272" spans="2:4" x14ac:dyDescent="0.2">
      <c r="B11272" s="30">
        <v>11268</v>
      </c>
      <c r="C11272" s="36">
        <f t="shared" si="176"/>
        <v>56801</v>
      </c>
      <c r="D11272" s="61">
        <v>0.50107621710000005</v>
      </c>
    </row>
    <row r="11273" spans="2:4" x14ac:dyDescent="0.2">
      <c r="B11273" s="30">
        <v>11269</v>
      </c>
      <c r="C11273" s="36">
        <f t="shared" si="176"/>
        <v>56802</v>
      </c>
      <c r="D11273" s="61">
        <v>0.5011648917</v>
      </c>
    </row>
    <row r="11274" spans="2:4" x14ac:dyDescent="0.2">
      <c r="B11274" s="30">
        <v>11270</v>
      </c>
      <c r="C11274" s="36">
        <f t="shared" si="176"/>
        <v>56803</v>
      </c>
      <c r="D11274" s="61">
        <v>0.50125358379999996</v>
      </c>
    </row>
    <row r="11275" spans="2:4" x14ac:dyDescent="0.2">
      <c r="B11275" s="30">
        <v>11271</v>
      </c>
      <c r="C11275" s="36">
        <f t="shared" si="176"/>
        <v>56804</v>
      </c>
      <c r="D11275" s="61">
        <v>0.50134229340000003</v>
      </c>
    </row>
    <row r="11276" spans="2:4" x14ac:dyDescent="0.2">
      <c r="B11276" s="30">
        <v>11272</v>
      </c>
      <c r="C11276" s="36">
        <f t="shared" si="176"/>
        <v>56805</v>
      </c>
      <c r="D11276" s="61">
        <v>0.50143102049999999</v>
      </c>
    </row>
    <row r="11277" spans="2:4" x14ac:dyDescent="0.2">
      <c r="B11277" s="30">
        <v>11273</v>
      </c>
      <c r="C11277" s="36">
        <f t="shared" si="176"/>
        <v>56806</v>
      </c>
      <c r="D11277" s="61">
        <v>0.50151976519999997</v>
      </c>
    </row>
    <row r="11278" spans="2:4" x14ac:dyDescent="0.2">
      <c r="B11278" s="30">
        <v>11274</v>
      </c>
      <c r="C11278" s="36">
        <f t="shared" si="176"/>
        <v>56807</v>
      </c>
      <c r="D11278" s="61">
        <v>0.50160852739999995</v>
      </c>
    </row>
    <row r="11279" spans="2:4" x14ac:dyDescent="0.2">
      <c r="B11279" s="30">
        <v>11275</v>
      </c>
      <c r="C11279" s="36">
        <f t="shared" si="176"/>
        <v>56808</v>
      </c>
      <c r="D11279" s="61">
        <v>0.50169730710000005</v>
      </c>
    </row>
    <row r="11280" spans="2:4" x14ac:dyDescent="0.2">
      <c r="B11280" s="30">
        <v>11276</v>
      </c>
      <c r="C11280" s="36">
        <f t="shared" si="176"/>
        <v>56809</v>
      </c>
      <c r="D11280" s="61">
        <v>0.50178610440000004</v>
      </c>
    </row>
    <row r="11281" spans="2:4" x14ac:dyDescent="0.2">
      <c r="B11281" s="30">
        <v>11277</v>
      </c>
      <c r="C11281" s="36">
        <f t="shared" si="176"/>
        <v>56810</v>
      </c>
      <c r="D11281" s="61">
        <v>0.50187491920000005</v>
      </c>
    </row>
    <row r="11282" spans="2:4" x14ac:dyDescent="0.2">
      <c r="B11282" s="30">
        <v>11278</v>
      </c>
      <c r="C11282" s="36">
        <f t="shared" si="176"/>
        <v>56811</v>
      </c>
      <c r="D11282" s="61">
        <v>0.50196375159999995</v>
      </c>
    </row>
    <row r="11283" spans="2:4" x14ac:dyDescent="0.2">
      <c r="B11283" s="30">
        <v>11279</v>
      </c>
      <c r="C11283" s="36">
        <f t="shared" si="176"/>
        <v>56812</v>
      </c>
      <c r="D11283" s="61">
        <v>0.50205260149999997</v>
      </c>
    </row>
    <row r="11284" spans="2:4" x14ac:dyDescent="0.2">
      <c r="B11284" s="30">
        <v>11280</v>
      </c>
      <c r="C11284" s="36">
        <f t="shared" si="176"/>
        <v>56813</v>
      </c>
      <c r="D11284" s="61">
        <v>0.50214146900000001</v>
      </c>
    </row>
    <row r="11285" spans="2:4" x14ac:dyDescent="0.2">
      <c r="B11285" s="30">
        <v>11281</v>
      </c>
      <c r="C11285" s="36">
        <f t="shared" si="176"/>
        <v>56814</v>
      </c>
      <c r="D11285" s="61">
        <v>0.50223035400000005</v>
      </c>
    </row>
    <row r="11286" spans="2:4" x14ac:dyDescent="0.2">
      <c r="B11286" s="30">
        <v>11282</v>
      </c>
      <c r="C11286" s="36">
        <f t="shared" si="176"/>
        <v>56815</v>
      </c>
      <c r="D11286" s="61">
        <v>0.50231925659999999</v>
      </c>
    </row>
    <row r="11287" spans="2:4" x14ac:dyDescent="0.2">
      <c r="B11287" s="30">
        <v>11283</v>
      </c>
      <c r="C11287" s="36">
        <f t="shared" si="176"/>
        <v>56816</v>
      </c>
      <c r="D11287" s="61">
        <v>0.50240817680000005</v>
      </c>
    </row>
    <row r="11288" spans="2:4" x14ac:dyDescent="0.2">
      <c r="B11288" s="30">
        <v>11284</v>
      </c>
      <c r="C11288" s="36">
        <f t="shared" si="176"/>
        <v>56817</v>
      </c>
      <c r="D11288" s="61">
        <v>0.50249711450000001</v>
      </c>
    </row>
    <row r="11289" spans="2:4" x14ac:dyDescent="0.2">
      <c r="B11289" s="30">
        <v>11285</v>
      </c>
      <c r="C11289" s="36">
        <f t="shared" si="176"/>
        <v>56818</v>
      </c>
      <c r="D11289" s="61">
        <v>0.50258606989999999</v>
      </c>
    </row>
    <row r="11290" spans="2:4" x14ac:dyDescent="0.2">
      <c r="B11290" s="30">
        <v>11286</v>
      </c>
      <c r="C11290" s="36">
        <f t="shared" si="176"/>
        <v>56819</v>
      </c>
      <c r="D11290" s="61">
        <v>0.50267504279999997</v>
      </c>
    </row>
    <row r="11291" spans="2:4" x14ac:dyDescent="0.2">
      <c r="B11291" s="30">
        <v>11287</v>
      </c>
      <c r="C11291" s="36">
        <f t="shared" si="176"/>
        <v>56820</v>
      </c>
      <c r="D11291" s="61">
        <v>0.50276403319999996</v>
      </c>
    </row>
    <row r="11292" spans="2:4" x14ac:dyDescent="0.2">
      <c r="B11292" s="30">
        <v>11288</v>
      </c>
      <c r="C11292" s="36">
        <f t="shared" si="176"/>
        <v>56821</v>
      </c>
      <c r="D11292" s="61">
        <v>0.50285304129999997</v>
      </c>
    </row>
    <row r="11293" spans="2:4" x14ac:dyDescent="0.2">
      <c r="B11293" s="30">
        <v>11289</v>
      </c>
      <c r="C11293" s="36">
        <f t="shared" si="176"/>
        <v>56822</v>
      </c>
      <c r="D11293" s="61">
        <v>0.50294206689999998</v>
      </c>
    </row>
    <row r="11294" spans="2:4" x14ac:dyDescent="0.2">
      <c r="B11294" s="30">
        <v>11290</v>
      </c>
      <c r="C11294" s="36">
        <f t="shared" si="176"/>
        <v>56823</v>
      </c>
      <c r="D11294" s="61">
        <v>0.50303111020000002</v>
      </c>
    </row>
    <row r="11295" spans="2:4" x14ac:dyDescent="0.2">
      <c r="B11295" s="30">
        <v>11291</v>
      </c>
      <c r="C11295" s="36">
        <f t="shared" si="176"/>
        <v>56824</v>
      </c>
      <c r="D11295" s="61">
        <v>0.50312017099999995</v>
      </c>
    </row>
    <row r="11296" spans="2:4" x14ac:dyDescent="0.2">
      <c r="B11296" s="30">
        <v>11292</v>
      </c>
      <c r="C11296" s="36">
        <f t="shared" si="176"/>
        <v>56825</v>
      </c>
      <c r="D11296" s="61">
        <v>0.5032092494</v>
      </c>
    </row>
    <row r="11297" spans="2:4" x14ac:dyDescent="0.2">
      <c r="B11297" s="30">
        <v>11293</v>
      </c>
      <c r="C11297" s="36">
        <f t="shared" si="176"/>
        <v>56826</v>
      </c>
      <c r="D11297" s="61">
        <v>0.50329834549999997</v>
      </c>
    </row>
    <row r="11298" spans="2:4" x14ac:dyDescent="0.2">
      <c r="B11298" s="30">
        <v>11294</v>
      </c>
      <c r="C11298" s="36">
        <f t="shared" si="176"/>
        <v>56827</v>
      </c>
      <c r="D11298" s="61">
        <v>0.50338745910000005</v>
      </c>
    </row>
    <row r="11299" spans="2:4" x14ac:dyDescent="0.2">
      <c r="B11299" s="30">
        <v>11295</v>
      </c>
      <c r="C11299" s="36">
        <f t="shared" si="176"/>
        <v>56828</v>
      </c>
      <c r="D11299" s="61">
        <v>0.50347659040000003</v>
      </c>
    </row>
    <row r="11300" spans="2:4" x14ac:dyDescent="0.2">
      <c r="B11300" s="30">
        <v>11296</v>
      </c>
      <c r="C11300" s="36">
        <f t="shared" si="176"/>
        <v>56829</v>
      </c>
      <c r="D11300" s="61">
        <v>0.50356573920000003</v>
      </c>
    </row>
    <row r="11301" spans="2:4" x14ac:dyDescent="0.2">
      <c r="B11301" s="30">
        <v>11297</v>
      </c>
      <c r="C11301" s="36">
        <f t="shared" si="176"/>
        <v>56830</v>
      </c>
      <c r="D11301" s="61">
        <v>0.50365490570000004</v>
      </c>
    </row>
    <row r="11302" spans="2:4" x14ac:dyDescent="0.2">
      <c r="B11302" s="30">
        <v>11298</v>
      </c>
      <c r="C11302" s="36">
        <f t="shared" si="176"/>
        <v>56831</v>
      </c>
      <c r="D11302" s="61">
        <v>0.50374408979999996</v>
      </c>
    </row>
    <row r="11303" spans="2:4" x14ac:dyDescent="0.2">
      <c r="B11303" s="30">
        <v>11299</v>
      </c>
      <c r="C11303" s="36">
        <f t="shared" si="176"/>
        <v>56832</v>
      </c>
      <c r="D11303" s="61">
        <v>0.50383329160000001</v>
      </c>
    </row>
    <row r="11304" spans="2:4" x14ac:dyDescent="0.2">
      <c r="B11304" s="30">
        <v>11300</v>
      </c>
      <c r="C11304" s="36">
        <f t="shared" si="176"/>
        <v>56833</v>
      </c>
      <c r="D11304" s="61">
        <v>0.50392251089999995</v>
      </c>
    </row>
    <row r="11305" spans="2:4" x14ac:dyDescent="0.2">
      <c r="B11305" s="30">
        <v>11301</v>
      </c>
      <c r="C11305" s="36">
        <f t="shared" si="176"/>
        <v>56834</v>
      </c>
      <c r="D11305" s="61">
        <v>0.50401174790000003</v>
      </c>
    </row>
    <row r="11306" spans="2:4" x14ac:dyDescent="0.2">
      <c r="B11306" s="30">
        <v>11302</v>
      </c>
      <c r="C11306" s="36">
        <f t="shared" si="176"/>
        <v>56835</v>
      </c>
      <c r="D11306" s="61">
        <v>0.50410100260000001</v>
      </c>
    </row>
    <row r="11307" spans="2:4" x14ac:dyDescent="0.2">
      <c r="B11307" s="30">
        <v>11303</v>
      </c>
      <c r="C11307" s="36">
        <f t="shared" si="176"/>
        <v>56836</v>
      </c>
      <c r="D11307" s="61">
        <v>0.5041902748</v>
      </c>
    </row>
    <row r="11308" spans="2:4" x14ac:dyDescent="0.2">
      <c r="B11308" s="30">
        <v>11304</v>
      </c>
      <c r="C11308" s="36">
        <f t="shared" si="176"/>
        <v>56837</v>
      </c>
      <c r="D11308" s="61">
        <v>0.50427956480000002</v>
      </c>
    </row>
    <row r="11309" spans="2:4" x14ac:dyDescent="0.2">
      <c r="B11309" s="30">
        <v>11305</v>
      </c>
      <c r="C11309" s="36">
        <f t="shared" si="176"/>
        <v>56838</v>
      </c>
      <c r="D11309" s="61">
        <v>0.50436887230000005</v>
      </c>
    </row>
    <row r="11310" spans="2:4" x14ac:dyDescent="0.2">
      <c r="B11310" s="30">
        <v>11306</v>
      </c>
      <c r="C11310" s="36">
        <f t="shared" si="176"/>
        <v>56839</v>
      </c>
      <c r="D11310" s="61">
        <v>0.50445819749999998</v>
      </c>
    </row>
    <row r="11311" spans="2:4" x14ac:dyDescent="0.2">
      <c r="B11311" s="30">
        <v>11307</v>
      </c>
      <c r="C11311" s="36">
        <f t="shared" si="176"/>
        <v>56840</v>
      </c>
      <c r="D11311" s="61">
        <v>0.50454754040000005</v>
      </c>
    </row>
    <row r="11312" spans="2:4" x14ac:dyDescent="0.2">
      <c r="B11312" s="30">
        <v>11308</v>
      </c>
      <c r="C11312" s="36">
        <f t="shared" si="176"/>
        <v>56841</v>
      </c>
      <c r="D11312" s="61">
        <v>0.50463690090000002</v>
      </c>
    </row>
    <row r="11313" spans="2:4" x14ac:dyDescent="0.2">
      <c r="B11313" s="30">
        <v>11309</v>
      </c>
      <c r="C11313" s="36">
        <f t="shared" si="176"/>
        <v>56842</v>
      </c>
      <c r="D11313" s="61">
        <v>0.50472627910000001</v>
      </c>
    </row>
    <row r="11314" spans="2:4" x14ac:dyDescent="0.2">
      <c r="B11314" s="30">
        <v>11310</v>
      </c>
      <c r="C11314" s="36">
        <f t="shared" si="176"/>
        <v>56843</v>
      </c>
      <c r="D11314" s="61">
        <v>0.50481567500000002</v>
      </c>
    </row>
    <row r="11315" spans="2:4" x14ac:dyDescent="0.2">
      <c r="B11315" s="30">
        <v>11311</v>
      </c>
      <c r="C11315" s="36">
        <f t="shared" si="176"/>
        <v>56844</v>
      </c>
      <c r="D11315" s="61">
        <v>0.50490508850000004</v>
      </c>
    </row>
    <row r="11316" spans="2:4" x14ac:dyDescent="0.2">
      <c r="B11316" s="30">
        <v>11312</v>
      </c>
      <c r="C11316" s="36">
        <f t="shared" si="176"/>
        <v>56845</v>
      </c>
      <c r="D11316" s="61">
        <v>0.50499451969999998</v>
      </c>
    </row>
    <row r="11317" spans="2:4" x14ac:dyDescent="0.2">
      <c r="B11317" s="30">
        <v>11313</v>
      </c>
      <c r="C11317" s="36">
        <f t="shared" si="176"/>
        <v>56846</v>
      </c>
      <c r="D11317" s="61">
        <v>0.50508396860000004</v>
      </c>
    </row>
    <row r="11318" spans="2:4" x14ac:dyDescent="0.2">
      <c r="B11318" s="30">
        <v>11314</v>
      </c>
      <c r="C11318" s="36">
        <f t="shared" si="176"/>
        <v>56847</v>
      </c>
      <c r="D11318" s="61">
        <v>0.50517343510000001</v>
      </c>
    </row>
    <row r="11319" spans="2:4" x14ac:dyDescent="0.2">
      <c r="B11319" s="30">
        <v>11315</v>
      </c>
      <c r="C11319" s="36">
        <f t="shared" si="176"/>
        <v>56848</v>
      </c>
      <c r="D11319" s="61">
        <v>0.50526291940000001</v>
      </c>
    </row>
    <row r="11320" spans="2:4" x14ac:dyDescent="0.2">
      <c r="B11320" s="30">
        <v>11316</v>
      </c>
      <c r="C11320" s="36">
        <f t="shared" si="176"/>
        <v>56849</v>
      </c>
      <c r="D11320" s="61">
        <v>0.50535242130000002</v>
      </c>
    </row>
    <row r="11321" spans="2:4" x14ac:dyDescent="0.2">
      <c r="B11321" s="30">
        <v>11317</v>
      </c>
      <c r="C11321" s="36">
        <f t="shared" si="176"/>
        <v>56850</v>
      </c>
      <c r="D11321" s="61">
        <v>0.50544194090000005</v>
      </c>
    </row>
    <row r="11322" spans="2:4" x14ac:dyDescent="0.2">
      <c r="B11322" s="30">
        <v>11318</v>
      </c>
      <c r="C11322" s="36">
        <f t="shared" si="176"/>
        <v>56851</v>
      </c>
      <c r="D11322" s="61">
        <v>0.5055314782</v>
      </c>
    </row>
    <row r="11323" spans="2:4" x14ac:dyDescent="0.2">
      <c r="B11323" s="30">
        <v>11319</v>
      </c>
      <c r="C11323" s="36">
        <f t="shared" si="176"/>
        <v>56852</v>
      </c>
      <c r="D11323" s="61">
        <v>0.50562103319999996</v>
      </c>
    </row>
    <row r="11324" spans="2:4" x14ac:dyDescent="0.2">
      <c r="B11324" s="30">
        <v>11320</v>
      </c>
      <c r="C11324" s="36">
        <f t="shared" si="176"/>
        <v>56853</v>
      </c>
      <c r="D11324" s="61">
        <v>0.50571060599999995</v>
      </c>
    </row>
    <row r="11325" spans="2:4" x14ac:dyDescent="0.2">
      <c r="B11325" s="30">
        <v>11321</v>
      </c>
      <c r="C11325" s="36">
        <f t="shared" si="176"/>
        <v>56854</v>
      </c>
      <c r="D11325" s="61">
        <v>0.50580019639999996</v>
      </c>
    </row>
    <row r="11326" spans="2:4" x14ac:dyDescent="0.2">
      <c r="B11326" s="30">
        <v>11322</v>
      </c>
      <c r="C11326" s="36">
        <f t="shared" si="176"/>
        <v>56855</v>
      </c>
      <c r="D11326" s="61">
        <v>0.50588980449999998</v>
      </c>
    </row>
    <row r="11327" spans="2:4" x14ac:dyDescent="0.2">
      <c r="B11327" s="30">
        <v>11323</v>
      </c>
      <c r="C11327" s="36">
        <f t="shared" si="176"/>
        <v>56856</v>
      </c>
      <c r="D11327" s="61">
        <v>0.50597943040000004</v>
      </c>
    </row>
    <row r="11328" spans="2:4" x14ac:dyDescent="0.2">
      <c r="B11328" s="30">
        <v>11324</v>
      </c>
      <c r="C11328" s="36">
        <f t="shared" si="176"/>
        <v>56857</v>
      </c>
      <c r="D11328" s="61">
        <v>0.5060690739</v>
      </c>
    </row>
    <row r="11329" spans="2:4" x14ac:dyDescent="0.2">
      <c r="B11329" s="30">
        <v>11325</v>
      </c>
      <c r="C11329" s="36">
        <f t="shared" si="176"/>
        <v>56858</v>
      </c>
      <c r="D11329" s="61">
        <v>0.50615873519999999</v>
      </c>
    </row>
    <row r="11330" spans="2:4" x14ac:dyDescent="0.2">
      <c r="B11330" s="30">
        <v>11326</v>
      </c>
      <c r="C11330" s="36">
        <f t="shared" si="176"/>
        <v>56859</v>
      </c>
      <c r="D11330" s="61">
        <v>0.5062484142</v>
      </c>
    </row>
    <row r="11331" spans="2:4" x14ac:dyDescent="0.2">
      <c r="B11331" s="30">
        <v>11327</v>
      </c>
      <c r="C11331" s="36">
        <f t="shared" si="176"/>
        <v>56860</v>
      </c>
      <c r="D11331" s="61">
        <v>0.50633811090000003</v>
      </c>
    </row>
    <row r="11332" spans="2:4" x14ac:dyDescent="0.2">
      <c r="B11332" s="30">
        <v>11328</v>
      </c>
      <c r="C11332" s="36">
        <f t="shared" si="176"/>
        <v>56861</v>
      </c>
      <c r="D11332" s="61">
        <v>0.50642782539999998</v>
      </c>
    </row>
    <row r="11333" spans="2:4" x14ac:dyDescent="0.2">
      <c r="B11333" s="30">
        <v>11329</v>
      </c>
      <c r="C11333" s="36">
        <f t="shared" si="176"/>
        <v>56862</v>
      </c>
      <c r="D11333" s="61">
        <v>0.50651755759999995</v>
      </c>
    </row>
    <row r="11334" spans="2:4" x14ac:dyDescent="0.2">
      <c r="B11334" s="30">
        <v>11330</v>
      </c>
      <c r="C11334" s="36">
        <f t="shared" ref="C11334:C11397" si="177">C11333+1</f>
        <v>56863</v>
      </c>
      <c r="D11334" s="61">
        <v>0.50660730759999995</v>
      </c>
    </row>
    <row r="11335" spans="2:4" x14ac:dyDescent="0.2">
      <c r="B11335" s="30">
        <v>11331</v>
      </c>
      <c r="C11335" s="36">
        <f t="shared" si="177"/>
        <v>56864</v>
      </c>
      <c r="D11335" s="61">
        <v>0.50669707519999996</v>
      </c>
    </row>
    <row r="11336" spans="2:4" x14ac:dyDescent="0.2">
      <c r="B11336" s="30">
        <v>11332</v>
      </c>
      <c r="C11336" s="36">
        <f t="shared" si="177"/>
        <v>56865</v>
      </c>
      <c r="D11336" s="61">
        <v>0.50678686070000001</v>
      </c>
    </row>
    <row r="11337" spans="2:4" x14ac:dyDescent="0.2">
      <c r="B11337" s="30">
        <v>11333</v>
      </c>
      <c r="C11337" s="36">
        <f t="shared" si="177"/>
        <v>56866</v>
      </c>
      <c r="D11337" s="61">
        <v>0.50687666389999997</v>
      </c>
    </row>
    <row r="11338" spans="2:4" x14ac:dyDescent="0.2">
      <c r="B11338" s="30">
        <v>11334</v>
      </c>
      <c r="C11338" s="36">
        <f t="shared" si="177"/>
        <v>56867</v>
      </c>
      <c r="D11338" s="61">
        <v>0.50696648479999995</v>
      </c>
    </row>
    <row r="11339" spans="2:4" x14ac:dyDescent="0.2">
      <c r="B11339" s="30">
        <v>11335</v>
      </c>
      <c r="C11339" s="36">
        <f t="shared" si="177"/>
        <v>56868</v>
      </c>
      <c r="D11339" s="61">
        <v>0.50705632349999996</v>
      </c>
    </row>
    <row r="11340" spans="2:4" x14ac:dyDescent="0.2">
      <c r="B11340" s="30">
        <v>11336</v>
      </c>
      <c r="C11340" s="36">
        <f t="shared" si="177"/>
        <v>56869</v>
      </c>
      <c r="D11340" s="61">
        <v>0.50714618</v>
      </c>
    </row>
    <row r="11341" spans="2:4" x14ac:dyDescent="0.2">
      <c r="B11341" s="30">
        <v>11337</v>
      </c>
      <c r="C11341" s="36">
        <f t="shared" si="177"/>
        <v>56870</v>
      </c>
      <c r="D11341" s="61">
        <v>0.50723605419999995</v>
      </c>
    </row>
    <row r="11342" spans="2:4" x14ac:dyDescent="0.2">
      <c r="B11342" s="30">
        <v>11338</v>
      </c>
      <c r="C11342" s="36">
        <f t="shared" si="177"/>
        <v>56871</v>
      </c>
      <c r="D11342" s="61">
        <v>0.50732594620000004</v>
      </c>
    </row>
    <row r="11343" spans="2:4" x14ac:dyDescent="0.2">
      <c r="B11343" s="30">
        <v>11339</v>
      </c>
      <c r="C11343" s="36">
        <f t="shared" si="177"/>
        <v>56872</v>
      </c>
      <c r="D11343" s="61">
        <v>0.50741585590000005</v>
      </c>
    </row>
    <row r="11344" spans="2:4" x14ac:dyDescent="0.2">
      <c r="B11344" s="30">
        <v>11340</v>
      </c>
      <c r="C11344" s="36">
        <f t="shared" si="177"/>
        <v>56873</v>
      </c>
      <c r="D11344" s="61">
        <v>0.50750578349999997</v>
      </c>
    </row>
    <row r="11345" spans="2:4" x14ac:dyDescent="0.2">
      <c r="B11345" s="30">
        <v>11341</v>
      </c>
      <c r="C11345" s="36">
        <f t="shared" si="177"/>
        <v>56874</v>
      </c>
      <c r="D11345" s="61">
        <v>0.50759572880000003</v>
      </c>
    </row>
    <row r="11346" spans="2:4" x14ac:dyDescent="0.2">
      <c r="B11346" s="30">
        <v>11342</v>
      </c>
      <c r="C11346" s="36">
        <f t="shared" si="177"/>
        <v>56875</v>
      </c>
      <c r="D11346" s="61">
        <v>0.50768569190000001</v>
      </c>
    </row>
    <row r="11347" spans="2:4" x14ac:dyDescent="0.2">
      <c r="B11347" s="30">
        <v>11343</v>
      </c>
      <c r="C11347" s="36">
        <f t="shared" si="177"/>
        <v>56876</v>
      </c>
      <c r="D11347" s="61">
        <v>0.50777567280000002</v>
      </c>
    </row>
    <row r="11348" spans="2:4" x14ac:dyDescent="0.2">
      <c r="B11348" s="30">
        <v>11344</v>
      </c>
      <c r="C11348" s="36">
        <f t="shared" si="177"/>
        <v>56877</v>
      </c>
      <c r="D11348" s="61">
        <v>0.50786567149999995</v>
      </c>
    </row>
    <row r="11349" spans="2:4" x14ac:dyDescent="0.2">
      <c r="B11349" s="30">
        <v>11345</v>
      </c>
      <c r="C11349" s="36">
        <f t="shared" si="177"/>
        <v>56878</v>
      </c>
      <c r="D11349" s="61">
        <v>0.50795568790000001</v>
      </c>
    </row>
    <row r="11350" spans="2:4" x14ac:dyDescent="0.2">
      <c r="B11350" s="30">
        <v>11346</v>
      </c>
      <c r="C11350" s="36">
        <f t="shared" si="177"/>
        <v>56879</v>
      </c>
      <c r="D11350" s="61">
        <v>0.50804572219999999</v>
      </c>
    </row>
    <row r="11351" spans="2:4" x14ac:dyDescent="0.2">
      <c r="B11351" s="30">
        <v>11347</v>
      </c>
      <c r="C11351" s="36">
        <f t="shared" si="177"/>
        <v>56880</v>
      </c>
      <c r="D11351" s="61">
        <v>0.50813577430000001</v>
      </c>
    </row>
    <row r="11352" spans="2:4" x14ac:dyDescent="0.2">
      <c r="B11352" s="30">
        <v>11348</v>
      </c>
      <c r="C11352" s="36">
        <f t="shared" si="177"/>
        <v>56881</v>
      </c>
      <c r="D11352" s="61">
        <v>0.50822584420000005</v>
      </c>
    </row>
    <row r="11353" spans="2:4" x14ac:dyDescent="0.2">
      <c r="B11353" s="30">
        <v>11349</v>
      </c>
      <c r="C11353" s="36">
        <f t="shared" si="177"/>
        <v>56882</v>
      </c>
      <c r="D11353" s="61">
        <v>0.50831593190000002</v>
      </c>
    </row>
    <row r="11354" spans="2:4" x14ac:dyDescent="0.2">
      <c r="B11354" s="30">
        <v>11350</v>
      </c>
      <c r="C11354" s="36">
        <f t="shared" si="177"/>
        <v>56883</v>
      </c>
      <c r="D11354" s="61">
        <v>0.50840603740000001</v>
      </c>
    </row>
    <row r="11355" spans="2:4" x14ac:dyDescent="0.2">
      <c r="B11355" s="30">
        <v>11351</v>
      </c>
      <c r="C11355" s="36">
        <f t="shared" si="177"/>
        <v>56884</v>
      </c>
      <c r="D11355" s="61">
        <v>0.50849616070000003</v>
      </c>
    </row>
    <row r="11356" spans="2:4" x14ac:dyDescent="0.2">
      <c r="B11356" s="30">
        <v>11352</v>
      </c>
      <c r="C11356" s="36">
        <f t="shared" si="177"/>
        <v>56885</v>
      </c>
      <c r="D11356" s="61">
        <v>0.50858630179999997</v>
      </c>
    </row>
    <row r="11357" spans="2:4" x14ac:dyDescent="0.2">
      <c r="B11357" s="30">
        <v>11353</v>
      </c>
      <c r="C11357" s="36">
        <f t="shared" si="177"/>
        <v>56886</v>
      </c>
      <c r="D11357" s="61">
        <v>0.50867646079999995</v>
      </c>
    </row>
    <row r="11358" spans="2:4" x14ac:dyDescent="0.2">
      <c r="B11358" s="30">
        <v>11354</v>
      </c>
      <c r="C11358" s="36">
        <f t="shared" si="177"/>
        <v>56887</v>
      </c>
      <c r="D11358" s="61">
        <v>0.50876663759999996</v>
      </c>
    </row>
    <row r="11359" spans="2:4" x14ac:dyDescent="0.2">
      <c r="B11359" s="30">
        <v>11355</v>
      </c>
      <c r="C11359" s="36">
        <f t="shared" si="177"/>
        <v>56888</v>
      </c>
      <c r="D11359" s="61">
        <v>0.5088568322</v>
      </c>
    </row>
    <row r="11360" spans="2:4" x14ac:dyDescent="0.2">
      <c r="B11360" s="30">
        <v>11356</v>
      </c>
      <c r="C11360" s="36">
        <f t="shared" si="177"/>
        <v>56889</v>
      </c>
      <c r="D11360" s="61">
        <v>0.50894704469999996</v>
      </c>
    </row>
    <row r="11361" spans="2:4" x14ac:dyDescent="0.2">
      <c r="B11361" s="30">
        <v>11357</v>
      </c>
      <c r="C11361" s="36">
        <f t="shared" si="177"/>
        <v>56890</v>
      </c>
      <c r="D11361" s="61">
        <v>0.50903727499999996</v>
      </c>
    </row>
    <row r="11362" spans="2:4" x14ac:dyDescent="0.2">
      <c r="B11362" s="30">
        <v>11358</v>
      </c>
      <c r="C11362" s="36">
        <f t="shared" si="177"/>
        <v>56891</v>
      </c>
      <c r="D11362" s="61">
        <v>0.50912752309999998</v>
      </c>
    </row>
    <row r="11363" spans="2:4" x14ac:dyDescent="0.2">
      <c r="B11363" s="30">
        <v>11359</v>
      </c>
      <c r="C11363" s="36">
        <f t="shared" si="177"/>
        <v>56892</v>
      </c>
      <c r="D11363" s="61">
        <v>0.50921778910000004</v>
      </c>
    </row>
    <row r="11364" spans="2:4" x14ac:dyDescent="0.2">
      <c r="B11364" s="30">
        <v>11360</v>
      </c>
      <c r="C11364" s="36">
        <f t="shared" si="177"/>
        <v>56893</v>
      </c>
      <c r="D11364" s="61">
        <v>0.50930807300000003</v>
      </c>
    </row>
    <row r="11365" spans="2:4" x14ac:dyDescent="0.2">
      <c r="B11365" s="30">
        <v>11361</v>
      </c>
      <c r="C11365" s="36">
        <f t="shared" si="177"/>
        <v>56894</v>
      </c>
      <c r="D11365" s="61">
        <v>0.50939837470000005</v>
      </c>
    </row>
    <row r="11366" spans="2:4" x14ac:dyDescent="0.2">
      <c r="B11366" s="30">
        <v>11362</v>
      </c>
      <c r="C11366" s="36">
        <f t="shared" si="177"/>
        <v>56895</v>
      </c>
      <c r="D11366" s="61">
        <v>0.50948869419999998</v>
      </c>
    </row>
    <row r="11367" spans="2:4" x14ac:dyDescent="0.2">
      <c r="B11367" s="30">
        <v>11363</v>
      </c>
      <c r="C11367" s="36">
        <f t="shared" si="177"/>
        <v>56896</v>
      </c>
      <c r="D11367" s="61">
        <v>0.50957903169999996</v>
      </c>
    </row>
    <row r="11368" spans="2:4" x14ac:dyDescent="0.2">
      <c r="B11368" s="30">
        <v>11364</v>
      </c>
      <c r="C11368" s="36">
        <f t="shared" si="177"/>
        <v>56897</v>
      </c>
      <c r="D11368" s="61">
        <v>0.50966938689999997</v>
      </c>
    </row>
    <row r="11369" spans="2:4" x14ac:dyDescent="0.2">
      <c r="B11369" s="30">
        <v>11365</v>
      </c>
      <c r="C11369" s="36">
        <f t="shared" si="177"/>
        <v>56898</v>
      </c>
      <c r="D11369" s="61">
        <v>0.50975976010000001</v>
      </c>
    </row>
    <row r="11370" spans="2:4" x14ac:dyDescent="0.2">
      <c r="B11370" s="30">
        <v>11366</v>
      </c>
      <c r="C11370" s="36">
        <f t="shared" si="177"/>
        <v>56899</v>
      </c>
      <c r="D11370" s="61">
        <v>0.50985015109999998</v>
      </c>
    </row>
    <row r="11371" spans="2:4" x14ac:dyDescent="0.2">
      <c r="B11371" s="30">
        <v>11367</v>
      </c>
      <c r="C11371" s="36">
        <f t="shared" si="177"/>
        <v>56900</v>
      </c>
      <c r="D11371" s="61">
        <v>0.50994055999999999</v>
      </c>
    </row>
    <row r="11372" spans="2:4" x14ac:dyDescent="0.2">
      <c r="B11372" s="30">
        <v>11368</v>
      </c>
      <c r="C11372" s="36">
        <f t="shared" si="177"/>
        <v>56901</v>
      </c>
      <c r="D11372" s="61">
        <v>0.51003098680000003</v>
      </c>
    </row>
    <row r="11373" spans="2:4" x14ac:dyDescent="0.2">
      <c r="B11373" s="30">
        <v>11369</v>
      </c>
      <c r="C11373" s="36">
        <f t="shared" si="177"/>
        <v>56902</v>
      </c>
      <c r="D11373" s="61">
        <v>0.5101214315</v>
      </c>
    </row>
    <row r="11374" spans="2:4" x14ac:dyDescent="0.2">
      <c r="B11374" s="30">
        <v>11370</v>
      </c>
      <c r="C11374" s="36">
        <f t="shared" si="177"/>
        <v>56903</v>
      </c>
      <c r="D11374" s="61">
        <v>0.510211894</v>
      </c>
    </row>
    <row r="11375" spans="2:4" x14ac:dyDescent="0.2">
      <c r="B11375" s="30">
        <v>11371</v>
      </c>
      <c r="C11375" s="36">
        <f t="shared" si="177"/>
        <v>56904</v>
      </c>
      <c r="D11375" s="61">
        <v>0.51030237440000004</v>
      </c>
    </row>
    <row r="11376" spans="2:4" x14ac:dyDescent="0.2">
      <c r="B11376" s="30">
        <v>11372</v>
      </c>
      <c r="C11376" s="36">
        <f t="shared" si="177"/>
        <v>56905</v>
      </c>
      <c r="D11376" s="61">
        <v>0.51039287280000001</v>
      </c>
    </row>
    <row r="11377" spans="2:4" x14ac:dyDescent="0.2">
      <c r="B11377" s="30">
        <v>11373</v>
      </c>
      <c r="C11377" s="36">
        <f t="shared" si="177"/>
        <v>56906</v>
      </c>
      <c r="D11377" s="61">
        <v>0.51048338900000001</v>
      </c>
    </row>
    <row r="11378" spans="2:4" x14ac:dyDescent="0.2">
      <c r="B11378" s="30">
        <v>11374</v>
      </c>
      <c r="C11378" s="36">
        <f t="shared" si="177"/>
        <v>56907</v>
      </c>
      <c r="D11378" s="61">
        <v>0.51057392319999995</v>
      </c>
    </row>
    <row r="11379" spans="2:4" x14ac:dyDescent="0.2">
      <c r="B11379" s="30">
        <v>11375</v>
      </c>
      <c r="C11379" s="36">
        <f t="shared" si="177"/>
        <v>56908</v>
      </c>
      <c r="D11379" s="61">
        <v>0.51066447520000002</v>
      </c>
    </row>
    <row r="11380" spans="2:4" x14ac:dyDescent="0.2">
      <c r="B11380" s="30">
        <v>11376</v>
      </c>
      <c r="C11380" s="36">
        <f t="shared" si="177"/>
        <v>56909</v>
      </c>
      <c r="D11380" s="61">
        <v>0.51075504520000004</v>
      </c>
    </row>
    <row r="11381" spans="2:4" x14ac:dyDescent="0.2">
      <c r="B11381" s="30">
        <v>11377</v>
      </c>
      <c r="C11381" s="36">
        <f t="shared" si="177"/>
        <v>56910</v>
      </c>
      <c r="D11381" s="61">
        <v>0.51084563299999997</v>
      </c>
    </row>
    <row r="11382" spans="2:4" x14ac:dyDescent="0.2">
      <c r="B11382" s="30">
        <v>11378</v>
      </c>
      <c r="C11382" s="36">
        <f t="shared" si="177"/>
        <v>56911</v>
      </c>
      <c r="D11382" s="61">
        <v>0.51093623880000005</v>
      </c>
    </row>
    <row r="11383" spans="2:4" x14ac:dyDescent="0.2">
      <c r="B11383" s="30">
        <v>11379</v>
      </c>
      <c r="C11383" s="36">
        <f t="shared" si="177"/>
        <v>56912</v>
      </c>
      <c r="D11383" s="61">
        <v>0.51102686249999996</v>
      </c>
    </row>
    <row r="11384" spans="2:4" x14ac:dyDescent="0.2">
      <c r="B11384" s="30">
        <v>11380</v>
      </c>
      <c r="C11384" s="36">
        <f t="shared" si="177"/>
        <v>56913</v>
      </c>
      <c r="D11384" s="61">
        <v>0.51111750420000002</v>
      </c>
    </row>
    <row r="11385" spans="2:4" x14ac:dyDescent="0.2">
      <c r="B11385" s="30">
        <v>11381</v>
      </c>
      <c r="C11385" s="36">
        <f t="shared" si="177"/>
        <v>56914</v>
      </c>
      <c r="D11385" s="61">
        <v>0.5112081637</v>
      </c>
    </row>
    <row r="11386" spans="2:4" x14ac:dyDescent="0.2">
      <c r="B11386" s="30">
        <v>11382</v>
      </c>
      <c r="C11386" s="36">
        <f t="shared" si="177"/>
        <v>56915</v>
      </c>
      <c r="D11386" s="61">
        <v>0.51129884120000002</v>
      </c>
    </row>
    <row r="11387" spans="2:4" x14ac:dyDescent="0.2">
      <c r="B11387" s="30">
        <v>11383</v>
      </c>
      <c r="C11387" s="36">
        <f t="shared" si="177"/>
        <v>56916</v>
      </c>
      <c r="D11387" s="61">
        <v>0.51138953659999997</v>
      </c>
    </row>
    <row r="11388" spans="2:4" x14ac:dyDescent="0.2">
      <c r="B11388" s="30">
        <v>11384</v>
      </c>
      <c r="C11388" s="36">
        <f t="shared" si="177"/>
        <v>56917</v>
      </c>
      <c r="D11388" s="61">
        <v>0.51148024999999997</v>
      </c>
    </row>
    <row r="11389" spans="2:4" x14ac:dyDescent="0.2">
      <c r="B11389" s="30">
        <v>11385</v>
      </c>
      <c r="C11389" s="36">
        <f t="shared" si="177"/>
        <v>56918</v>
      </c>
      <c r="D11389" s="61">
        <v>0.51157098130000001</v>
      </c>
    </row>
    <row r="11390" spans="2:4" x14ac:dyDescent="0.2">
      <c r="B11390" s="30">
        <v>11386</v>
      </c>
      <c r="C11390" s="36">
        <f t="shared" si="177"/>
        <v>56919</v>
      </c>
      <c r="D11390" s="61">
        <v>0.51166173059999998</v>
      </c>
    </row>
    <row r="11391" spans="2:4" x14ac:dyDescent="0.2">
      <c r="B11391" s="30">
        <v>11387</v>
      </c>
      <c r="C11391" s="36">
        <f t="shared" si="177"/>
        <v>56920</v>
      </c>
      <c r="D11391" s="61">
        <v>0.51175249779999998</v>
      </c>
    </row>
    <row r="11392" spans="2:4" x14ac:dyDescent="0.2">
      <c r="B11392" s="30">
        <v>11388</v>
      </c>
      <c r="C11392" s="36">
        <f t="shared" si="177"/>
        <v>56921</v>
      </c>
      <c r="D11392" s="61">
        <v>0.51184328300000004</v>
      </c>
    </row>
    <row r="11393" spans="2:4" x14ac:dyDescent="0.2">
      <c r="B11393" s="30">
        <v>11389</v>
      </c>
      <c r="C11393" s="36">
        <f t="shared" si="177"/>
        <v>56922</v>
      </c>
      <c r="D11393" s="61">
        <v>0.51193408610000002</v>
      </c>
    </row>
    <row r="11394" spans="2:4" x14ac:dyDescent="0.2">
      <c r="B11394" s="30">
        <v>11390</v>
      </c>
      <c r="C11394" s="36">
        <f t="shared" si="177"/>
        <v>56923</v>
      </c>
      <c r="D11394" s="61">
        <v>0.51202490720000005</v>
      </c>
    </row>
    <row r="11395" spans="2:4" x14ac:dyDescent="0.2">
      <c r="B11395" s="30">
        <v>11391</v>
      </c>
      <c r="C11395" s="36">
        <f t="shared" si="177"/>
        <v>56924</v>
      </c>
      <c r="D11395" s="61">
        <v>0.5121157462</v>
      </c>
    </row>
    <row r="11396" spans="2:4" x14ac:dyDescent="0.2">
      <c r="B11396" s="30">
        <v>11392</v>
      </c>
      <c r="C11396" s="36">
        <f t="shared" si="177"/>
        <v>56925</v>
      </c>
      <c r="D11396" s="61">
        <v>0.51220660330000001</v>
      </c>
    </row>
    <row r="11397" spans="2:4" x14ac:dyDescent="0.2">
      <c r="B11397" s="30">
        <v>11393</v>
      </c>
      <c r="C11397" s="36">
        <f t="shared" si="177"/>
        <v>56926</v>
      </c>
      <c r="D11397" s="61">
        <v>0.51229747820000004</v>
      </c>
    </row>
    <row r="11398" spans="2:4" x14ac:dyDescent="0.2">
      <c r="B11398" s="30">
        <v>11394</v>
      </c>
      <c r="C11398" s="36">
        <f t="shared" ref="C11398:C11461" si="178">C11397+1</f>
        <v>56927</v>
      </c>
      <c r="D11398" s="61">
        <v>0.51238837120000003</v>
      </c>
    </row>
    <row r="11399" spans="2:4" x14ac:dyDescent="0.2">
      <c r="B11399" s="30">
        <v>11395</v>
      </c>
      <c r="C11399" s="36">
        <f t="shared" si="178"/>
        <v>56928</v>
      </c>
      <c r="D11399" s="61">
        <v>0.51247928220000005</v>
      </c>
    </row>
    <row r="11400" spans="2:4" x14ac:dyDescent="0.2">
      <c r="B11400" s="30">
        <v>11396</v>
      </c>
      <c r="C11400" s="36">
        <f t="shared" si="178"/>
        <v>56929</v>
      </c>
      <c r="D11400" s="61">
        <v>0.51257021110000001</v>
      </c>
    </row>
    <row r="11401" spans="2:4" x14ac:dyDescent="0.2">
      <c r="B11401" s="30">
        <v>11397</v>
      </c>
      <c r="C11401" s="36">
        <f t="shared" si="178"/>
        <v>56930</v>
      </c>
      <c r="D11401" s="61">
        <v>0.51266115800000001</v>
      </c>
    </row>
    <row r="11402" spans="2:4" x14ac:dyDescent="0.2">
      <c r="B11402" s="30">
        <v>11398</v>
      </c>
      <c r="C11402" s="36">
        <f t="shared" si="178"/>
        <v>56931</v>
      </c>
      <c r="D11402" s="61">
        <v>0.51275212299999995</v>
      </c>
    </row>
    <row r="11403" spans="2:4" x14ac:dyDescent="0.2">
      <c r="B11403" s="30">
        <v>11399</v>
      </c>
      <c r="C11403" s="36">
        <f t="shared" si="178"/>
        <v>56932</v>
      </c>
      <c r="D11403" s="61">
        <v>0.51284310590000004</v>
      </c>
    </row>
    <row r="11404" spans="2:4" x14ac:dyDescent="0.2">
      <c r="B11404" s="30">
        <v>11400</v>
      </c>
      <c r="C11404" s="36">
        <f t="shared" si="178"/>
        <v>56933</v>
      </c>
      <c r="D11404" s="61">
        <v>0.51293410679999996</v>
      </c>
    </row>
    <row r="11405" spans="2:4" x14ac:dyDescent="0.2">
      <c r="B11405" s="30">
        <v>11401</v>
      </c>
      <c r="C11405" s="36">
        <f t="shared" si="178"/>
        <v>56934</v>
      </c>
      <c r="D11405" s="61">
        <v>0.51302512570000003</v>
      </c>
    </row>
    <row r="11406" spans="2:4" x14ac:dyDescent="0.2">
      <c r="B11406" s="30">
        <v>11402</v>
      </c>
      <c r="C11406" s="36">
        <f t="shared" si="178"/>
        <v>56935</v>
      </c>
      <c r="D11406" s="61">
        <v>0.51311616260000004</v>
      </c>
    </row>
    <row r="11407" spans="2:4" x14ac:dyDescent="0.2">
      <c r="B11407" s="30">
        <v>11403</v>
      </c>
      <c r="C11407" s="36">
        <f t="shared" si="178"/>
        <v>56936</v>
      </c>
      <c r="D11407" s="61">
        <v>0.51320721759999999</v>
      </c>
    </row>
    <row r="11408" spans="2:4" x14ac:dyDescent="0.2">
      <c r="B11408" s="30">
        <v>11404</v>
      </c>
      <c r="C11408" s="36">
        <f t="shared" si="178"/>
        <v>56937</v>
      </c>
      <c r="D11408" s="61">
        <v>0.51329829049999998</v>
      </c>
    </row>
    <row r="11409" spans="2:4" x14ac:dyDescent="0.2">
      <c r="B11409" s="30">
        <v>11405</v>
      </c>
      <c r="C11409" s="36">
        <f t="shared" si="178"/>
        <v>56938</v>
      </c>
      <c r="D11409" s="61">
        <v>0.51338938150000002</v>
      </c>
    </row>
    <row r="11410" spans="2:4" x14ac:dyDescent="0.2">
      <c r="B11410" s="30">
        <v>11406</v>
      </c>
      <c r="C11410" s="36">
        <f t="shared" si="178"/>
        <v>56939</v>
      </c>
      <c r="D11410" s="61">
        <v>0.5134804905</v>
      </c>
    </row>
    <row r="11411" spans="2:4" x14ac:dyDescent="0.2">
      <c r="B11411" s="30">
        <v>11407</v>
      </c>
      <c r="C11411" s="36">
        <f t="shared" si="178"/>
        <v>56940</v>
      </c>
      <c r="D11411" s="61">
        <v>0.51357161750000002</v>
      </c>
    </row>
    <row r="11412" spans="2:4" x14ac:dyDescent="0.2">
      <c r="B11412" s="30">
        <v>11408</v>
      </c>
      <c r="C11412" s="36">
        <f t="shared" si="178"/>
        <v>56941</v>
      </c>
      <c r="D11412" s="61">
        <v>0.51366276249999998</v>
      </c>
    </row>
    <row r="11413" spans="2:4" x14ac:dyDescent="0.2">
      <c r="B11413" s="30">
        <v>11409</v>
      </c>
      <c r="C11413" s="36">
        <f t="shared" si="178"/>
        <v>56942</v>
      </c>
      <c r="D11413" s="61">
        <v>0.51375392559999999</v>
      </c>
    </row>
    <row r="11414" spans="2:4" x14ac:dyDescent="0.2">
      <c r="B11414" s="30">
        <v>11410</v>
      </c>
      <c r="C11414" s="36">
        <f t="shared" si="178"/>
        <v>56943</v>
      </c>
      <c r="D11414" s="61">
        <v>0.51384510670000005</v>
      </c>
    </row>
    <row r="11415" spans="2:4" x14ac:dyDescent="0.2">
      <c r="B11415" s="30">
        <v>11411</v>
      </c>
      <c r="C11415" s="36">
        <f t="shared" si="178"/>
        <v>56944</v>
      </c>
      <c r="D11415" s="61">
        <v>0.51393630589999995</v>
      </c>
    </row>
    <row r="11416" spans="2:4" x14ac:dyDescent="0.2">
      <c r="B11416" s="30">
        <v>11412</v>
      </c>
      <c r="C11416" s="36">
        <f t="shared" si="178"/>
        <v>56945</v>
      </c>
      <c r="D11416" s="61">
        <v>0.51402752309999999</v>
      </c>
    </row>
    <row r="11417" spans="2:4" x14ac:dyDescent="0.2">
      <c r="B11417" s="30">
        <v>11413</v>
      </c>
      <c r="C11417" s="36">
        <f t="shared" si="178"/>
        <v>56946</v>
      </c>
      <c r="D11417" s="61">
        <v>0.51411875839999999</v>
      </c>
    </row>
    <row r="11418" spans="2:4" x14ac:dyDescent="0.2">
      <c r="B11418" s="30">
        <v>11414</v>
      </c>
      <c r="C11418" s="36">
        <f t="shared" si="178"/>
        <v>56947</v>
      </c>
      <c r="D11418" s="61">
        <v>0.51421001170000002</v>
      </c>
    </row>
    <row r="11419" spans="2:4" x14ac:dyDescent="0.2">
      <c r="B11419" s="30">
        <v>11415</v>
      </c>
      <c r="C11419" s="36">
        <f t="shared" si="178"/>
        <v>56948</v>
      </c>
      <c r="D11419" s="61">
        <v>0.514301283</v>
      </c>
    </row>
    <row r="11420" spans="2:4" x14ac:dyDescent="0.2">
      <c r="B11420" s="30">
        <v>11416</v>
      </c>
      <c r="C11420" s="36">
        <f t="shared" si="178"/>
        <v>56949</v>
      </c>
      <c r="D11420" s="61">
        <v>0.51439257240000003</v>
      </c>
    </row>
    <row r="11421" spans="2:4" x14ac:dyDescent="0.2">
      <c r="B11421" s="30">
        <v>11417</v>
      </c>
      <c r="C11421" s="36">
        <f t="shared" si="178"/>
        <v>56950</v>
      </c>
      <c r="D11421" s="61">
        <v>0.5144838799</v>
      </c>
    </row>
    <row r="11422" spans="2:4" x14ac:dyDescent="0.2">
      <c r="B11422" s="30">
        <v>11418</v>
      </c>
      <c r="C11422" s="36">
        <f t="shared" si="178"/>
        <v>56951</v>
      </c>
      <c r="D11422" s="61">
        <v>0.51457520550000002</v>
      </c>
    </row>
    <row r="11423" spans="2:4" x14ac:dyDescent="0.2">
      <c r="B11423" s="30">
        <v>11419</v>
      </c>
      <c r="C11423" s="36">
        <f t="shared" si="178"/>
        <v>56952</v>
      </c>
      <c r="D11423" s="61">
        <v>0.51466654909999998</v>
      </c>
    </row>
    <row r="11424" spans="2:4" x14ac:dyDescent="0.2">
      <c r="B11424" s="30">
        <v>11420</v>
      </c>
      <c r="C11424" s="36">
        <f t="shared" si="178"/>
        <v>56953</v>
      </c>
      <c r="D11424" s="61">
        <v>0.5147579108</v>
      </c>
    </row>
    <row r="11425" spans="2:4" x14ac:dyDescent="0.2">
      <c r="B11425" s="30">
        <v>11421</v>
      </c>
      <c r="C11425" s="36">
        <f t="shared" si="178"/>
        <v>56954</v>
      </c>
      <c r="D11425" s="61">
        <v>0.51484929059999995</v>
      </c>
    </row>
    <row r="11426" spans="2:4" x14ac:dyDescent="0.2">
      <c r="B11426" s="30">
        <v>11422</v>
      </c>
      <c r="C11426" s="36">
        <f t="shared" si="178"/>
        <v>56955</v>
      </c>
      <c r="D11426" s="61">
        <v>0.51494068839999996</v>
      </c>
    </row>
    <row r="11427" spans="2:4" x14ac:dyDescent="0.2">
      <c r="B11427" s="30">
        <v>11423</v>
      </c>
      <c r="C11427" s="36">
        <f t="shared" si="178"/>
        <v>56956</v>
      </c>
      <c r="D11427" s="61">
        <v>0.51503210440000002</v>
      </c>
    </row>
    <row r="11428" spans="2:4" x14ac:dyDescent="0.2">
      <c r="B11428" s="30">
        <v>11424</v>
      </c>
      <c r="C11428" s="36">
        <f t="shared" si="178"/>
        <v>56957</v>
      </c>
      <c r="D11428" s="61">
        <v>0.51512353840000003</v>
      </c>
    </row>
    <row r="11429" spans="2:4" x14ac:dyDescent="0.2">
      <c r="B11429" s="30">
        <v>11425</v>
      </c>
      <c r="C11429" s="36">
        <f t="shared" si="178"/>
        <v>56958</v>
      </c>
      <c r="D11429" s="61">
        <v>0.51521499049999997</v>
      </c>
    </row>
    <row r="11430" spans="2:4" x14ac:dyDescent="0.2">
      <c r="B11430" s="30">
        <v>11426</v>
      </c>
      <c r="C11430" s="36">
        <f t="shared" si="178"/>
        <v>56959</v>
      </c>
      <c r="D11430" s="61">
        <v>0.51530646069999997</v>
      </c>
    </row>
    <row r="11431" spans="2:4" x14ac:dyDescent="0.2">
      <c r="B11431" s="30">
        <v>11427</v>
      </c>
      <c r="C11431" s="36">
        <f t="shared" si="178"/>
        <v>56960</v>
      </c>
      <c r="D11431" s="61">
        <v>0.51539794910000003</v>
      </c>
    </row>
    <row r="11432" spans="2:4" x14ac:dyDescent="0.2">
      <c r="B11432" s="30">
        <v>11428</v>
      </c>
      <c r="C11432" s="36">
        <f t="shared" si="178"/>
        <v>56961</v>
      </c>
      <c r="D11432" s="61">
        <v>0.51548945550000003</v>
      </c>
    </row>
    <row r="11433" spans="2:4" x14ac:dyDescent="0.2">
      <c r="B11433" s="30">
        <v>11429</v>
      </c>
      <c r="C11433" s="36">
        <f t="shared" si="178"/>
        <v>56962</v>
      </c>
      <c r="D11433" s="61">
        <v>0.51558097999999997</v>
      </c>
    </row>
    <row r="11434" spans="2:4" x14ac:dyDescent="0.2">
      <c r="B11434" s="30">
        <v>11430</v>
      </c>
      <c r="C11434" s="36">
        <f t="shared" si="178"/>
        <v>56963</v>
      </c>
      <c r="D11434" s="61">
        <v>0.51567252269999997</v>
      </c>
    </row>
    <row r="11435" spans="2:4" x14ac:dyDescent="0.2">
      <c r="B11435" s="30">
        <v>11431</v>
      </c>
      <c r="C11435" s="36">
        <f t="shared" si="178"/>
        <v>56964</v>
      </c>
      <c r="D11435" s="61">
        <v>0.51576408340000002</v>
      </c>
    </row>
    <row r="11436" spans="2:4" x14ac:dyDescent="0.2">
      <c r="B11436" s="30">
        <v>11432</v>
      </c>
      <c r="C11436" s="36">
        <f t="shared" si="178"/>
        <v>56965</v>
      </c>
      <c r="D11436" s="61">
        <v>0.51585566230000002</v>
      </c>
    </row>
    <row r="11437" spans="2:4" x14ac:dyDescent="0.2">
      <c r="B11437" s="30">
        <v>11433</v>
      </c>
      <c r="C11437" s="36">
        <f t="shared" si="178"/>
        <v>56966</v>
      </c>
      <c r="D11437" s="61">
        <v>0.51594725929999996</v>
      </c>
    </row>
    <row r="11438" spans="2:4" x14ac:dyDescent="0.2">
      <c r="B11438" s="30">
        <v>11434</v>
      </c>
      <c r="C11438" s="36">
        <f t="shared" si="178"/>
        <v>56967</v>
      </c>
      <c r="D11438" s="61">
        <v>0.51603887449999997</v>
      </c>
    </row>
    <row r="11439" spans="2:4" x14ac:dyDescent="0.2">
      <c r="B11439" s="30">
        <v>11435</v>
      </c>
      <c r="C11439" s="36">
        <f t="shared" si="178"/>
        <v>56968</v>
      </c>
      <c r="D11439" s="61">
        <v>0.51613050770000002</v>
      </c>
    </row>
    <row r="11440" spans="2:4" x14ac:dyDescent="0.2">
      <c r="B11440" s="30">
        <v>11436</v>
      </c>
      <c r="C11440" s="36">
        <f t="shared" si="178"/>
        <v>56969</v>
      </c>
      <c r="D11440" s="61">
        <v>0.51622215910000002</v>
      </c>
    </row>
    <row r="11441" spans="2:4" x14ac:dyDescent="0.2">
      <c r="B11441" s="30">
        <v>11437</v>
      </c>
      <c r="C11441" s="36">
        <f t="shared" si="178"/>
        <v>56970</v>
      </c>
      <c r="D11441" s="61">
        <v>0.51631382869999998</v>
      </c>
    </row>
    <row r="11442" spans="2:4" x14ac:dyDescent="0.2">
      <c r="B11442" s="30">
        <v>11438</v>
      </c>
      <c r="C11442" s="36">
        <f t="shared" si="178"/>
        <v>56971</v>
      </c>
      <c r="D11442" s="61">
        <v>0.51640551639999999</v>
      </c>
    </row>
    <row r="11443" spans="2:4" x14ac:dyDescent="0.2">
      <c r="B11443" s="30">
        <v>11439</v>
      </c>
      <c r="C11443" s="36">
        <f t="shared" si="178"/>
        <v>56972</v>
      </c>
      <c r="D11443" s="61">
        <v>0.51649722220000005</v>
      </c>
    </row>
    <row r="11444" spans="2:4" x14ac:dyDescent="0.2">
      <c r="B11444" s="30">
        <v>11440</v>
      </c>
      <c r="C11444" s="36">
        <f t="shared" si="178"/>
        <v>56973</v>
      </c>
      <c r="D11444" s="61">
        <v>0.51658894619999995</v>
      </c>
    </row>
    <row r="11445" spans="2:4" x14ac:dyDescent="0.2">
      <c r="B11445" s="30">
        <v>11441</v>
      </c>
      <c r="C11445" s="36">
        <f t="shared" si="178"/>
        <v>56974</v>
      </c>
      <c r="D11445" s="61">
        <v>0.51668068830000002</v>
      </c>
    </row>
    <row r="11446" spans="2:4" x14ac:dyDescent="0.2">
      <c r="B11446" s="30">
        <v>11442</v>
      </c>
      <c r="C11446" s="36">
        <f t="shared" si="178"/>
        <v>56975</v>
      </c>
      <c r="D11446" s="61">
        <v>0.51677244860000005</v>
      </c>
    </row>
    <row r="11447" spans="2:4" x14ac:dyDescent="0.2">
      <c r="B11447" s="30">
        <v>11443</v>
      </c>
      <c r="C11447" s="36">
        <f t="shared" si="178"/>
        <v>56976</v>
      </c>
      <c r="D11447" s="61">
        <v>0.51686422710000002</v>
      </c>
    </row>
    <row r="11448" spans="2:4" x14ac:dyDescent="0.2">
      <c r="B11448" s="30">
        <v>11444</v>
      </c>
      <c r="C11448" s="36">
        <f t="shared" si="178"/>
        <v>56977</v>
      </c>
      <c r="D11448" s="61">
        <v>0.51695602370000004</v>
      </c>
    </row>
    <row r="11449" spans="2:4" x14ac:dyDescent="0.2">
      <c r="B11449" s="30">
        <v>11445</v>
      </c>
      <c r="C11449" s="36">
        <f t="shared" si="178"/>
        <v>56978</v>
      </c>
      <c r="D11449" s="61">
        <v>0.51704783850000002</v>
      </c>
    </row>
    <row r="11450" spans="2:4" x14ac:dyDescent="0.2">
      <c r="B11450" s="30">
        <v>11446</v>
      </c>
      <c r="C11450" s="36">
        <f t="shared" si="178"/>
        <v>56979</v>
      </c>
      <c r="D11450" s="61">
        <v>0.51713967139999995</v>
      </c>
    </row>
    <row r="11451" spans="2:4" x14ac:dyDescent="0.2">
      <c r="B11451" s="30">
        <v>11447</v>
      </c>
      <c r="C11451" s="36">
        <f t="shared" si="178"/>
        <v>56980</v>
      </c>
      <c r="D11451" s="61">
        <v>0.51723152260000005</v>
      </c>
    </row>
    <row r="11452" spans="2:4" x14ac:dyDescent="0.2">
      <c r="B11452" s="30">
        <v>11448</v>
      </c>
      <c r="C11452" s="36">
        <f t="shared" si="178"/>
        <v>56981</v>
      </c>
      <c r="D11452" s="61">
        <v>0.51732339189999998</v>
      </c>
    </row>
    <row r="11453" spans="2:4" x14ac:dyDescent="0.2">
      <c r="B11453" s="30">
        <v>11449</v>
      </c>
      <c r="C11453" s="36">
        <f t="shared" si="178"/>
        <v>56982</v>
      </c>
      <c r="D11453" s="61">
        <v>0.51741527939999998</v>
      </c>
    </row>
    <row r="11454" spans="2:4" x14ac:dyDescent="0.2">
      <c r="B11454" s="30">
        <v>11450</v>
      </c>
      <c r="C11454" s="36">
        <f t="shared" si="178"/>
        <v>56983</v>
      </c>
      <c r="D11454" s="61">
        <v>0.51750718510000004</v>
      </c>
    </row>
    <row r="11455" spans="2:4" x14ac:dyDescent="0.2">
      <c r="B11455" s="30">
        <v>11451</v>
      </c>
      <c r="C11455" s="36">
        <f t="shared" si="178"/>
        <v>56984</v>
      </c>
      <c r="D11455" s="61">
        <v>0.51759910899999995</v>
      </c>
    </row>
    <row r="11456" spans="2:4" x14ac:dyDescent="0.2">
      <c r="B11456" s="30">
        <v>11452</v>
      </c>
      <c r="C11456" s="36">
        <f t="shared" si="178"/>
        <v>56985</v>
      </c>
      <c r="D11456" s="61">
        <v>0.51769105100000001</v>
      </c>
    </row>
    <row r="11457" spans="2:4" x14ac:dyDescent="0.2">
      <c r="B11457" s="30">
        <v>11453</v>
      </c>
      <c r="C11457" s="36">
        <f t="shared" si="178"/>
        <v>56986</v>
      </c>
      <c r="D11457" s="61">
        <v>0.51778301130000004</v>
      </c>
    </row>
    <row r="11458" spans="2:4" x14ac:dyDescent="0.2">
      <c r="B11458" s="30">
        <v>11454</v>
      </c>
      <c r="C11458" s="36">
        <f t="shared" si="178"/>
        <v>56987</v>
      </c>
      <c r="D11458" s="61">
        <v>0.51787498980000002</v>
      </c>
    </row>
    <row r="11459" spans="2:4" x14ac:dyDescent="0.2">
      <c r="B11459" s="30">
        <v>11455</v>
      </c>
      <c r="C11459" s="36">
        <f t="shared" si="178"/>
        <v>56988</v>
      </c>
      <c r="D11459" s="61">
        <v>0.51796698649999995</v>
      </c>
    </row>
    <row r="11460" spans="2:4" x14ac:dyDescent="0.2">
      <c r="B11460" s="30">
        <v>11456</v>
      </c>
      <c r="C11460" s="36">
        <f t="shared" si="178"/>
        <v>56989</v>
      </c>
      <c r="D11460" s="61">
        <v>0.51805900140000005</v>
      </c>
    </row>
    <row r="11461" spans="2:4" x14ac:dyDescent="0.2">
      <c r="B11461" s="30">
        <v>11457</v>
      </c>
      <c r="C11461" s="36">
        <f t="shared" si="178"/>
        <v>56990</v>
      </c>
      <c r="D11461" s="61">
        <v>0.5181510345</v>
      </c>
    </row>
    <row r="11462" spans="2:4" x14ac:dyDescent="0.2">
      <c r="B11462" s="30">
        <v>11458</v>
      </c>
      <c r="C11462" s="36">
        <f t="shared" ref="C11462:C11525" si="179">C11461+1</f>
        <v>56991</v>
      </c>
      <c r="D11462" s="61">
        <v>0.5182430858</v>
      </c>
    </row>
    <row r="11463" spans="2:4" x14ac:dyDescent="0.2">
      <c r="B11463" s="30">
        <v>11459</v>
      </c>
      <c r="C11463" s="36">
        <f t="shared" si="179"/>
        <v>56992</v>
      </c>
      <c r="D11463" s="61">
        <v>0.51833515539999997</v>
      </c>
    </row>
    <row r="11464" spans="2:4" x14ac:dyDescent="0.2">
      <c r="B11464" s="30">
        <v>11460</v>
      </c>
      <c r="C11464" s="36">
        <f t="shared" si="179"/>
        <v>56993</v>
      </c>
      <c r="D11464" s="61">
        <v>0.51842724309999999</v>
      </c>
    </row>
    <row r="11465" spans="2:4" x14ac:dyDescent="0.2">
      <c r="B11465" s="30">
        <v>11461</v>
      </c>
      <c r="C11465" s="36">
        <f t="shared" si="179"/>
        <v>56994</v>
      </c>
      <c r="D11465" s="61">
        <v>0.51851934909999997</v>
      </c>
    </row>
    <row r="11466" spans="2:4" x14ac:dyDescent="0.2">
      <c r="B11466" s="30">
        <v>11462</v>
      </c>
      <c r="C11466" s="36">
        <f t="shared" si="179"/>
        <v>56995</v>
      </c>
      <c r="D11466" s="61">
        <v>0.51861147340000002</v>
      </c>
    </row>
    <row r="11467" spans="2:4" x14ac:dyDescent="0.2">
      <c r="B11467" s="30">
        <v>11463</v>
      </c>
      <c r="C11467" s="36">
        <f t="shared" si="179"/>
        <v>56996</v>
      </c>
      <c r="D11467" s="61">
        <v>0.51870361590000003</v>
      </c>
    </row>
    <row r="11468" spans="2:4" x14ac:dyDescent="0.2">
      <c r="B11468" s="30">
        <v>11464</v>
      </c>
      <c r="C11468" s="36">
        <f t="shared" si="179"/>
        <v>56997</v>
      </c>
      <c r="D11468" s="61">
        <v>0.51879577659999998</v>
      </c>
    </row>
    <row r="11469" spans="2:4" x14ac:dyDescent="0.2">
      <c r="B11469" s="30">
        <v>11465</v>
      </c>
      <c r="C11469" s="36">
        <f t="shared" si="179"/>
        <v>56998</v>
      </c>
      <c r="D11469" s="61">
        <v>0.51888795560000001</v>
      </c>
    </row>
    <row r="11470" spans="2:4" x14ac:dyDescent="0.2">
      <c r="B11470" s="30">
        <v>11466</v>
      </c>
      <c r="C11470" s="36">
        <f t="shared" si="179"/>
        <v>56999</v>
      </c>
      <c r="D11470" s="61">
        <v>0.51898015279999998</v>
      </c>
    </row>
    <row r="11471" spans="2:4" x14ac:dyDescent="0.2">
      <c r="B11471" s="30">
        <v>11467</v>
      </c>
      <c r="C11471" s="36">
        <f t="shared" si="179"/>
        <v>57000</v>
      </c>
      <c r="D11471" s="61">
        <v>0.51907236820000002</v>
      </c>
    </row>
    <row r="11472" spans="2:4" x14ac:dyDescent="0.2">
      <c r="B11472" s="30">
        <v>11468</v>
      </c>
      <c r="C11472" s="36">
        <f t="shared" si="179"/>
        <v>57001</v>
      </c>
      <c r="D11472" s="61">
        <v>0.51916460200000003</v>
      </c>
    </row>
    <row r="11473" spans="2:4" x14ac:dyDescent="0.2">
      <c r="B11473" s="30">
        <v>11469</v>
      </c>
      <c r="C11473" s="36">
        <f t="shared" si="179"/>
        <v>57002</v>
      </c>
      <c r="D11473" s="61">
        <v>0.51925685389999998</v>
      </c>
    </row>
    <row r="11474" spans="2:4" x14ac:dyDescent="0.2">
      <c r="B11474" s="30">
        <v>11470</v>
      </c>
      <c r="C11474" s="36">
        <f t="shared" si="179"/>
        <v>57003</v>
      </c>
      <c r="D11474" s="61">
        <v>0.51934912420000001</v>
      </c>
    </row>
    <row r="11475" spans="2:4" x14ac:dyDescent="0.2">
      <c r="B11475" s="30">
        <v>11471</v>
      </c>
      <c r="C11475" s="36">
        <f t="shared" si="179"/>
        <v>57004</v>
      </c>
      <c r="D11475" s="61">
        <v>0.51944141269999999</v>
      </c>
    </row>
    <row r="11476" spans="2:4" x14ac:dyDescent="0.2">
      <c r="B11476" s="30">
        <v>11472</v>
      </c>
      <c r="C11476" s="36">
        <f t="shared" si="179"/>
        <v>57005</v>
      </c>
      <c r="D11476" s="61">
        <v>0.51953371950000005</v>
      </c>
    </row>
    <row r="11477" spans="2:4" x14ac:dyDescent="0.2">
      <c r="B11477" s="30">
        <v>11473</v>
      </c>
      <c r="C11477" s="36">
        <f t="shared" si="179"/>
        <v>57006</v>
      </c>
      <c r="D11477" s="61">
        <v>0.51962604450000005</v>
      </c>
    </row>
    <row r="11478" spans="2:4" x14ac:dyDescent="0.2">
      <c r="B11478" s="30">
        <v>11474</v>
      </c>
      <c r="C11478" s="36">
        <f t="shared" si="179"/>
        <v>57007</v>
      </c>
      <c r="D11478" s="61">
        <v>0.51971838790000002</v>
      </c>
    </row>
    <row r="11479" spans="2:4" x14ac:dyDescent="0.2">
      <c r="B11479" s="30">
        <v>11475</v>
      </c>
      <c r="C11479" s="36">
        <f t="shared" si="179"/>
        <v>57008</v>
      </c>
      <c r="D11479" s="61">
        <v>0.51981074949999995</v>
      </c>
    </row>
    <row r="11480" spans="2:4" x14ac:dyDescent="0.2">
      <c r="B11480" s="30">
        <v>11476</v>
      </c>
      <c r="C11480" s="36">
        <f t="shared" si="179"/>
        <v>57009</v>
      </c>
      <c r="D11480" s="61">
        <v>0.51990312940000005</v>
      </c>
    </row>
    <row r="11481" spans="2:4" x14ac:dyDescent="0.2">
      <c r="B11481" s="30">
        <v>11477</v>
      </c>
      <c r="C11481" s="36">
        <f t="shared" si="179"/>
        <v>57010</v>
      </c>
      <c r="D11481" s="61">
        <v>0.51999552760000001</v>
      </c>
    </row>
    <row r="11482" spans="2:4" x14ac:dyDescent="0.2">
      <c r="B11482" s="30">
        <v>11478</v>
      </c>
      <c r="C11482" s="36">
        <f t="shared" si="179"/>
        <v>57011</v>
      </c>
      <c r="D11482" s="61">
        <v>0.52008794410000003</v>
      </c>
    </row>
    <row r="11483" spans="2:4" x14ac:dyDescent="0.2">
      <c r="B11483" s="30">
        <v>11479</v>
      </c>
      <c r="C11483" s="36">
        <f t="shared" si="179"/>
        <v>57012</v>
      </c>
      <c r="D11483" s="61">
        <v>0.52018037890000002</v>
      </c>
    </row>
    <row r="11484" spans="2:4" x14ac:dyDescent="0.2">
      <c r="B11484" s="30">
        <v>11480</v>
      </c>
      <c r="C11484" s="36">
        <f t="shared" si="179"/>
        <v>57013</v>
      </c>
      <c r="D11484" s="61">
        <v>0.52027283199999996</v>
      </c>
    </row>
    <row r="11485" spans="2:4" x14ac:dyDescent="0.2">
      <c r="B11485" s="30">
        <v>11481</v>
      </c>
      <c r="C11485" s="36">
        <f t="shared" si="179"/>
        <v>57014</v>
      </c>
      <c r="D11485" s="61">
        <v>0.52036530339999998</v>
      </c>
    </row>
    <row r="11486" spans="2:4" x14ac:dyDescent="0.2">
      <c r="B11486" s="30">
        <v>11482</v>
      </c>
      <c r="C11486" s="36">
        <f t="shared" si="179"/>
        <v>57015</v>
      </c>
      <c r="D11486" s="61">
        <v>0.52045779309999995</v>
      </c>
    </row>
    <row r="11487" spans="2:4" x14ac:dyDescent="0.2">
      <c r="B11487" s="30">
        <v>11483</v>
      </c>
      <c r="C11487" s="36">
        <f t="shared" si="179"/>
        <v>57016</v>
      </c>
      <c r="D11487" s="61">
        <v>0.5205503011</v>
      </c>
    </row>
    <row r="11488" spans="2:4" x14ac:dyDescent="0.2">
      <c r="B11488" s="30">
        <v>11484</v>
      </c>
      <c r="C11488" s="36">
        <f t="shared" si="179"/>
        <v>57017</v>
      </c>
      <c r="D11488" s="61">
        <v>0.52064282750000002</v>
      </c>
    </row>
    <row r="11489" spans="2:4" x14ac:dyDescent="0.2">
      <c r="B11489" s="30">
        <v>11485</v>
      </c>
      <c r="C11489" s="36">
        <f t="shared" si="179"/>
        <v>57018</v>
      </c>
      <c r="D11489" s="61">
        <v>0.52073537209999998</v>
      </c>
    </row>
    <row r="11490" spans="2:4" x14ac:dyDescent="0.2">
      <c r="B11490" s="30">
        <v>11486</v>
      </c>
      <c r="C11490" s="36">
        <f t="shared" si="179"/>
        <v>57019</v>
      </c>
      <c r="D11490" s="61">
        <v>0.52082793510000003</v>
      </c>
    </row>
    <row r="11491" spans="2:4" x14ac:dyDescent="0.2">
      <c r="B11491" s="30">
        <v>11487</v>
      </c>
      <c r="C11491" s="36">
        <f t="shared" si="179"/>
        <v>57020</v>
      </c>
      <c r="D11491" s="61">
        <v>0.52092051640000003</v>
      </c>
    </row>
    <row r="11492" spans="2:4" x14ac:dyDescent="0.2">
      <c r="B11492" s="30">
        <v>11488</v>
      </c>
      <c r="C11492" s="36">
        <f t="shared" si="179"/>
        <v>57021</v>
      </c>
      <c r="D11492" s="61">
        <v>0.52101311610000001</v>
      </c>
    </row>
    <row r="11493" spans="2:4" x14ac:dyDescent="0.2">
      <c r="B11493" s="30">
        <v>11489</v>
      </c>
      <c r="C11493" s="36">
        <f t="shared" si="179"/>
        <v>57022</v>
      </c>
      <c r="D11493" s="61">
        <v>0.52110573400000004</v>
      </c>
    </row>
    <row r="11494" spans="2:4" x14ac:dyDescent="0.2">
      <c r="B11494" s="30">
        <v>11490</v>
      </c>
      <c r="C11494" s="36">
        <f t="shared" si="179"/>
        <v>57023</v>
      </c>
      <c r="D11494" s="61">
        <v>0.52119837040000006</v>
      </c>
    </row>
    <row r="11495" spans="2:4" x14ac:dyDescent="0.2">
      <c r="B11495" s="30">
        <v>11491</v>
      </c>
      <c r="C11495" s="36">
        <f t="shared" si="179"/>
        <v>57024</v>
      </c>
      <c r="D11495" s="61">
        <v>0.52129102500000002</v>
      </c>
    </row>
    <row r="11496" spans="2:4" x14ac:dyDescent="0.2">
      <c r="B11496" s="30">
        <v>11492</v>
      </c>
      <c r="C11496" s="36">
        <f t="shared" si="179"/>
        <v>57025</v>
      </c>
      <c r="D11496" s="61">
        <v>0.52138369799999995</v>
      </c>
    </row>
    <row r="11497" spans="2:4" x14ac:dyDescent="0.2">
      <c r="B11497" s="30">
        <v>11493</v>
      </c>
      <c r="C11497" s="36">
        <f t="shared" si="179"/>
        <v>57026</v>
      </c>
      <c r="D11497" s="61">
        <v>0.52147638939999996</v>
      </c>
    </row>
    <row r="11498" spans="2:4" x14ac:dyDescent="0.2">
      <c r="B11498" s="30">
        <v>11494</v>
      </c>
      <c r="C11498" s="36">
        <f t="shared" si="179"/>
        <v>57027</v>
      </c>
      <c r="D11498" s="61">
        <v>0.52156909910000004</v>
      </c>
    </row>
    <row r="11499" spans="2:4" x14ac:dyDescent="0.2">
      <c r="B11499" s="30">
        <v>11495</v>
      </c>
      <c r="C11499" s="36">
        <f t="shared" si="179"/>
        <v>57028</v>
      </c>
      <c r="D11499" s="61">
        <v>0.52166182719999998</v>
      </c>
    </row>
    <row r="11500" spans="2:4" x14ac:dyDescent="0.2">
      <c r="B11500" s="30">
        <v>11496</v>
      </c>
      <c r="C11500" s="36">
        <f t="shared" si="179"/>
        <v>57029</v>
      </c>
      <c r="D11500" s="61">
        <v>0.52175457359999999</v>
      </c>
    </row>
    <row r="11501" spans="2:4" x14ac:dyDescent="0.2">
      <c r="B11501" s="30">
        <v>11497</v>
      </c>
      <c r="C11501" s="36">
        <f t="shared" si="179"/>
        <v>57030</v>
      </c>
      <c r="D11501" s="61">
        <v>0.52184733849999998</v>
      </c>
    </row>
    <row r="11502" spans="2:4" x14ac:dyDescent="0.2">
      <c r="B11502" s="30">
        <v>11498</v>
      </c>
      <c r="C11502" s="36">
        <f t="shared" si="179"/>
        <v>57031</v>
      </c>
      <c r="D11502" s="61">
        <v>0.52194012160000003</v>
      </c>
    </row>
    <row r="11503" spans="2:4" x14ac:dyDescent="0.2">
      <c r="B11503" s="30">
        <v>11499</v>
      </c>
      <c r="C11503" s="36">
        <f t="shared" si="179"/>
        <v>57032</v>
      </c>
      <c r="D11503" s="61">
        <v>0.52203292320000005</v>
      </c>
    </row>
    <row r="11504" spans="2:4" x14ac:dyDescent="0.2">
      <c r="B11504" s="30">
        <v>11500</v>
      </c>
      <c r="C11504" s="36">
        <f t="shared" si="179"/>
        <v>57033</v>
      </c>
      <c r="D11504" s="61">
        <v>0.52212574310000004</v>
      </c>
    </row>
    <row r="11505" spans="2:4" x14ac:dyDescent="0.2">
      <c r="B11505" s="30">
        <v>11501</v>
      </c>
      <c r="C11505" s="36">
        <f t="shared" si="179"/>
        <v>57034</v>
      </c>
      <c r="D11505" s="61">
        <v>0.52221858139999999</v>
      </c>
    </row>
    <row r="11506" spans="2:4" x14ac:dyDescent="0.2">
      <c r="B11506" s="30">
        <v>11502</v>
      </c>
      <c r="C11506" s="36">
        <f t="shared" si="179"/>
        <v>57035</v>
      </c>
      <c r="D11506" s="61">
        <v>0.52231143810000003</v>
      </c>
    </row>
    <row r="11507" spans="2:4" x14ac:dyDescent="0.2">
      <c r="B11507" s="30">
        <v>11503</v>
      </c>
      <c r="C11507" s="36">
        <f t="shared" si="179"/>
        <v>57036</v>
      </c>
      <c r="D11507" s="61">
        <v>0.52240431320000003</v>
      </c>
    </row>
    <row r="11508" spans="2:4" x14ac:dyDescent="0.2">
      <c r="B11508" s="30">
        <v>11504</v>
      </c>
      <c r="C11508" s="36">
        <f t="shared" si="179"/>
        <v>57037</v>
      </c>
      <c r="D11508" s="61">
        <v>0.52249720669999999</v>
      </c>
    </row>
    <row r="11509" spans="2:4" x14ac:dyDescent="0.2">
      <c r="B11509" s="30">
        <v>11505</v>
      </c>
      <c r="C11509" s="36">
        <f t="shared" si="179"/>
        <v>57038</v>
      </c>
      <c r="D11509" s="61">
        <v>0.52259011860000004</v>
      </c>
    </row>
    <row r="11510" spans="2:4" x14ac:dyDescent="0.2">
      <c r="B11510" s="30">
        <v>11506</v>
      </c>
      <c r="C11510" s="36">
        <f t="shared" si="179"/>
        <v>57039</v>
      </c>
      <c r="D11510" s="61">
        <v>0.52268304889999995</v>
      </c>
    </row>
    <row r="11511" spans="2:4" x14ac:dyDescent="0.2">
      <c r="B11511" s="30">
        <v>11507</v>
      </c>
      <c r="C11511" s="36">
        <f t="shared" si="179"/>
        <v>57040</v>
      </c>
      <c r="D11511" s="61">
        <v>0.52277599760000004</v>
      </c>
    </row>
    <row r="11512" spans="2:4" x14ac:dyDescent="0.2">
      <c r="B11512" s="30">
        <v>11508</v>
      </c>
      <c r="C11512" s="36">
        <f t="shared" si="179"/>
        <v>57041</v>
      </c>
      <c r="D11512" s="61">
        <v>0.52286896469999999</v>
      </c>
    </row>
    <row r="11513" spans="2:4" x14ac:dyDescent="0.2">
      <c r="B11513" s="30">
        <v>11509</v>
      </c>
      <c r="C11513" s="36">
        <f t="shared" si="179"/>
        <v>57042</v>
      </c>
      <c r="D11513" s="61">
        <v>0.52296195020000003</v>
      </c>
    </row>
    <row r="11514" spans="2:4" x14ac:dyDescent="0.2">
      <c r="B11514" s="30">
        <v>11510</v>
      </c>
      <c r="C11514" s="36">
        <f t="shared" si="179"/>
        <v>57043</v>
      </c>
      <c r="D11514" s="61">
        <v>0.52305495410000002</v>
      </c>
    </row>
    <row r="11515" spans="2:4" x14ac:dyDescent="0.2">
      <c r="B11515" s="30">
        <v>11511</v>
      </c>
      <c r="C11515" s="36">
        <f t="shared" si="179"/>
        <v>57044</v>
      </c>
      <c r="D11515" s="61">
        <v>0.5231479765</v>
      </c>
    </row>
    <row r="11516" spans="2:4" x14ac:dyDescent="0.2">
      <c r="B11516" s="30">
        <v>11512</v>
      </c>
      <c r="C11516" s="36">
        <f t="shared" si="179"/>
        <v>57045</v>
      </c>
      <c r="D11516" s="61">
        <v>0.52324101720000005</v>
      </c>
    </row>
    <row r="11517" spans="2:4" x14ac:dyDescent="0.2">
      <c r="B11517" s="30">
        <v>11513</v>
      </c>
      <c r="C11517" s="36">
        <f t="shared" si="179"/>
        <v>57046</v>
      </c>
      <c r="D11517" s="61">
        <v>0.52333407639999996</v>
      </c>
    </row>
    <row r="11518" spans="2:4" x14ac:dyDescent="0.2">
      <c r="B11518" s="30">
        <v>11514</v>
      </c>
      <c r="C11518" s="36">
        <f t="shared" si="179"/>
        <v>57047</v>
      </c>
      <c r="D11518" s="61">
        <v>0.52342715409999996</v>
      </c>
    </row>
    <row r="11519" spans="2:4" x14ac:dyDescent="0.2">
      <c r="B11519" s="30">
        <v>11515</v>
      </c>
      <c r="C11519" s="36">
        <f t="shared" si="179"/>
        <v>57048</v>
      </c>
      <c r="D11519" s="61">
        <v>0.52352025010000003</v>
      </c>
    </row>
    <row r="11520" spans="2:4" x14ac:dyDescent="0.2">
      <c r="B11520" s="30">
        <v>11516</v>
      </c>
      <c r="C11520" s="36">
        <f t="shared" si="179"/>
        <v>57049</v>
      </c>
      <c r="D11520" s="61">
        <v>0.52361336459999996</v>
      </c>
    </row>
    <row r="11521" spans="2:4" x14ac:dyDescent="0.2">
      <c r="B11521" s="30">
        <v>11517</v>
      </c>
      <c r="C11521" s="36">
        <f t="shared" si="179"/>
        <v>57050</v>
      </c>
      <c r="D11521" s="61">
        <v>0.52370649759999999</v>
      </c>
    </row>
    <row r="11522" spans="2:4" x14ac:dyDescent="0.2">
      <c r="B11522" s="30">
        <v>11518</v>
      </c>
      <c r="C11522" s="36">
        <f t="shared" si="179"/>
        <v>57051</v>
      </c>
      <c r="D11522" s="61">
        <v>0.52379964899999998</v>
      </c>
    </row>
    <row r="11523" spans="2:4" x14ac:dyDescent="0.2">
      <c r="B11523" s="30">
        <v>11519</v>
      </c>
      <c r="C11523" s="36">
        <f t="shared" si="179"/>
        <v>57052</v>
      </c>
      <c r="D11523" s="61">
        <v>0.52389281880000005</v>
      </c>
    </row>
    <row r="11524" spans="2:4" x14ac:dyDescent="0.2">
      <c r="B11524" s="30">
        <v>11520</v>
      </c>
      <c r="C11524" s="36">
        <f t="shared" si="179"/>
        <v>57053</v>
      </c>
      <c r="D11524" s="61">
        <v>0.52398600709999998</v>
      </c>
    </row>
    <row r="11525" spans="2:4" x14ac:dyDescent="0.2">
      <c r="B11525" s="30">
        <v>11521</v>
      </c>
      <c r="C11525" s="36">
        <f t="shared" si="179"/>
        <v>57054</v>
      </c>
      <c r="D11525" s="61">
        <v>0.52407921390000001</v>
      </c>
    </row>
    <row r="11526" spans="2:4" x14ac:dyDescent="0.2">
      <c r="B11526" s="30">
        <v>11522</v>
      </c>
      <c r="C11526" s="36">
        <f t="shared" ref="C11526:C11589" si="180">C11525+1</f>
        <v>57055</v>
      </c>
      <c r="D11526" s="61">
        <v>0.5241724391</v>
      </c>
    </row>
    <row r="11527" spans="2:4" x14ac:dyDescent="0.2">
      <c r="B11527" s="30">
        <v>11523</v>
      </c>
      <c r="C11527" s="36">
        <f t="shared" si="180"/>
        <v>57056</v>
      </c>
      <c r="D11527" s="61">
        <v>0.52426568279999997</v>
      </c>
    </row>
    <row r="11528" spans="2:4" x14ac:dyDescent="0.2">
      <c r="B11528" s="30">
        <v>11524</v>
      </c>
      <c r="C11528" s="36">
        <f t="shared" si="180"/>
        <v>57057</v>
      </c>
      <c r="D11528" s="61">
        <v>0.52435894500000002</v>
      </c>
    </row>
    <row r="11529" spans="2:4" x14ac:dyDescent="0.2">
      <c r="B11529" s="30">
        <v>11525</v>
      </c>
      <c r="C11529" s="36">
        <f t="shared" si="180"/>
        <v>57058</v>
      </c>
      <c r="D11529" s="61">
        <v>0.52445222560000004</v>
      </c>
    </row>
    <row r="11530" spans="2:4" x14ac:dyDescent="0.2">
      <c r="B11530" s="30">
        <v>11526</v>
      </c>
      <c r="C11530" s="36">
        <f t="shared" si="180"/>
        <v>57059</v>
      </c>
      <c r="D11530" s="61">
        <v>0.52454552470000004</v>
      </c>
    </row>
    <row r="11531" spans="2:4" x14ac:dyDescent="0.2">
      <c r="B11531" s="30">
        <v>11527</v>
      </c>
      <c r="C11531" s="36">
        <f t="shared" si="180"/>
        <v>57060</v>
      </c>
      <c r="D11531" s="61">
        <v>0.52463884230000002</v>
      </c>
    </row>
    <row r="11532" spans="2:4" x14ac:dyDescent="0.2">
      <c r="B11532" s="30">
        <v>11528</v>
      </c>
      <c r="C11532" s="36">
        <f t="shared" si="180"/>
        <v>57061</v>
      </c>
      <c r="D11532" s="61">
        <v>0.52473217839999997</v>
      </c>
    </row>
    <row r="11533" spans="2:4" x14ac:dyDescent="0.2">
      <c r="B11533" s="30">
        <v>11529</v>
      </c>
      <c r="C11533" s="36">
        <f t="shared" si="180"/>
        <v>57062</v>
      </c>
      <c r="D11533" s="61">
        <v>0.52482553300000001</v>
      </c>
    </row>
    <row r="11534" spans="2:4" x14ac:dyDescent="0.2">
      <c r="B11534" s="30">
        <v>11530</v>
      </c>
      <c r="C11534" s="36">
        <f t="shared" si="180"/>
        <v>57063</v>
      </c>
      <c r="D11534" s="61">
        <v>0.52491890600000002</v>
      </c>
    </row>
    <row r="11535" spans="2:4" x14ac:dyDescent="0.2">
      <c r="B11535" s="30">
        <v>11531</v>
      </c>
      <c r="C11535" s="36">
        <f t="shared" si="180"/>
        <v>57064</v>
      </c>
      <c r="D11535" s="61">
        <v>0.52501229760000001</v>
      </c>
    </row>
    <row r="11536" spans="2:4" x14ac:dyDescent="0.2">
      <c r="B11536" s="30">
        <v>11532</v>
      </c>
      <c r="C11536" s="36">
        <f t="shared" si="180"/>
        <v>57065</v>
      </c>
      <c r="D11536" s="61">
        <v>0.52510570769999998</v>
      </c>
    </row>
    <row r="11537" spans="2:4" x14ac:dyDescent="0.2">
      <c r="B11537" s="30">
        <v>11533</v>
      </c>
      <c r="C11537" s="36">
        <f t="shared" si="180"/>
        <v>57066</v>
      </c>
      <c r="D11537" s="61">
        <v>0.52519913620000003</v>
      </c>
    </row>
    <row r="11538" spans="2:4" x14ac:dyDescent="0.2">
      <c r="B11538" s="30">
        <v>11534</v>
      </c>
      <c r="C11538" s="36">
        <f t="shared" si="180"/>
        <v>57067</v>
      </c>
      <c r="D11538" s="61">
        <v>0.52529258329999995</v>
      </c>
    </row>
    <row r="11539" spans="2:4" x14ac:dyDescent="0.2">
      <c r="B11539" s="30">
        <v>11535</v>
      </c>
      <c r="C11539" s="36">
        <f t="shared" si="180"/>
        <v>57068</v>
      </c>
      <c r="D11539" s="61">
        <v>0.52538604889999996</v>
      </c>
    </row>
    <row r="11540" spans="2:4" x14ac:dyDescent="0.2">
      <c r="B11540" s="30">
        <v>11536</v>
      </c>
      <c r="C11540" s="36">
        <f t="shared" si="180"/>
        <v>57069</v>
      </c>
      <c r="D11540" s="61">
        <v>0.52547953300000005</v>
      </c>
    </row>
    <row r="11541" spans="2:4" x14ac:dyDescent="0.2">
      <c r="B11541" s="30">
        <v>11537</v>
      </c>
      <c r="C11541" s="36">
        <f t="shared" si="180"/>
        <v>57070</v>
      </c>
      <c r="D11541" s="61">
        <v>0.52557303570000002</v>
      </c>
    </row>
    <row r="11542" spans="2:4" x14ac:dyDescent="0.2">
      <c r="B11542" s="30">
        <v>11538</v>
      </c>
      <c r="C11542" s="36">
        <f t="shared" si="180"/>
        <v>57071</v>
      </c>
      <c r="D11542" s="61">
        <v>0.52566655679999996</v>
      </c>
    </row>
    <row r="11543" spans="2:4" x14ac:dyDescent="0.2">
      <c r="B11543" s="30">
        <v>11539</v>
      </c>
      <c r="C11543" s="36">
        <f t="shared" si="180"/>
        <v>57072</v>
      </c>
      <c r="D11543" s="61">
        <v>0.5257600965</v>
      </c>
    </row>
    <row r="11544" spans="2:4" x14ac:dyDescent="0.2">
      <c r="B11544" s="30">
        <v>11540</v>
      </c>
      <c r="C11544" s="36">
        <f t="shared" si="180"/>
        <v>57073</v>
      </c>
      <c r="D11544" s="61">
        <v>0.52585365470000001</v>
      </c>
    </row>
    <row r="11545" spans="2:4" x14ac:dyDescent="0.2">
      <c r="B11545" s="30">
        <v>11541</v>
      </c>
      <c r="C11545" s="36">
        <f t="shared" si="180"/>
        <v>57074</v>
      </c>
      <c r="D11545" s="61">
        <v>0.52594723139999999</v>
      </c>
    </row>
    <row r="11546" spans="2:4" x14ac:dyDescent="0.2">
      <c r="B11546" s="30">
        <v>11542</v>
      </c>
      <c r="C11546" s="36">
        <f t="shared" si="180"/>
        <v>57075</v>
      </c>
      <c r="D11546" s="61">
        <v>0.52604082669999996</v>
      </c>
    </row>
    <row r="11547" spans="2:4" x14ac:dyDescent="0.2">
      <c r="B11547" s="30">
        <v>11543</v>
      </c>
      <c r="C11547" s="36">
        <f t="shared" si="180"/>
        <v>57076</v>
      </c>
      <c r="D11547" s="61">
        <v>0.52613444060000003</v>
      </c>
    </row>
    <row r="11548" spans="2:4" x14ac:dyDescent="0.2">
      <c r="B11548" s="30">
        <v>11544</v>
      </c>
      <c r="C11548" s="36">
        <f t="shared" si="180"/>
        <v>57077</v>
      </c>
      <c r="D11548" s="61">
        <v>0.52622807289999995</v>
      </c>
    </row>
    <row r="11549" spans="2:4" x14ac:dyDescent="0.2">
      <c r="B11549" s="30">
        <v>11545</v>
      </c>
      <c r="C11549" s="36">
        <f t="shared" si="180"/>
        <v>57078</v>
      </c>
      <c r="D11549" s="61">
        <v>0.52632172389999998</v>
      </c>
    </row>
    <row r="11550" spans="2:4" x14ac:dyDescent="0.2">
      <c r="B11550" s="30">
        <v>11546</v>
      </c>
      <c r="C11550" s="36">
        <f t="shared" si="180"/>
        <v>57079</v>
      </c>
      <c r="D11550" s="61">
        <v>0.52641539339999999</v>
      </c>
    </row>
    <row r="11551" spans="2:4" x14ac:dyDescent="0.2">
      <c r="B11551" s="30">
        <v>11547</v>
      </c>
      <c r="C11551" s="36">
        <f t="shared" si="180"/>
        <v>57080</v>
      </c>
      <c r="D11551" s="61">
        <v>0.52650908139999997</v>
      </c>
    </row>
    <row r="11552" spans="2:4" x14ac:dyDescent="0.2">
      <c r="B11552" s="30">
        <v>11548</v>
      </c>
      <c r="C11552" s="36">
        <f t="shared" si="180"/>
        <v>57081</v>
      </c>
      <c r="D11552" s="61">
        <v>0.52660278800000004</v>
      </c>
    </row>
    <row r="11553" spans="2:4" x14ac:dyDescent="0.2">
      <c r="B11553" s="30">
        <v>11549</v>
      </c>
      <c r="C11553" s="36">
        <f t="shared" si="180"/>
        <v>57082</v>
      </c>
      <c r="D11553" s="61">
        <v>0.52669651319999999</v>
      </c>
    </row>
    <row r="11554" spans="2:4" x14ac:dyDescent="0.2">
      <c r="B11554" s="30">
        <v>11550</v>
      </c>
      <c r="C11554" s="36">
        <f t="shared" si="180"/>
        <v>57083</v>
      </c>
      <c r="D11554" s="61">
        <v>0.52679025690000003</v>
      </c>
    </row>
    <row r="11555" spans="2:4" x14ac:dyDescent="0.2">
      <c r="B11555" s="30">
        <v>11551</v>
      </c>
      <c r="C11555" s="36">
        <f t="shared" si="180"/>
        <v>57084</v>
      </c>
      <c r="D11555" s="61">
        <v>0.52688401929999995</v>
      </c>
    </row>
    <row r="11556" spans="2:4" x14ac:dyDescent="0.2">
      <c r="B11556" s="30">
        <v>11552</v>
      </c>
      <c r="C11556" s="36">
        <f t="shared" si="180"/>
        <v>57085</v>
      </c>
      <c r="D11556" s="61">
        <v>0.52697780019999996</v>
      </c>
    </row>
    <row r="11557" spans="2:4" x14ac:dyDescent="0.2">
      <c r="B11557" s="30">
        <v>11553</v>
      </c>
      <c r="C11557" s="36">
        <f t="shared" si="180"/>
        <v>57086</v>
      </c>
      <c r="D11557" s="61">
        <v>0.52707159960000005</v>
      </c>
    </row>
    <row r="11558" spans="2:4" x14ac:dyDescent="0.2">
      <c r="B11558" s="30">
        <v>11554</v>
      </c>
      <c r="C11558" s="36">
        <f t="shared" si="180"/>
        <v>57087</v>
      </c>
      <c r="D11558" s="61">
        <v>0.52716541770000003</v>
      </c>
    </row>
    <row r="11559" spans="2:4" x14ac:dyDescent="0.2">
      <c r="B11559" s="30">
        <v>11555</v>
      </c>
      <c r="C11559" s="36">
        <f t="shared" si="180"/>
        <v>57088</v>
      </c>
      <c r="D11559" s="61">
        <v>0.52725925439999999</v>
      </c>
    </row>
    <row r="11560" spans="2:4" x14ac:dyDescent="0.2">
      <c r="B11560" s="30">
        <v>11556</v>
      </c>
      <c r="C11560" s="36">
        <f t="shared" si="180"/>
        <v>57089</v>
      </c>
      <c r="D11560" s="61">
        <v>0.52735310960000004</v>
      </c>
    </row>
    <row r="11561" spans="2:4" x14ac:dyDescent="0.2">
      <c r="B11561" s="30">
        <v>11557</v>
      </c>
      <c r="C11561" s="36">
        <f t="shared" si="180"/>
        <v>57090</v>
      </c>
      <c r="D11561" s="61">
        <v>0.52744698349999997</v>
      </c>
    </row>
    <row r="11562" spans="2:4" x14ac:dyDescent="0.2">
      <c r="B11562" s="30">
        <v>11558</v>
      </c>
      <c r="C11562" s="36">
        <f t="shared" si="180"/>
        <v>57091</v>
      </c>
      <c r="D11562" s="61">
        <v>0.52754087589999998</v>
      </c>
    </row>
    <row r="11563" spans="2:4" x14ac:dyDescent="0.2">
      <c r="B11563" s="30">
        <v>11559</v>
      </c>
      <c r="C11563" s="36">
        <f t="shared" si="180"/>
        <v>57092</v>
      </c>
      <c r="D11563" s="61">
        <v>0.52763478699999999</v>
      </c>
    </row>
    <row r="11564" spans="2:4" x14ac:dyDescent="0.2">
      <c r="B11564" s="30">
        <v>11560</v>
      </c>
      <c r="C11564" s="36">
        <f t="shared" si="180"/>
        <v>57093</v>
      </c>
      <c r="D11564" s="61">
        <v>0.52772871659999998</v>
      </c>
    </row>
    <row r="11565" spans="2:4" x14ac:dyDescent="0.2">
      <c r="B11565" s="30">
        <v>11561</v>
      </c>
      <c r="C11565" s="36">
        <f t="shared" si="180"/>
        <v>57094</v>
      </c>
      <c r="D11565" s="61">
        <v>0.52782266489999996</v>
      </c>
    </row>
    <row r="11566" spans="2:4" x14ac:dyDescent="0.2">
      <c r="B11566" s="30">
        <v>11562</v>
      </c>
      <c r="C11566" s="36">
        <f t="shared" si="180"/>
        <v>57095</v>
      </c>
      <c r="D11566" s="61">
        <v>0.52791663180000004</v>
      </c>
    </row>
    <row r="11567" spans="2:4" x14ac:dyDescent="0.2">
      <c r="B11567" s="30">
        <v>11563</v>
      </c>
      <c r="C11567" s="36">
        <f t="shared" si="180"/>
        <v>57096</v>
      </c>
      <c r="D11567" s="61">
        <v>0.52801061729999998</v>
      </c>
    </row>
    <row r="11568" spans="2:4" x14ac:dyDescent="0.2">
      <c r="B11568" s="30">
        <v>11564</v>
      </c>
      <c r="C11568" s="36">
        <f t="shared" si="180"/>
        <v>57097</v>
      </c>
      <c r="D11568" s="61">
        <v>0.52810462150000004</v>
      </c>
    </row>
    <row r="11569" spans="2:4" x14ac:dyDescent="0.2">
      <c r="B11569" s="30">
        <v>11565</v>
      </c>
      <c r="C11569" s="36">
        <f t="shared" si="180"/>
        <v>57098</v>
      </c>
      <c r="D11569" s="61">
        <v>0.52819864429999996</v>
      </c>
    </row>
    <row r="11570" spans="2:4" x14ac:dyDescent="0.2">
      <c r="B11570" s="30">
        <v>11566</v>
      </c>
      <c r="C11570" s="36">
        <f t="shared" si="180"/>
        <v>57099</v>
      </c>
      <c r="D11570" s="61">
        <v>0.52829268569999999</v>
      </c>
    </row>
    <row r="11571" spans="2:4" x14ac:dyDescent="0.2">
      <c r="B11571" s="30">
        <v>11567</v>
      </c>
      <c r="C11571" s="36">
        <f t="shared" si="180"/>
        <v>57100</v>
      </c>
      <c r="D11571" s="61">
        <v>0.52838674569999999</v>
      </c>
    </row>
    <row r="11572" spans="2:4" x14ac:dyDescent="0.2">
      <c r="B11572" s="30">
        <v>11568</v>
      </c>
      <c r="C11572" s="36">
        <f t="shared" si="180"/>
        <v>57101</v>
      </c>
      <c r="D11572" s="61">
        <v>0.52848082439999999</v>
      </c>
    </row>
    <row r="11573" spans="2:4" x14ac:dyDescent="0.2">
      <c r="B11573" s="30">
        <v>11569</v>
      </c>
      <c r="C11573" s="36">
        <f t="shared" si="180"/>
        <v>57102</v>
      </c>
      <c r="D11573" s="61">
        <v>0.52857492169999998</v>
      </c>
    </row>
    <row r="11574" spans="2:4" x14ac:dyDescent="0.2">
      <c r="B11574" s="30">
        <v>11570</v>
      </c>
      <c r="C11574" s="36">
        <f t="shared" si="180"/>
        <v>57103</v>
      </c>
      <c r="D11574" s="61">
        <v>0.52866903769999996</v>
      </c>
    </row>
    <row r="11575" spans="2:4" x14ac:dyDescent="0.2">
      <c r="B11575" s="30">
        <v>11571</v>
      </c>
      <c r="C11575" s="36">
        <f t="shared" si="180"/>
        <v>57104</v>
      </c>
      <c r="D11575" s="61">
        <v>0.52876317230000003</v>
      </c>
    </row>
    <row r="11576" spans="2:4" x14ac:dyDescent="0.2">
      <c r="B11576" s="30">
        <v>11572</v>
      </c>
      <c r="C11576" s="36">
        <f t="shared" si="180"/>
        <v>57105</v>
      </c>
      <c r="D11576" s="61">
        <v>0.52885732559999998</v>
      </c>
    </row>
    <row r="11577" spans="2:4" x14ac:dyDescent="0.2">
      <c r="B11577" s="30">
        <v>11573</v>
      </c>
      <c r="C11577" s="36">
        <f t="shared" si="180"/>
        <v>57106</v>
      </c>
      <c r="D11577" s="61">
        <v>0.52895149750000003</v>
      </c>
    </row>
    <row r="11578" spans="2:4" x14ac:dyDescent="0.2">
      <c r="B11578" s="30">
        <v>11574</v>
      </c>
      <c r="C11578" s="36">
        <f t="shared" si="180"/>
        <v>57107</v>
      </c>
      <c r="D11578" s="61">
        <v>0.52904568809999997</v>
      </c>
    </row>
    <row r="11579" spans="2:4" x14ac:dyDescent="0.2">
      <c r="B11579" s="30">
        <v>11575</v>
      </c>
      <c r="C11579" s="36">
        <f t="shared" si="180"/>
        <v>57108</v>
      </c>
      <c r="D11579" s="61">
        <v>0.5291398974</v>
      </c>
    </row>
    <row r="11580" spans="2:4" x14ac:dyDescent="0.2">
      <c r="B11580" s="30">
        <v>11576</v>
      </c>
      <c r="C11580" s="36">
        <f t="shared" si="180"/>
        <v>57109</v>
      </c>
      <c r="D11580" s="61">
        <v>0.52923412540000003</v>
      </c>
    </row>
    <row r="11581" spans="2:4" x14ac:dyDescent="0.2">
      <c r="B11581" s="30">
        <v>11577</v>
      </c>
      <c r="C11581" s="36">
        <f t="shared" si="180"/>
        <v>57110</v>
      </c>
      <c r="D11581" s="61">
        <v>0.52932837200000005</v>
      </c>
    </row>
    <row r="11582" spans="2:4" x14ac:dyDescent="0.2">
      <c r="B11582" s="30">
        <v>11578</v>
      </c>
      <c r="C11582" s="36">
        <f t="shared" si="180"/>
        <v>57111</v>
      </c>
      <c r="D11582" s="61">
        <v>0.52942263730000005</v>
      </c>
    </row>
    <row r="11583" spans="2:4" x14ac:dyDescent="0.2">
      <c r="B11583" s="30">
        <v>11579</v>
      </c>
      <c r="C11583" s="36">
        <f t="shared" si="180"/>
        <v>57112</v>
      </c>
      <c r="D11583" s="61">
        <v>0.52951692130000005</v>
      </c>
    </row>
    <row r="11584" spans="2:4" x14ac:dyDescent="0.2">
      <c r="B11584" s="30">
        <v>11580</v>
      </c>
      <c r="C11584" s="36">
        <f t="shared" si="180"/>
        <v>57113</v>
      </c>
      <c r="D11584" s="61">
        <v>0.52961122390000004</v>
      </c>
    </row>
    <row r="11585" spans="2:4" x14ac:dyDescent="0.2">
      <c r="B11585" s="30">
        <v>11581</v>
      </c>
      <c r="C11585" s="36">
        <f t="shared" si="180"/>
        <v>57114</v>
      </c>
      <c r="D11585" s="61">
        <v>0.52970554530000002</v>
      </c>
    </row>
    <row r="11586" spans="2:4" x14ac:dyDescent="0.2">
      <c r="B11586" s="30">
        <v>11582</v>
      </c>
      <c r="C11586" s="36">
        <f t="shared" si="180"/>
        <v>57115</v>
      </c>
      <c r="D11586" s="61">
        <v>0.5297998854</v>
      </c>
    </row>
    <row r="11587" spans="2:4" x14ac:dyDescent="0.2">
      <c r="B11587" s="30">
        <v>11583</v>
      </c>
      <c r="C11587" s="36">
        <f t="shared" si="180"/>
        <v>57116</v>
      </c>
      <c r="D11587" s="61">
        <v>0.52989424409999997</v>
      </c>
    </row>
    <row r="11588" spans="2:4" x14ac:dyDescent="0.2">
      <c r="B11588" s="30">
        <v>11584</v>
      </c>
      <c r="C11588" s="36">
        <f t="shared" si="180"/>
        <v>57117</v>
      </c>
      <c r="D11588" s="61">
        <v>0.52998862160000004</v>
      </c>
    </row>
    <row r="11589" spans="2:4" x14ac:dyDescent="0.2">
      <c r="B11589" s="30">
        <v>11585</v>
      </c>
      <c r="C11589" s="36">
        <f t="shared" si="180"/>
        <v>57118</v>
      </c>
      <c r="D11589" s="61">
        <v>0.53008301769999999</v>
      </c>
    </row>
    <row r="11590" spans="2:4" x14ac:dyDescent="0.2">
      <c r="B11590" s="30">
        <v>11586</v>
      </c>
      <c r="C11590" s="36">
        <f t="shared" ref="C11590:C11653" si="181">C11589+1</f>
        <v>57119</v>
      </c>
      <c r="D11590" s="61">
        <v>0.53017743260000005</v>
      </c>
    </row>
    <row r="11591" spans="2:4" x14ac:dyDescent="0.2">
      <c r="B11591" s="30">
        <v>11587</v>
      </c>
      <c r="C11591" s="36">
        <f t="shared" si="181"/>
        <v>57120</v>
      </c>
      <c r="D11591" s="61">
        <v>0.5302718662</v>
      </c>
    </row>
    <row r="11592" spans="2:4" x14ac:dyDescent="0.2">
      <c r="B11592" s="30">
        <v>11588</v>
      </c>
      <c r="C11592" s="36">
        <f t="shared" si="181"/>
        <v>57121</v>
      </c>
      <c r="D11592" s="61">
        <v>0.53036631850000004</v>
      </c>
    </row>
    <row r="11593" spans="2:4" x14ac:dyDescent="0.2">
      <c r="B11593" s="30">
        <v>11589</v>
      </c>
      <c r="C11593" s="36">
        <f t="shared" si="181"/>
        <v>57122</v>
      </c>
      <c r="D11593" s="61">
        <v>0.53046078949999997</v>
      </c>
    </row>
    <row r="11594" spans="2:4" x14ac:dyDescent="0.2">
      <c r="B11594" s="30">
        <v>11590</v>
      </c>
      <c r="C11594" s="36">
        <f t="shared" si="181"/>
        <v>57123</v>
      </c>
      <c r="D11594" s="61">
        <v>0.53055527930000002</v>
      </c>
    </row>
    <row r="11595" spans="2:4" x14ac:dyDescent="0.2">
      <c r="B11595" s="30">
        <v>11591</v>
      </c>
      <c r="C11595" s="36">
        <f t="shared" si="181"/>
        <v>57124</v>
      </c>
      <c r="D11595" s="61">
        <v>0.53064978780000005</v>
      </c>
    </row>
    <row r="11596" spans="2:4" x14ac:dyDescent="0.2">
      <c r="B11596" s="30">
        <v>11592</v>
      </c>
      <c r="C11596" s="36">
        <f t="shared" si="181"/>
        <v>57125</v>
      </c>
      <c r="D11596" s="61">
        <v>0.53074431499999997</v>
      </c>
    </row>
    <row r="11597" spans="2:4" x14ac:dyDescent="0.2">
      <c r="B11597" s="30">
        <v>11593</v>
      </c>
      <c r="C11597" s="36">
        <f t="shared" si="181"/>
        <v>57126</v>
      </c>
      <c r="D11597" s="61">
        <v>0.530838861</v>
      </c>
    </row>
    <row r="11598" spans="2:4" x14ac:dyDescent="0.2">
      <c r="B11598" s="30">
        <v>11594</v>
      </c>
      <c r="C11598" s="36">
        <f t="shared" si="181"/>
        <v>57127</v>
      </c>
      <c r="D11598" s="61">
        <v>0.53093342570000002</v>
      </c>
    </row>
    <row r="11599" spans="2:4" x14ac:dyDescent="0.2">
      <c r="B11599" s="30">
        <v>11595</v>
      </c>
      <c r="C11599" s="36">
        <f t="shared" si="181"/>
        <v>57128</v>
      </c>
      <c r="D11599" s="61">
        <v>0.53102800910000003</v>
      </c>
    </row>
    <row r="11600" spans="2:4" x14ac:dyDescent="0.2">
      <c r="B11600" s="30">
        <v>11596</v>
      </c>
      <c r="C11600" s="36">
        <f t="shared" si="181"/>
        <v>57129</v>
      </c>
      <c r="D11600" s="61">
        <v>0.53112261130000005</v>
      </c>
    </row>
    <row r="11601" spans="2:4" x14ac:dyDescent="0.2">
      <c r="B11601" s="30">
        <v>11597</v>
      </c>
      <c r="C11601" s="36">
        <f t="shared" si="181"/>
        <v>57130</v>
      </c>
      <c r="D11601" s="61">
        <v>0.53121723219999994</v>
      </c>
    </row>
    <row r="11602" spans="2:4" x14ac:dyDescent="0.2">
      <c r="B11602" s="30">
        <v>11598</v>
      </c>
      <c r="C11602" s="36">
        <f t="shared" si="181"/>
        <v>57131</v>
      </c>
      <c r="D11602" s="61">
        <v>0.53131187199999996</v>
      </c>
    </row>
    <row r="11603" spans="2:4" x14ac:dyDescent="0.2">
      <c r="B11603" s="30">
        <v>11599</v>
      </c>
      <c r="C11603" s="36">
        <f t="shared" si="181"/>
        <v>57132</v>
      </c>
      <c r="D11603" s="61">
        <v>0.53140653039999997</v>
      </c>
    </row>
    <row r="11604" spans="2:4" x14ac:dyDescent="0.2">
      <c r="B11604" s="30">
        <v>11600</v>
      </c>
      <c r="C11604" s="36">
        <f t="shared" si="181"/>
        <v>57133</v>
      </c>
      <c r="D11604" s="61">
        <v>0.53150120769999998</v>
      </c>
    </row>
    <row r="11605" spans="2:4" x14ac:dyDescent="0.2">
      <c r="B11605" s="30">
        <v>11601</v>
      </c>
      <c r="C11605" s="36">
        <f t="shared" si="181"/>
        <v>57134</v>
      </c>
      <c r="D11605" s="61">
        <v>0.53159590369999998</v>
      </c>
    </row>
    <row r="11606" spans="2:4" x14ac:dyDescent="0.2">
      <c r="B11606" s="30">
        <v>11602</v>
      </c>
      <c r="C11606" s="36">
        <f t="shared" si="181"/>
        <v>57135</v>
      </c>
      <c r="D11606" s="61">
        <v>0.53169061839999998</v>
      </c>
    </row>
    <row r="11607" spans="2:4" x14ac:dyDescent="0.2">
      <c r="B11607" s="30">
        <v>11603</v>
      </c>
      <c r="C11607" s="36">
        <f t="shared" si="181"/>
        <v>57136</v>
      </c>
      <c r="D11607" s="61">
        <v>0.53178535199999999</v>
      </c>
    </row>
    <row r="11608" spans="2:4" x14ac:dyDescent="0.2">
      <c r="B11608" s="30">
        <v>11604</v>
      </c>
      <c r="C11608" s="36">
        <f t="shared" si="181"/>
        <v>57137</v>
      </c>
      <c r="D11608" s="61">
        <v>0.53188010429999999</v>
      </c>
    </row>
    <row r="11609" spans="2:4" x14ac:dyDescent="0.2">
      <c r="B11609" s="30">
        <v>11605</v>
      </c>
      <c r="C11609" s="36">
        <f t="shared" si="181"/>
        <v>57138</v>
      </c>
      <c r="D11609" s="61">
        <v>0.53197487539999999</v>
      </c>
    </row>
    <row r="11610" spans="2:4" x14ac:dyDescent="0.2">
      <c r="B11610" s="30">
        <v>11606</v>
      </c>
      <c r="C11610" s="36">
        <f t="shared" si="181"/>
        <v>57139</v>
      </c>
      <c r="D11610" s="61">
        <v>0.53206966529999999</v>
      </c>
    </row>
    <row r="11611" spans="2:4" x14ac:dyDescent="0.2">
      <c r="B11611" s="30">
        <v>11607</v>
      </c>
      <c r="C11611" s="36">
        <f t="shared" si="181"/>
        <v>57140</v>
      </c>
      <c r="D11611" s="61">
        <v>0.532164474</v>
      </c>
    </row>
    <row r="11612" spans="2:4" x14ac:dyDescent="0.2">
      <c r="B11612" s="30">
        <v>11608</v>
      </c>
      <c r="C11612" s="36">
        <f t="shared" si="181"/>
        <v>57141</v>
      </c>
      <c r="D11612" s="61">
        <v>0.5322593015</v>
      </c>
    </row>
    <row r="11613" spans="2:4" x14ac:dyDescent="0.2">
      <c r="B11613" s="30">
        <v>11609</v>
      </c>
      <c r="C11613" s="36">
        <f t="shared" si="181"/>
        <v>57142</v>
      </c>
      <c r="D11613" s="30">
        <v>0.53235414780000001</v>
      </c>
    </row>
    <row r="11614" spans="2:4" x14ac:dyDescent="0.2">
      <c r="B11614" s="30">
        <v>11610</v>
      </c>
      <c r="C11614" s="36">
        <f t="shared" si="181"/>
        <v>57143</v>
      </c>
      <c r="D11614" s="30">
        <v>0.53244901290000002</v>
      </c>
    </row>
    <row r="11615" spans="2:4" x14ac:dyDescent="0.2">
      <c r="B11615" s="30">
        <v>11611</v>
      </c>
      <c r="C11615" s="36">
        <f t="shared" si="181"/>
        <v>57144</v>
      </c>
      <c r="D11615" s="30">
        <v>0.53254389680000003</v>
      </c>
    </row>
    <row r="11616" spans="2:4" x14ac:dyDescent="0.2">
      <c r="B11616" s="30">
        <v>11612</v>
      </c>
      <c r="C11616" s="36">
        <f t="shared" si="181"/>
        <v>57145</v>
      </c>
      <c r="D11616" s="30">
        <v>0.53263879960000005</v>
      </c>
    </row>
    <row r="11617" spans="2:4" x14ac:dyDescent="0.2">
      <c r="B11617" s="30">
        <v>11613</v>
      </c>
      <c r="C11617" s="36">
        <f t="shared" si="181"/>
        <v>57146</v>
      </c>
      <c r="D11617" s="30">
        <v>0.53273372109999995</v>
      </c>
    </row>
    <row r="11618" spans="2:4" x14ac:dyDescent="0.2">
      <c r="B11618" s="30">
        <v>11614</v>
      </c>
      <c r="C11618" s="36">
        <f t="shared" si="181"/>
        <v>57147</v>
      </c>
      <c r="D11618" s="30">
        <v>0.53282866139999996</v>
      </c>
    </row>
    <row r="11619" spans="2:4" x14ac:dyDescent="0.2">
      <c r="B11619" s="30">
        <v>11615</v>
      </c>
      <c r="C11619" s="36">
        <f t="shared" si="181"/>
        <v>57148</v>
      </c>
      <c r="D11619" s="30">
        <v>0.53292362059999998</v>
      </c>
    </row>
    <row r="11620" spans="2:4" x14ac:dyDescent="0.2">
      <c r="B11620" s="30">
        <v>11616</v>
      </c>
      <c r="C11620" s="36">
        <f t="shared" si="181"/>
        <v>57149</v>
      </c>
      <c r="D11620" s="30">
        <v>0.5330185986</v>
      </c>
    </row>
    <row r="11621" spans="2:4" x14ac:dyDescent="0.2">
      <c r="B11621" s="30">
        <v>11617</v>
      </c>
      <c r="C11621" s="36">
        <f t="shared" si="181"/>
        <v>57150</v>
      </c>
      <c r="D11621" s="30">
        <v>0.53311359550000004</v>
      </c>
    </row>
    <row r="11622" spans="2:4" x14ac:dyDescent="0.2">
      <c r="B11622" s="30">
        <v>11618</v>
      </c>
      <c r="C11622" s="36">
        <f t="shared" si="181"/>
        <v>57151</v>
      </c>
      <c r="D11622" s="30">
        <v>0.53320861119999996</v>
      </c>
    </row>
    <row r="11623" spans="2:4" x14ac:dyDescent="0.2">
      <c r="B11623" s="30">
        <v>11619</v>
      </c>
      <c r="C11623" s="36">
        <f t="shared" si="181"/>
        <v>57152</v>
      </c>
      <c r="D11623" s="30">
        <v>0.5333036457</v>
      </c>
    </row>
    <row r="11624" spans="2:4" x14ac:dyDescent="0.2">
      <c r="B11624" s="30">
        <v>11620</v>
      </c>
      <c r="C11624" s="36">
        <f t="shared" si="181"/>
        <v>57153</v>
      </c>
      <c r="D11624" s="30">
        <v>0.53339869900000003</v>
      </c>
    </row>
    <row r="11625" spans="2:4" x14ac:dyDescent="0.2">
      <c r="B11625" s="30">
        <v>11621</v>
      </c>
      <c r="C11625" s="36">
        <f t="shared" si="181"/>
        <v>57154</v>
      </c>
      <c r="D11625" s="30">
        <v>0.53349377119999997</v>
      </c>
    </row>
    <row r="11626" spans="2:4" x14ac:dyDescent="0.2">
      <c r="B11626" s="30">
        <v>11622</v>
      </c>
      <c r="C11626" s="36">
        <f t="shared" si="181"/>
        <v>57155</v>
      </c>
      <c r="D11626" s="30">
        <v>0.53358886230000002</v>
      </c>
    </row>
    <row r="11627" spans="2:4" x14ac:dyDescent="0.2">
      <c r="B11627" s="30">
        <v>11623</v>
      </c>
      <c r="C11627" s="36">
        <f t="shared" si="181"/>
        <v>57156</v>
      </c>
      <c r="D11627" s="30">
        <v>0.53368397219999997</v>
      </c>
    </row>
    <row r="11628" spans="2:4" x14ac:dyDescent="0.2">
      <c r="B11628" s="30">
        <v>11624</v>
      </c>
      <c r="C11628" s="36">
        <f t="shared" si="181"/>
        <v>57157</v>
      </c>
      <c r="D11628" s="30">
        <v>0.53377910100000003</v>
      </c>
    </row>
    <row r="11629" spans="2:4" x14ac:dyDescent="0.2">
      <c r="B11629" s="30">
        <v>11625</v>
      </c>
      <c r="C11629" s="36">
        <f t="shared" si="181"/>
        <v>57158</v>
      </c>
      <c r="D11629" s="30">
        <v>0.53387424859999999</v>
      </c>
    </row>
    <row r="11630" spans="2:4" x14ac:dyDescent="0.2">
      <c r="B11630" s="30">
        <v>11626</v>
      </c>
      <c r="C11630" s="36">
        <f t="shared" si="181"/>
        <v>57159</v>
      </c>
      <c r="D11630" s="30">
        <v>0.53396941509999996</v>
      </c>
    </row>
    <row r="11631" spans="2:4" x14ac:dyDescent="0.2">
      <c r="B11631" s="30">
        <v>11627</v>
      </c>
      <c r="C11631" s="36">
        <f t="shared" si="181"/>
        <v>57160</v>
      </c>
      <c r="D11631" s="30">
        <v>0.53406460050000004</v>
      </c>
    </row>
    <row r="11632" spans="2:4" x14ac:dyDescent="0.2">
      <c r="B11632" s="30">
        <v>11628</v>
      </c>
      <c r="C11632" s="36">
        <f t="shared" si="181"/>
        <v>57161</v>
      </c>
      <c r="D11632" s="30">
        <v>0.53415980470000002</v>
      </c>
    </row>
    <row r="11633" spans="2:4" x14ac:dyDescent="0.2">
      <c r="B11633" s="30">
        <v>11629</v>
      </c>
      <c r="C11633" s="36">
        <f t="shared" si="181"/>
        <v>57162</v>
      </c>
      <c r="D11633" s="30">
        <v>0.53425502790000001</v>
      </c>
    </row>
    <row r="11634" spans="2:4" x14ac:dyDescent="0.2">
      <c r="B11634" s="30">
        <v>11630</v>
      </c>
      <c r="C11634" s="36">
        <f t="shared" si="181"/>
        <v>57163</v>
      </c>
      <c r="D11634" s="30">
        <v>0.53435026990000001</v>
      </c>
    </row>
    <row r="11635" spans="2:4" x14ac:dyDescent="0.2">
      <c r="B11635" s="30">
        <v>11631</v>
      </c>
      <c r="C11635" s="36">
        <f t="shared" si="181"/>
        <v>57164</v>
      </c>
      <c r="D11635" s="30">
        <v>0.53444553080000001</v>
      </c>
    </row>
    <row r="11636" spans="2:4" x14ac:dyDescent="0.2">
      <c r="B11636" s="30">
        <v>11632</v>
      </c>
      <c r="C11636" s="36">
        <f t="shared" si="181"/>
        <v>57165</v>
      </c>
      <c r="D11636" s="30">
        <v>0.53454081060000003</v>
      </c>
    </row>
    <row r="11637" spans="2:4" x14ac:dyDescent="0.2">
      <c r="B11637" s="30">
        <v>11633</v>
      </c>
      <c r="C11637" s="36">
        <f t="shared" si="181"/>
        <v>57166</v>
      </c>
      <c r="D11637" s="30">
        <v>0.53463610920000004</v>
      </c>
    </row>
    <row r="11638" spans="2:4" x14ac:dyDescent="0.2">
      <c r="B11638" s="30">
        <v>11634</v>
      </c>
      <c r="C11638" s="36">
        <f t="shared" si="181"/>
        <v>57167</v>
      </c>
      <c r="D11638" s="30">
        <v>0.53473142679999996</v>
      </c>
    </row>
    <row r="11639" spans="2:4" x14ac:dyDescent="0.2">
      <c r="B11639" s="30">
        <v>11635</v>
      </c>
      <c r="C11639" s="36">
        <f t="shared" si="181"/>
        <v>57168</v>
      </c>
      <c r="D11639" s="30">
        <v>0.53482676330000001</v>
      </c>
    </row>
    <row r="11640" spans="2:4" x14ac:dyDescent="0.2">
      <c r="B11640" s="30">
        <v>11636</v>
      </c>
      <c r="C11640" s="36">
        <f t="shared" si="181"/>
        <v>57169</v>
      </c>
      <c r="D11640" s="30">
        <v>0.53492211869999995</v>
      </c>
    </row>
    <row r="11641" spans="2:4" x14ac:dyDescent="0.2">
      <c r="B11641" s="30">
        <v>11637</v>
      </c>
      <c r="C11641" s="36">
        <f t="shared" si="181"/>
        <v>57170</v>
      </c>
      <c r="D11641" s="30">
        <v>0.53501749300000001</v>
      </c>
    </row>
    <row r="11642" spans="2:4" x14ac:dyDescent="0.2">
      <c r="B11642" s="30">
        <v>11638</v>
      </c>
      <c r="C11642" s="36">
        <f t="shared" si="181"/>
        <v>57171</v>
      </c>
      <c r="D11642" s="30">
        <v>0.53511288619999997</v>
      </c>
    </row>
    <row r="11643" spans="2:4" x14ac:dyDescent="0.2">
      <c r="B11643" s="30">
        <v>11639</v>
      </c>
      <c r="C11643" s="36">
        <f t="shared" si="181"/>
        <v>57172</v>
      </c>
      <c r="D11643" s="30">
        <v>0.53520829839999995</v>
      </c>
    </row>
    <row r="11644" spans="2:4" x14ac:dyDescent="0.2">
      <c r="B11644" s="30">
        <v>11640</v>
      </c>
      <c r="C11644" s="36">
        <f t="shared" si="181"/>
        <v>57173</v>
      </c>
      <c r="D11644" s="30">
        <v>0.53530372940000004</v>
      </c>
    </row>
    <row r="11645" spans="2:4" x14ac:dyDescent="0.2">
      <c r="B11645" s="30">
        <v>11641</v>
      </c>
      <c r="C11645" s="36">
        <f t="shared" si="181"/>
        <v>57174</v>
      </c>
      <c r="D11645" s="30">
        <v>0.53539917940000004</v>
      </c>
    </row>
    <row r="11646" spans="2:4" x14ac:dyDescent="0.2">
      <c r="B11646" s="30">
        <v>11642</v>
      </c>
      <c r="C11646" s="36">
        <f t="shared" si="181"/>
        <v>57175</v>
      </c>
      <c r="D11646" s="30">
        <v>0.53549464830000004</v>
      </c>
    </row>
    <row r="11647" spans="2:4" x14ac:dyDescent="0.2">
      <c r="B11647" s="30">
        <v>11643</v>
      </c>
      <c r="C11647" s="36">
        <f t="shared" si="181"/>
        <v>57176</v>
      </c>
      <c r="D11647" s="30">
        <v>0.53559013619999996</v>
      </c>
    </row>
    <row r="11648" spans="2:4" x14ac:dyDescent="0.2">
      <c r="B11648" s="30">
        <v>11644</v>
      </c>
      <c r="C11648" s="36">
        <f t="shared" si="181"/>
        <v>57177</v>
      </c>
      <c r="D11648" s="30">
        <v>0.53568564289999998</v>
      </c>
    </row>
    <row r="11649" spans="2:4" x14ac:dyDescent="0.2">
      <c r="B11649" s="30">
        <v>11645</v>
      </c>
      <c r="C11649" s="36">
        <f t="shared" si="181"/>
        <v>57178</v>
      </c>
      <c r="D11649" s="30">
        <v>0.53578116870000003</v>
      </c>
    </row>
    <row r="11650" spans="2:4" x14ac:dyDescent="0.2">
      <c r="B11650" s="30">
        <v>11646</v>
      </c>
      <c r="C11650" s="36">
        <f t="shared" si="181"/>
        <v>57179</v>
      </c>
      <c r="D11650" s="30">
        <v>0.53587671329999997</v>
      </c>
    </row>
    <row r="11651" spans="2:4" x14ac:dyDescent="0.2">
      <c r="B11651" s="30">
        <v>11647</v>
      </c>
      <c r="C11651" s="36">
        <f t="shared" si="181"/>
        <v>57180</v>
      </c>
      <c r="D11651" s="30">
        <v>0.53597227700000005</v>
      </c>
    </row>
    <row r="11652" spans="2:4" x14ac:dyDescent="0.2">
      <c r="B11652" s="30">
        <v>11648</v>
      </c>
      <c r="C11652" s="36">
        <f t="shared" si="181"/>
        <v>57181</v>
      </c>
      <c r="D11652" s="30">
        <v>0.53606785950000002</v>
      </c>
    </row>
    <row r="11653" spans="2:4" x14ac:dyDescent="0.2">
      <c r="B11653" s="30">
        <v>11649</v>
      </c>
      <c r="C11653" s="36">
        <f t="shared" si="181"/>
        <v>57182</v>
      </c>
      <c r="D11653" s="30">
        <v>0.53616346110000002</v>
      </c>
    </row>
    <row r="11654" spans="2:4" x14ac:dyDescent="0.2">
      <c r="B11654" s="30">
        <v>11650</v>
      </c>
      <c r="C11654" s="36">
        <f t="shared" ref="C11654:C11717" si="182">C11653+1</f>
        <v>57183</v>
      </c>
      <c r="D11654" s="30">
        <v>0.53625908160000002</v>
      </c>
    </row>
    <row r="11655" spans="2:4" x14ac:dyDescent="0.2">
      <c r="B11655" s="30">
        <v>11651</v>
      </c>
      <c r="C11655" s="36">
        <f t="shared" si="182"/>
        <v>57184</v>
      </c>
      <c r="D11655" s="30">
        <v>0</v>
      </c>
    </row>
    <row r="11656" spans="2:4" x14ac:dyDescent="0.2">
      <c r="B11656" s="30">
        <v>11652</v>
      </c>
      <c r="C11656" s="36">
        <f t="shared" si="182"/>
        <v>57185</v>
      </c>
      <c r="D11656" s="30">
        <v>0</v>
      </c>
    </row>
    <row r="11657" spans="2:4" x14ac:dyDescent="0.2">
      <c r="B11657" s="30">
        <v>11653</v>
      </c>
      <c r="C11657" s="36">
        <f t="shared" si="182"/>
        <v>57186</v>
      </c>
      <c r="D11657" s="30">
        <v>0</v>
      </c>
    </row>
    <row r="11658" spans="2:4" x14ac:dyDescent="0.2">
      <c r="B11658" s="30">
        <v>11654</v>
      </c>
      <c r="C11658" s="36">
        <f t="shared" si="182"/>
        <v>57187</v>
      </c>
      <c r="D11658" s="30">
        <v>0</v>
      </c>
    </row>
    <row r="11659" spans="2:4" x14ac:dyDescent="0.2">
      <c r="B11659" s="30">
        <v>11655</v>
      </c>
      <c r="C11659" s="36">
        <f t="shared" si="182"/>
        <v>57188</v>
      </c>
      <c r="D11659" s="30">
        <v>0</v>
      </c>
    </row>
    <row r="11660" spans="2:4" x14ac:dyDescent="0.2">
      <c r="B11660" s="30">
        <v>11656</v>
      </c>
      <c r="C11660" s="36">
        <f t="shared" si="182"/>
        <v>57189</v>
      </c>
      <c r="D11660" s="30">
        <v>0</v>
      </c>
    </row>
    <row r="11661" spans="2:4" x14ac:dyDescent="0.2">
      <c r="B11661" s="30">
        <v>11657</v>
      </c>
      <c r="C11661" s="36">
        <f t="shared" si="182"/>
        <v>57190</v>
      </c>
      <c r="D11661" s="30">
        <v>0</v>
      </c>
    </row>
    <row r="11662" spans="2:4" x14ac:dyDescent="0.2">
      <c r="B11662" s="30">
        <v>11658</v>
      </c>
      <c r="C11662" s="36">
        <f t="shared" si="182"/>
        <v>57191</v>
      </c>
      <c r="D11662" s="30">
        <v>0</v>
      </c>
    </row>
    <row r="11663" spans="2:4" x14ac:dyDescent="0.2">
      <c r="B11663" s="30">
        <v>11659</v>
      </c>
      <c r="C11663" s="36">
        <f t="shared" si="182"/>
        <v>57192</v>
      </c>
      <c r="D11663" s="30">
        <v>0</v>
      </c>
    </row>
    <row r="11664" spans="2:4" x14ac:dyDescent="0.2">
      <c r="B11664" s="30">
        <v>11660</v>
      </c>
      <c r="C11664" s="36">
        <f t="shared" si="182"/>
        <v>57193</v>
      </c>
      <c r="D11664" s="30">
        <v>0</v>
      </c>
    </row>
    <row r="11665" spans="2:4" x14ac:dyDescent="0.2">
      <c r="B11665" s="30">
        <v>11661</v>
      </c>
      <c r="C11665" s="36">
        <f t="shared" si="182"/>
        <v>57194</v>
      </c>
      <c r="D11665" s="30">
        <v>0</v>
      </c>
    </row>
    <row r="11666" spans="2:4" x14ac:dyDescent="0.2">
      <c r="B11666" s="30">
        <v>11662</v>
      </c>
      <c r="C11666" s="36">
        <f t="shared" si="182"/>
        <v>57195</v>
      </c>
      <c r="D11666" s="30">
        <v>0</v>
      </c>
    </row>
    <row r="11667" spans="2:4" x14ac:dyDescent="0.2">
      <c r="B11667" s="30">
        <v>11663</v>
      </c>
      <c r="C11667" s="36">
        <f t="shared" si="182"/>
        <v>57196</v>
      </c>
      <c r="D11667" s="30">
        <v>0</v>
      </c>
    </row>
    <row r="11668" spans="2:4" x14ac:dyDescent="0.2">
      <c r="B11668" s="30">
        <v>11664</v>
      </c>
      <c r="C11668" s="36">
        <f t="shared" si="182"/>
        <v>57197</v>
      </c>
      <c r="D11668" s="30">
        <v>0</v>
      </c>
    </row>
    <row r="11669" spans="2:4" x14ac:dyDescent="0.2">
      <c r="B11669" s="30">
        <v>11665</v>
      </c>
      <c r="C11669" s="36">
        <f t="shared" si="182"/>
        <v>57198</v>
      </c>
      <c r="D11669" s="30">
        <v>0</v>
      </c>
    </row>
    <row r="11670" spans="2:4" x14ac:dyDescent="0.2">
      <c r="B11670" s="30">
        <v>11666</v>
      </c>
      <c r="C11670" s="36">
        <f t="shared" si="182"/>
        <v>57199</v>
      </c>
      <c r="D11670" s="30">
        <v>0</v>
      </c>
    </row>
    <row r="11671" spans="2:4" x14ac:dyDescent="0.2">
      <c r="B11671" s="30">
        <v>11667</v>
      </c>
      <c r="C11671" s="36">
        <f t="shared" si="182"/>
        <v>57200</v>
      </c>
      <c r="D11671" s="30">
        <v>0</v>
      </c>
    </row>
    <row r="11672" spans="2:4" x14ac:dyDescent="0.2">
      <c r="B11672" s="30">
        <v>11668</v>
      </c>
      <c r="C11672" s="36">
        <f t="shared" si="182"/>
        <v>57201</v>
      </c>
      <c r="D11672" s="30">
        <v>0</v>
      </c>
    </row>
    <row r="11673" spans="2:4" x14ac:dyDescent="0.2">
      <c r="B11673" s="30">
        <v>11669</v>
      </c>
      <c r="C11673" s="36">
        <f t="shared" si="182"/>
        <v>57202</v>
      </c>
      <c r="D11673" s="30">
        <v>0</v>
      </c>
    </row>
    <row r="11674" spans="2:4" x14ac:dyDescent="0.2">
      <c r="B11674" s="30">
        <v>11670</v>
      </c>
      <c r="C11674" s="36">
        <f t="shared" si="182"/>
        <v>57203</v>
      </c>
      <c r="D11674" s="30">
        <v>0</v>
      </c>
    </row>
    <row r="11675" spans="2:4" x14ac:dyDescent="0.2">
      <c r="B11675" s="30">
        <v>11671</v>
      </c>
      <c r="C11675" s="36">
        <f t="shared" si="182"/>
        <v>57204</v>
      </c>
      <c r="D11675" s="30">
        <v>0</v>
      </c>
    </row>
    <row r="11676" spans="2:4" x14ac:dyDescent="0.2">
      <c r="B11676" s="30">
        <v>11672</v>
      </c>
      <c r="C11676" s="36">
        <f t="shared" si="182"/>
        <v>57205</v>
      </c>
      <c r="D11676" s="30">
        <v>0</v>
      </c>
    </row>
    <row r="11677" spans="2:4" x14ac:dyDescent="0.2">
      <c r="B11677" s="30">
        <v>11673</v>
      </c>
      <c r="C11677" s="36">
        <f t="shared" si="182"/>
        <v>57206</v>
      </c>
      <c r="D11677" s="30">
        <v>0</v>
      </c>
    </row>
    <row r="11678" spans="2:4" x14ac:dyDescent="0.2">
      <c r="B11678" s="30">
        <v>11674</v>
      </c>
      <c r="C11678" s="36">
        <f t="shared" si="182"/>
        <v>57207</v>
      </c>
      <c r="D11678" s="30">
        <v>0</v>
      </c>
    </row>
    <row r="11679" spans="2:4" x14ac:dyDescent="0.2">
      <c r="B11679" s="30">
        <v>11675</v>
      </c>
      <c r="C11679" s="36">
        <f t="shared" si="182"/>
        <v>57208</v>
      </c>
      <c r="D11679" s="30">
        <v>0</v>
      </c>
    </row>
    <row r="11680" spans="2:4" x14ac:dyDescent="0.2">
      <c r="B11680" s="30">
        <v>11676</v>
      </c>
      <c r="C11680" s="36">
        <f t="shared" si="182"/>
        <v>57209</v>
      </c>
      <c r="D11680" s="30">
        <v>0</v>
      </c>
    </row>
    <row r="11681" spans="2:4" x14ac:dyDescent="0.2">
      <c r="B11681" s="30">
        <v>11677</v>
      </c>
      <c r="C11681" s="36">
        <f t="shared" si="182"/>
        <v>57210</v>
      </c>
      <c r="D11681" s="30">
        <v>0</v>
      </c>
    </row>
    <row r="11682" spans="2:4" x14ac:dyDescent="0.2">
      <c r="B11682" s="30">
        <v>11678</v>
      </c>
      <c r="C11682" s="36">
        <f t="shared" si="182"/>
        <v>57211</v>
      </c>
      <c r="D11682" s="30">
        <v>0</v>
      </c>
    </row>
    <row r="11683" spans="2:4" x14ac:dyDescent="0.2">
      <c r="B11683" s="30">
        <v>11679</v>
      </c>
      <c r="C11683" s="36">
        <f t="shared" si="182"/>
        <v>57212</v>
      </c>
      <c r="D11683" s="30">
        <v>0</v>
      </c>
    </row>
    <row r="11684" spans="2:4" x14ac:dyDescent="0.2">
      <c r="B11684" s="30">
        <v>11680</v>
      </c>
      <c r="C11684" s="36">
        <f t="shared" si="182"/>
        <v>57213</v>
      </c>
      <c r="D11684" s="30">
        <v>0</v>
      </c>
    </row>
    <row r="11685" spans="2:4" x14ac:dyDescent="0.2">
      <c r="B11685" s="30">
        <v>11681</v>
      </c>
      <c r="C11685" s="36">
        <f t="shared" si="182"/>
        <v>57214</v>
      </c>
      <c r="D11685" s="30">
        <v>0</v>
      </c>
    </row>
    <row r="11686" spans="2:4" x14ac:dyDescent="0.2">
      <c r="B11686" s="30">
        <v>11682</v>
      </c>
      <c r="C11686" s="36">
        <f t="shared" si="182"/>
        <v>57215</v>
      </c>
      <c r="D11686" s="30">
        <v>0</v>
      </c>
    </row>
    <row r="11687" spans="2:4" x14ac:dyDescent="0.2">
      <c r="B11687" s="30">
        <v>11683</v>
      </c>
      <c r="C11687" s="36">
        <f t="shared" si="182"/>
        <v>57216</v>
      </c>
      <c r="D11687" s="30">
        <v>0</v>
      </c>
    </row>
    <row r="11688" spans="2:4" x14ac:dyDescent="0.2">
      <c r="B11688" s="30">
        <v>11684</v>
      </c>
      <c r="C11688" s="36">
        <f t="shared" si="182"/>
        <v>57217</v>
      </c>
      <c r="D11688" s="30">
        <v>0</v>
      </c>
    </row>
    <row r="11689" spans="2:4" x14ac:dyDescent="0.2">
      <c r="B11689" s="30">
        <v>11685</v>
      </c>
      <c r="C11689" s="36">
        <f t="shared" si="182"/>
        <v>57218</v>
      </c>
      <c r="D11689" s="30">
        <v>0</v>
      </c>
    </row>
    <row r="11690" spans="2:4" x14ac:dyDescent="0.2">
      <c r="B11690" s="30">
        <v>11686</v>
      </c>
      <c r="C11690" s="36">
        <f t="shared" si="182"/>
        <v>57219</v>
      </c>
      <c r="D11690" s="30">
        <v>0</v>
      </c>
    </row>
    <row r="11691" spans="2:4" x14ac:dyDescent="0.2">
      <c r="B11691" s="30">
        <v>11687</v>
      </c>
      <c r="C11691" s="36">
        <f t="shared" si="182"/>
        <v>57220</v>
      </c>
      <c r="D11691" s="30">
        <v>0</v>
      </c>
    </row>
    <row r="11692" spans="2:4" x14ac:dyDescent="0.2">
      <c r="B11692" s="30">
        <v>11688</v>
      </c>
      <c r="C11692" s="36">
        <f t="shared" si="182"/>
        <v>57221</v>
      </c>
      <c r="D11692" s="30">
        <v>0</v>
      </c>
    </row>
    <row r="11693" spans="2:4" x14ac:dyDescent="0.2">
      <c r="B11693" s="30">
        <v>11689</v>
      </c>
      <c r="C11693" s="36">
        <f t="shared" si="182"/>
        <v>57222</v>
      </c>
      <c r="D11693" s="30">
        <v>0</v>
      </c>
    </row>
    <row r="11694" spans="2:4" x14ac:dyDescent="0.2">
      <c r="B11694" s="30">
        <v>11690</v>
      </c>
      <c r="C11694" s="36">
        <f t="shared" si="182"/>
        <v>57223</v>
      </c>
      <c r="D11694" s="30">
        <v>0</v>
      </c>
    </row>
    <row r="11695" spans="2:4" x14ac:dyDescent="0.2">
      <c r="B11695" s="30">
        <v>11691</v>
      </c>
      <c r="C11695" s="36">
        <f t="shared" si="182"/>
        <v>57224</v>
      </c>
      <c r="D11695" s="30">
        <v>0</v>
      </c>
    </row>
    <row r="11696" spans="2:4" x14ac:dyDescent="0.2">
      <c r="B11696" s="30">
        <v>11692</v>
      </c>
      <c r="C11696" s="36">
        <f t="shared" si="182"/>
        <v>57225</v>
      </c>
      <c r="D11696" s="30">
        <v>0</v>
      </c>
    </row>
    <row r="11697" spans="2:4" x14ac:dyDescent="0.2">
      <c r="B11697" s="30">
        <v>11693</v>
      </c>
      <c r="C11697" s="36">
        <f t="shared" si="182"/>
        <v>57226</v>
      </c>
      <c r="D11697" s="30">
        <v>0</v>
      </c>
    </row>
    <row r="11698" spans="2:4" x14ac:dyDescent="0.2">
      <c r="B11698" s="30">
        <v>11694</v>
      </c>
      <c r="C11698" s="36">
        <f t="shared" si="182"/>
        <v>57227</v>
      </c>
      <c r="D11698" s="30">
        <v>0</v>
      </c>
    </row>
    <row r="11699" spans="2:4" x14ac:dyDescent="0.2">
      <c r="B11699" s="30">
        <v>11695</v>
      </c>
      <c r="C11699" s="36">
        <f t="shared" si="182"/>
        <v>57228</v>
      </c>
      <c r="D11699" s="30">
        <v>0</v>
      </c>
    </row>
    <row r="11700" spans="2:4" x14ac:dyDescent="0.2">
      <c r="B11700" s="30">
        <v>11696</v>
      </c>
      <c r="C11700" s="36">
        <f t="shared" si="182"/>
        <v>57229</v>
      </c>
      <c r="D11700" s="30">
        <v>0</v>
      </c>
    </row>
    <row r="11701" spans="2:4" x14ac:dyDescent="0.2">
      <c r="B11701" s="30">
        <v>11697</v>
      </c>
      <c r="C11701" s="36">
        <f t="shared" si="182"/>
        <v>57230</v>
      </c>
      <c r="D11701" s="30">
        <v>0</v>
      </c>
    </row>
    <row r="11702" spans="2:4" x14ac:dyDescent="0.2">
      <c r="B11702" s="30">
        <v>11698</v>
      </c>
      <c r="C11702" s="36">
        <f t="shared" si="182"/>
        <v>57231</v>
      </c>
      <c r="D11702" s="30">
        <v>0</v>
      </c>
    </row>
    <row r="11703" spans="2:4" x14ac:dyDescent="0.2">
      <c r="B11703" s="30">
        <v>11699</v>
      </c>
      <c r="C11703" s="36">
        <f t="shared" si="182"/>
        <v>57232</v>
      </c>
      <c r="D11703" s="30">
        <v>0</v>
      </c>
    </row>
    <row r="11704" spans="2:4" x14ac:dyDescent="0.2">
      <c r="B11704" s="30">
        <v>11700</v>
      </c>
      <c r="C11704" s="36">
        <f t="shared" si="182"/>
        <v>57233</v>
      </c>
      <c r="D11704" s="30">
        <v>0</v>
      </c>
    </row>
    <row r="11705" spans="2:4" x14ac:dyDescent="0.2">
      <c r="B11705" s="30">
        <v>11701</v>
      </c>
      <c r="C11705" s="36">
        <f t="shared" si="182"/>
        <v>57234</v>
      </c>
      <c r="D11705" s="30">
        <v>0</v>
      </c>
    </row>
    <row r="11706" spans="2:4" x14ac:dyDescent="0.2">
      <c r="B11706" s="30">
        <v>11702</v>
      </c>
      <c r="C11706" s="36">
        <f t="shared" si="182"/>
        <v>57235</v>
      </c>
      <c r="D11706" s="30">
        <v>0</v>
      </c>
    </row>
    <row r="11707" spans="2:4" x14ac:dyDescent="0.2">
      <c r="B11707" s="30">
        <v>11703</v>
      </c>
      <c r="C11707" s="36">
        <f t="shared" si="182"/>
        <v>57236</v>
      </c>
      <c r="D11707" s="30">
        <v>0</v>
      </c>
    </row>
    <row r="11708" spans="2:4" x14ac:dyDescent="0.2">
      <c r="B11708" s="30">
        <v>11704</v>
      </c>
      <c r="C11708" s="36">
        <f t="shared" si="182"/>
        <v>57237</v>
      </c>
      <c r="D11708" s="30">
        <v>0</v>
      </c>
    </row>
    <row r="11709" spans="2:4" x14ac:dyDescent="0.2">
      <c r="B11709" s="30">
        <v>11705</v>
      </c>
      <c r="C11709" s="36">
        <f t="shared" si="182"/>
        <v>57238</v>
      </c>
      <c r="D11709" s="30">
        <v>0</v>
      </c>
    </row>
    <row r="11710" spans="2:4" x14ac:dyDescent="0.2">
      <c r="B11710" s="30">
        <v>11706</v>
      </c>
      <c r="C11710" s="36">
        <f t="shared" si="182"/>
        <v>57239</v>
      </c>
      <c r="D11710" s="30">
        <v>0</v>
      </c>
    </row>
    <row r="11711" spans="2:4" x14ac:dyDescent="0.2">
      <c r="B11711" s="30">
        <v>11707</v>
      </c>
      <c r="C11711" s="36">
        <f t="shared" si="182"/>
        <v>57240</v>
      </c>
      <c r="D11711" s="30">
        <v>0</v>
      </c>
    </row>
    <row r="11712" spans="2:4" x14ac:dyDescent="0.2">
      <c r="B11712" s="30">
        <v>11708</v>
      </c>
      <c r="C11712" s="36">
        <f t="shared" si="182"/>
        <v>57241</v>
      </c>
      <c r="D11712" s="30">
        <v>0</v>
      </c>
    </row>
    <row r="11713" spans="2:4" x14ac:dyDescent="0.2">
      <c r="B11713" s="30">
        <v>11709</v>
      </c>
      <c r="C11713" s="36">
        <f t="shared" si="182"/>
        <v>57242</v>
      </c>
      <c r="D11713" s="30">
        <v>0</v>
      </c>
    </row>
    <row r="11714" spans="2:4" x14ac:dyDescent="0.2">
      <c r="B11714" s="30">
        <v>11710</v>
      </c>
      <c r="C11714" s="36">
        <f t="shared" si="182"/>
        <v>57243</v>
      </c>
      <c r="D11714" s="30">
        <v>0</v>
      </c>
    </row>
    <row r="11715" spans="2:4" x14ac:dyDescent="0.2">
      <c r="B11715" s="30">
        <v>11711</v>
      </c>
      <c r="C11715" s="36">
        <f t="shared" si="182"/>
        <v>57244</v>
      </c>
      <c r="D11715" s="30">
        <v>0</v>
      </c>
    </row>
    <row r="11716" spans="2:4" x14ac:dyDescent="0.2">
      <c r="B11716" s="30">
        <v>11712</v>
      </c>
      <c r="C11716" s="36">
        <f t="shared" si="182"/>
        <v>57245</v>
      </c>
      <c r="D11716" s="30">
        <v>0</v>
      </c>
    </row>
    <row r="11717" spans="2:4" x14ac:dyDescent="0.2">
      <c r="B11717" s="30">
        <v>11713</v>
      </c>
      <c r="C11717" s="36">
        <f t="shared" si="182"/>
        <v>57246</v>
      </c>
      <c r="D11717" s="30">
        <v>0</v>
      </c>
    </row>
    <row r="11718" spans="2:4" x14ac:dyDescent="0.2">
      <c r="B11718" s="30">
        <v>11714</v>
      </c>
      <c r="C11718" s="36">
        <f t="shared" ref="C11718:C11781" si="183">C11717+1</f>
        <v>57247</v>
      </c>
      <c r="D11718" s="30">
        <v>0</v>
      </c>
    </row>
    <row r="11719" spans="2:4" x14ac:dyDescent="0.2">
      <c r="B11719" s="30">
        <v>11715</v>
      </c>
      <c r="C11719" s="36">
        <f t="shared" si="183"/>
        <v>57248</v>
      </c>
      <c r="D11719" s="30">
        <v>0</v>
      </c>
    </row>
    <row r="11720" spans="2:4" x14ac:dyDescent="0.2">
      <c r="B11720" s="30">
        <v>11716</v>
      </c>
      <c r="C11720" s="36">
        <f t="shared" si="183"/>
        <v>57249</v>
      </c>
      <c r="D11720" s="30">
        <v>0</v>
      </c>
    </row>
    <row r="11721" spans="2:4" x14ac:dyDescent="0.2">
      <c r="B11721" s="30">
        <v>11717</v>
      </c>
      <c r="C11721" s="36">
        <f t="shared" si="183"/>
        <v>57250</v>
      </c>
      <c r="D11721" s="30">
        <v>0</v>
      </c>
    </row>
    <row r="11722" spans="2:4" x14ac:dyDescent="0.2">
      <c r="B11722" s="30">
        <v>11718</v>
      </c>
      <c r="C11722" s="36">
        <f t="shared" si="183"/>
        <v>57251</v>
      </c>
      <c r="D11722" s="30">
        <v>0</v>
      </c>
    </row>
    <row r="11723" spans="2:4" x14ac:dyDescent="0.2">
      <c r="B11723" s="30">
        <v>11719</v>
      </c>
      <c r="C11723" s="36">
        <f t="shared" si="183"/>
        <v>57252</v>
      </c>
      <c r="D11723" s="30">
        <v>0</v>
      </c>
    </row>
    <row r="11724" spans="2:4" x14ac:dyDescent="0.2">
      <c r="B11724" s="30">
        <v>11720</v>
      </c>
      <c r="C11724" s="36">
        <f t="shared" si="183"/>
        <v>57253</v>
      </c>
      <c r="D11724" s="30">
        <v>0</v>
      </c>
    </row>
    <row r="11725" spans="2:4" x14ac:dyDescent="0.2">
      <c r="B11725" s="30">
        <v>11721</v>
      </c>
      <c r="C11725" s="36">
        <f t="shared" si="183"/>
        <v>57254</v>
      </c>
      <c r="D11725" s="30">
        <v>0</v>
      </c>
    </row>
    <row r="11726" spans="2:4" x14ac:dyDescent="0.2">
      <c r="B11726" s="30">
        <v>11722</v>
      </c>
      <c r="C11726" s="36">
        <f t="shared" si="183"/>
        <v>57255</v>
      </c>
      <c r="D11726" s="30">
        <v>0</v>
      </c>
    </row>
    <row r="11727" spans="2:4" x14ac:dyDescent="0.2">
      <c r="B11727" s="30">
        <v>11723</v>
      </c>
      <c r="C11727" s="36">
        <f t="shared" si="183"/>
        <v>57256</v>
      </c>
      <c r="D11727" s="30">
        <v>0</v>
      </c>
    </row>
    <row r="11728" spans="2:4" x14ac:dyDescent="0.2">
      <c r="B11728" s="30">
        <v>11724</v>
      </c>
      <c r="C11728" s="36">
        <f t="shared" si="183"/>
        <v>57257</v>
      </c>
      <c r="D11728" s="30">
        <v>0</v>
      </c>
    </row>
    <row r="11729" spans="2:4" x14ac:dyDescent="0.2">
      <c r="B11729" s="30">
        <v>11725</v>
      </c>
      <c r="C11729" s="36">
        <f t="shared" si="183"/>
        <v>57258</v>
      </c>
      <c r="D11729" s="30">
        <v>0</v>
      </c>
    </row>
    <row r="11730" spans="2:4" x14ac:dyDescent="0.2">
      <c r="B11730" s="30">
        <v>11726</v>
      </c>
      <c r="C11730" s="36">
        <f t="shared" si="183"/>
        <v>57259</v>
      </c>
      <c r="D11730" s="30">
        <v>0</v>
      </c>
    </row>
    <row r="11731" spans="2:4" x14ac:dyDescent="0.2">
      <c r="B11731" s="30">
        <v>11727</v>
      </c>
      <c r="C11731" s="36">
        <f t="shared" si="183"/>
        <v>57260</v>
      </c>
      <c r="D11731" s="30">
        <v>0</v>
      </c>
    </row>
    <row r="11732" spans="2:4" x14ac:dyDescent="0.2">
      <c r="B11732" s="30">
        <v>11728</v>
      </c>
      <c r="C11732" s="36">
        <f t="shared" si="183"/>
        <v>57261</v>
      </c>
      <c r="D11732" s="30">
        <v>0</v>
      </c>
    </row>
    <row r="11733" spans="2:4" x14ac:dyDescent="0.2">
      <c r="B11733" s="30">
        <v>11729</v>
      </c>
      <c r="C11733" s="36">
        <f t="shared" si="183"/>
        <v>57262</v>
      </c>
      <c r="D11733" s="30">
        <v>0</v>
      </c>
    </row>
    <row r="11734" spans="2:4" x14ac:dyDescent="0.2">
      <c r="B11734" s="30">
        <v>11730</v>
      </c>
      <c r="C11734" s="36">
        <f t="shared" si="183"/>
        <v>57263</v>
      </c>
      <c r="D11734" s="30">
        <v>0</v>
      </c>
    </row>
    <row r="11735" spans="2:4" x14ac:dyDescent="0.2">
      <c r="B11735" s="30">
        <v>11731</v>
      </c>
      <c r="C11735" s="36">
        <f t="shared" si="183"/>
        <v>57264</v>
      </c>
      <c r="D11735" s="30">
        <v>0</v>
      </c>
    </row>
    <row r="11736" spans="2:4" x14ac:dyDescent="0.2">
      <c r="B11736" s="30">
        <v>11732</v>
      </c>
      <c r="C11736" s="36">
        <f t="shared" si="183"/>
        <v>57265</v>
      </c>
      <c r="D11736" s="30">
        <v>0</v>
      </c>
    </row>
    <row r="11737" spans="2:4" x14ac:dyDescent="0.2">
      <c r="B11737" s="30">
        <v>11733</v>
      </c>
      <c r="C11737" s="36">
        <f t="shared" si="183"/>
        <v>57266</v>
      </c>
      <c r="D11737" s="30">
        <v>0</v>
      </c>
    </row>
    <row r="11738" spans="2:4" x14ac:dyDescent="0.2">
      <c r="B11738" s="30">
        <v>11734</v>
      </c>
      <c r="C11738" s="36">
        <f t="shared" si="183"/>
        <v>57267</v>
      </c>
      <c r="D11738" s="30">
        <v>0</v>
      </c>
    </row>
    <row r="11739" spans="2:4" x14ac:dyDescent="0.2">
      <c r="B11739" s="30">
        <v>11735</v>
      </c>
      <c r="C11739" s="36">
        <f t="shared" si="183"/>
        <v>57268</v>
      </c>
      <c r="D11739" s="30">
        <v>0</v>
      </c>
    </row>
    <row r="11740" spans="2:4" x14ac:dyDescent="0.2">
      <c r="B11740" s="30">
        <v>11736</v>
      </c>
      <c r="C11740" s="36">
        <f t="shared" si="183"/>
        <v>57269</v>
      </c>
      <c r="D11740" s="30">
        <v>0</v>
      </c>
    </row>
    <row r="11741" spans="2:4" x14ac:dyDescent="0.2">
      <c r="B11741" s="30">
        <v>11737</v>
      </c>
      <c r="C11741" s="36">
        <f t="shared" si="183"/>
        <v>57270</v>
      </c>
      <c r="D11741" s="30">
        <v>0</v>
      </c>
    </row>
    <row r="11742" spans="2:4" x14ac:dyDescent="0.2">
      <c r="B11742" s="30">
        <v>11738</v>
      </c>
      <c r="C11742" s="36">
        <f t="shared" si="183"/>
        <v>57271</v>
      </c>
      <c r="D11742" s="30">
        <v>0</v>
      </c>
    </row>
    <row r="11743" spans="2:4" x14ac:dyDescent="0.2">
      <c r="B11743" s="30">
        <v>11739</v>
      </c>
      <c r="C11743" s="36">
        <f t="shared" si="183"/>
        <v>57272</v>
      </c>
      <c r="D11743" s="30">
        <v>0</v>
      </c>
    </row>
    <row r="11744" spans="2:4" x14ac:dyDescent="0.2">
      <c r="B11744" s="30">
        <v>11740</v>
      </c>
      <c r="C11744" s="36">
        <f t="shared" si="183"/>
        <v>57273</v>
      </c>
      <c r="D11744" s="30">
        <v>0</v>
      </c>
    </row>
    <row r="11745" spans="2:4" x14ac:dyDescent="0.2">
      <c r="B11745" s="30">
        <v>11741</v>
      </c>
      <c r="C11745" s="36">
        <f t="shared" si="183"/>
        <v>57274</v>
      </c>
      <c r="D11745" s="30">
        <v>0</v>
      </c>
    </row>
    <row r="11746" spans="2:4" x14ac:dyDescent="0.2">
      <c r="B11746" s="30">
        <v>11742</v>
      </c>
      <c r="C11746" s="36">
        <f t="shared" si="183"/>
        <v>57275</v>
      </c>
      <c r="D11746" s="30">
        <v>0</v>
      </c>
    </row>
    <row r="11747" spans="2:4" x14ac:dyDescent="0.2">
      <c r="B11747" s="30">
        <v>11743</v>
      </c>
      <c r="C11747" s="36">
        <f t="shared" si="183"/>
        <v>57276</v>
      </c>
      <c r="D11747" s="30">
        <v>0</v>
      </c>
    </row>
    <row r="11748" spans="2:4" x14ac:dyDescent="0.2">
      <c r="B11748" s="30">
        <v>11744</v>
      </c>
      <c r="C11748" s="36">
        <f t="shared" si="183"/>
        <v>57277</v>
      </c>
      <c r="D11748" s="30">
        <v>0</v>
      </c>
    </row>
    <row r="11749" spans="2:4" x14ac:dyDescent="0.2">
      <c r="B11749" s="30">
        <v>11745</v>
      </c>
      <c r="C11749" s="36">
        <f t="shared" si="183"/>
        <v>57278</v>
      </c>
      <c r="D11749" s="30">
        <v>0</v>
      </c>
    </row>
    <row r="11750" spans="2:4" x14ac:dyDescent="0.2">
      <c r="B11750" s="30">
        <v>11746</v>
      </c>
      <c r="C11750" s="36">
        <f t="shared" si="183"/>
        <v>57279</v>
      </c>
      <c r="D11750" s="30">
        <v>0</v>
      </c>
    </row>
    <row r="11751" spans="2:4" x14ac:dyDescent="0.2">
      <c r="B11751" s="30">
        <v>11747</v>
      </c>
      <c r="C11751" s="36">
        <f t="shared" si="183"/>
        <v>57280</v>
      </c>
      <c r="D11751" s="30">
        <v>0</v>
      </c>
    </row>
    <row r="11752" spans="2:4" x14ac:dyDescent="0.2">
      <c r="B11752" s="30">
        <v>11748</v>
      </c>
      <c r="C11752" s="36">
        <f t="shared" si="183"/>
        <v>57281</v>
      </c>
      <c r="D11752" s="30">
        <v>0</v>
      </c>
    </row>
    <row r="11753" spans="2:4" x14ac:dyDescent="0.2">
      <c r="B11753" s="30">
        <v>11749</v>
      </c>
      <c r="C11753" s="36">
        <f t="shared" si="183"/>
        <v>57282</v>
      </c>
      <c r="D11753" s="30">
        <v>0</v>
      </c>
    </row>
    <row r="11754" spans="2:4" x14ac:dyDescent="0.2">
      <c r="B11754" s="30">
        <v>11750</v>
      </c>
      <c r="C11754" s="36">
        <f t="shared" si="183"/>
        <v>57283</v>
      </c>
      <c r="D11754" s="30">
        <v>0</v>
      </c>
    </row>
    <row r="11755" spans="2:4" x14ac:dyDescent="0.2">
      <c r="B11755" s="30">
        <v>11751</v>
      </c>
      <c r="C11755" s="36">
        <f t="shared" si="183"/>
        <v>57284</v>
      </c>
      <c r="D11755" s="30">
        <v>0</v>
      </c>
    </row>
    <row r="11756" spans="2:4" x14ac:dyDescent="0.2">
      <c r="B11756" s="30">
        <v>11752</v>
      </c>
      <c r="C11756" s="36">
        <f t="shared" si="183"/>
        <v>57285</v>
      </c>
      <c r="D11756" s="30">
        <v>0</v>
      </c>
    </row>
    <row r="11757" spans="2:4" x14ac:dyDescent="0.2">
      <c r="B11757" s="30">
        <v>11753</v>
      </c>
      <c r="C11757" s="36">
        <f t="shared" si="183"/>
        <v>57286</v>
      </c>
      <c r="D11757" s="30">
        <v>0</v>
      </c>
    </row>
    <row r="11758" spans="2:4" x14ac:dyDescent="0.2">
      <c r="B11758" s="30">
        <v>11754</v>
      </c>
      <c r="C11758" s="36">
        <f t="shared" si="183"/>
        <v>57287</v>
      </c>
      <c r="D11758" s="30">
        <v>0</v>
      </c>
    </row>
    <row r="11759" spans="2:4" x14ac:dyDescent="0.2">
      <c r="B11759" s="30">
        <v>11755</v>
      </c>
      <c r="C11759" s="36">
        <f t="shared" si="183"/>
        <v>57288</v>
      </c>
      <c r="D11759" s="30">
        <v>0</v>
      </c>
    </row>
    <row r="11760" spans="2:4" x14ac:dyDescent="0.2">
      <c r="B11760" s="30">
        <v>11756</v>
      </c>
      <c r="C11760" s="36">
        <f t="shared" si="183"/>
        <v>57289</v>
      </c>
      <c r="D11760" s="30">
        <v>0</v>
      </c>
    </row>
    <row r="11761" spans="2:4" x14ac:dyDescent="0.2">
      <c r="B11761" s="30">
        <v>11757</v>
      </c>
      <c r="C11761" s="36">
        <f t="shared" si="183"/>
        <v>57290</v>
      </c>
      <c r="D11761" s="30">
        <v>0</v>
      </c>
    </row>
    <row r="11762" spans="2:4" x14ac:dyDescent="0.2">
      <c r="B11762" s="30">
        <v>11758</v>
      </c>
      <c r="C11762" s="36">
        <f t="shared" si="183"/>
        <v>57291</v>
      </c>
      <c r="D11762" s="30">
        <v>0</v>
      </c>
    </row>
    <row r="11763" spans="2:4" x14ac:dyDescent="0.2">
      <c r="B11763" s="30">
        <v>11759</v>
      </c>
      <c r="C11763" s="36">
        <f t="shared" si="183"/>
        <v>57292</v>
      </c>
      <c r="D11763" s="30">
        <v>0</v>
      </c>
    </row>
    <row r="11764" spans="2:4" x14ac:dyDescent="0.2">
      <c r="B11764" s="30">
        <v>11760</v>
      </c>
      <c r="C11764" s="36">
        <f t="shared" si="183"/>
        <v>57293</v>
      </c>
      <c r="D11764" s="30">
        <v>0</v>
      </c>
    </row>
    <row r="11765" spans="2:4" x14ac:dyDescent="0.2">
      <c r="B11765" s="30">
        <v>11761</v>
      </c>
      <c r="C11765" s="36">
        <f t="shared" si="183"/>
        <v>57294</v>
      </c>
      <c r="D11765" s="30">
        <v>0</v>
      </c>
    </row>
    <row r="11766" spans="2:4" x14ac:dyDescent="0.2">
      <c r="B11766" s="30">
        <v>11762</v>
      </c>
      <c r="C11766" s="36">
        <f t="shared" si="183"/>
        <v>57295</v>
      </c>
      <c r="D11766" s="30">
        <v>0</v>
      </c>
    </row>
    <row r="11767" spans="2:4" x14ac:dyDescent="0.2">
      <c r="B11767" s="30">
        <v>11763</v>
      </c>
      <c r="C11767" s="36">
        <f t="shared" si="183"/>
        <v>57296</v>
      </c>
      <c r="D11767" s="30">
        <v>0</v>
      </c>
    </row>
    <row r="11768" spans="2:4" x14ac:dyDescent="0.2">
      <c r="B11768" s="30">
        <v>11764</v>
      </c>
      <c r="C11768" s="36">
        <f t="shared" si="183"/>
        <v>57297</v>
      </c>
      <c r="D11768" s="30">
        <v>0</v>
      </c>
    </row>
    <row r="11769" spans="2:4" x14ac:dyDescent="0.2">
      <c r="B11769" s="30">
        <v>11765</v>
      </c>
      <c r="C11769" s="36">
        <f t="shared" si="183"/>
        <v>57298</v>
      </c>
      <c r="D11769" s="30">
        <v>0</v>
      </c>
    </row>
    <row r="11770" spans="2:4" x14ac:dyDescent="0.2">
      <c r="B11770" s="30">
        <v>11766</v>
      </c>
      <c r="C11770" s="36">
        <f t="shared" si="183"/>
        <v>57299</v>
      </c>
      <c r="D11770" s="30">
        <v>0</v>
      </c>
    </row>
    <row r="11771" spans="2:4" x14ac:dyDescent="0.2">
      <c r="B11771" s="30">
        <v>11767</v>
      </c>
      <c r="C11771" s="36">
        <f t="shared" si="183"/>
        <v>57300</v>
      </c>
      <c r="D11771" s="30">
        <v>0</v>
      </c>
    </row>
    <row r="11772" spans="2:4" x14ac:dyDescent="0.2">
      <c r="B11772" s="30">
        <v>11768</v>
      </c>
      <c r="C11772" s="36">
        <f t="shared" si="183"/>
        <v>57301</v>
      </c>
      <c r="D11772" s="30">
        <v>0</v>
      </c>
    </row>
    <row r="11773" spans="2:4" x14ac:dyDescent="0.2">
      <c r="B11773" s="30">
        <v>11769</v>
      </c>
      <c r="C11773" s="36">
        <f t="shared" si="183"/>
        <v>57302</v>
      </c>
      <c r="D11773" s="30">
        <v>0</v>
      </c>
    </row>
    <row r="11774" spans="2:4" x14ac:dyDescent="0.2">
      <c r="B11774" s="30">
        <v>11770</v>
      </c>
      <c r="C11774" s="36">
        <f t="shared" si="183"/>
        <v>57303</v>
      </c>
      <c r="D11774" s="30">
        <v>0</v>
      </c>
    </row>
    <row r="11775" spans="2:4" x14ac:dyDescent="0.2">
      <c r="B11775" s="30">
        <v>11771</v>
      </c>
      <c r="C11775" s="36">
        <f t="shared" si="183"/>
        <v>57304</v>
      </c>
      <c r="D11775" s="30">
        <v>0</v>
      </c>
    </row>
    <row r="11776" spans="2:4" x14ac:dyDescent="0.2">
      <c r="B11776" s="30">
        <v>11772</v>
      </c>
      <c r="C11776" s="36">
        <f t="shared" si="183"/>
        <v>57305</v>
      </c>
      <c r="D11776" s="30">
        <v>0</v>
      </c>
    </row>
    <row r="11777" spans="2:4" x14ac:dyDescent="0.2">
      <c r="B11777" s="30">
        <v>11773</v>
      </c>
      <c r="C11777" s="36">
        <f t="shared" si="183"/>
        <v>57306</v>
      </c>
      <c r="D11777" s="30">
        <v>0</v>
      </c>
    </row>
    <row r="11778" spans="2:4" x14ac:dyDescent="0.2">
      <c r="B11778" s="30">
        <v>11774</v>
      </c>
      <c r="C11778" s="36">
        <f t="shared" si="183"/>
        <v>57307</v>
      </c>
      <c r="D11778" s="30">
        <v>0</v>
      </c>
    </row>
    <row r="11779" spans="2:4" x14ac:dyDescent="0.2">
      <c r="B11779" s="30">
        <v>11775</v>
      </c>
      <c r="C11779" s="36">
        <f t="shared" si="183"/>
        <v>57308</v>
      </c>
      <c r="D11779" s="30">
        <v>0</v>
      </c>
    </row>
    <row r="11780" spans="2:4" x14ac:dyDescent="0.2">
      <c r="B11780" s="30">
        <v>11776</v>
      </c>
      <c r="C11780" s="36">
        <f t="shared" si="183"/>
        <v>57309</v>
      </c>
      <c r="D11780" s="30">
        <v>0</v>
      </c>
    </row>
    <row r="11781" spans="2:4" x14ac:dyDescent="0.2">
      <c r="B11781" s="30">
        <v>11777</v>
      </c>
      <c r="C11781" s="36">
        <f t="shared" si="183"/>
        <v>57310</v>
      </c>
      <c r="D11781" s="30">
        <v>0</v>
      </c>
    </row>
    <row r="11782" spans="2:4" x14ac:dyDescent="0.2">
      <c r="B11782" s="30">
        <v>11778</v>
      </c>
      <c r="C11782" s="36">
        <f t="shared" ref="C11782:C11845" si="184">C11781+1</f>
        <v>57311</v>
      </c>
      <c r="D11782" s="30">
        <v>0</v>
      </c>
    </row>
    <row r="11783" spans="2:4" x14ac:dyDescent="0.2">
      <c r="B11783" s="30">
        <v>11779</v>
      </c>
      <c r="C11783" s="36">
        <f t="shared" si="184"/>
        <v>57312</v>
      </c>
      <c r="D11783" s="30">
        <v>0</v>
      </c>
    </row>
    <row r="11784" spans="2:4" x14ac:dyDescent="0.2">
      <c r="B11784" s="30">
        <v>11780</v>
      </c>
      <c r="C11784" s="36">
        <f t="shared" si="184"/>
        <v>57313</v>
      </c>
      <c r="D11784" s="30">
        <v>0</v>
      </c>
    </row>
    <row r="11785" spans="2:4" x14ac:dyDescent="0.2">
      <c r="B11785" s="30">
        <v>11781</v>
      </c>
      <c r="C11785" s="36">
        <f t="shared" si="184"/>
        <v>57314</v>
      </c>
      <c r="D11785" s="30">
        <v>0</v>
      </c>
    </row>
    <row r="11786" spans="2:4" x14ac:dyDescent="0.2">
      <c r="B11786" s="30">
        <v>11782</v>
      </c>
      <c r="C11786" s="36">
        <f t="shared" si="184"/>
        <v>57315</v>
      </c>
      <c r="D11786" s="30">
        <v>0</v>
      </c>
    </row>
    <row r="11787" spans="2:4" x14ac:dyDescent="0.2">
      <c r="B11787" s="30">
        <v>11783</v>
      </c>
      <c r="C11787" s="36">
        <f t="shared" si="184"/>
        <v>57316</v>
      </c>
      <c r="D11787" s="30">
        <v>0</v>
      </c>
    </row>
    <row r="11788" spans="2:4" x14ac:dyDescent="0.2">
      <c r="B11788" s="30">
        <v>11784</v>
      </c>
      <c r="C11788" s="36">
        <f t="shared" si="184"/>
        <v>57317</v>
      </c>
      <c r="D11788" s="30">
        <v>0</v>
      </c>
    </row>
    <row r="11789" spans="2:4" x14ac:dyDescent="0.2">
      <c r="B11789" s="30">
        <v>11785</v>
      </c>
      <c r="C11789" s="36">
        <f t="shared" si="184"/>
        <v>57318</v>
      </c>
      <c r="D11789" s="30">
        <v>0</v>
      </c>
    </row>
    <row r="11790" spans="2:4" x14ac:dyDescent="0.2">
      <c r="B11790" s="30">
        <v>11786</v>
      </c>
      <c r="C11790" s="36">
        <f t="shared" si="184"/>
        <v>57319</v>
      </c>
      <c r="D11790" s="30">
        <v>0</v>
      </c>
    </row>
    <row r="11791" spans="2:4" x14ac:dyDescent="0.2">
      <c r="B11791" s="30">
        <v>11787</v>
      </c>
      <c r="C11791" s="36">
        <f t="shared" si="184"/>
        <v>57320</v>
      </c>
      <c r="D11791" s="30">
        <v>0</v>
      </c>
    </row>
    <row r="11792" spans="2:4" x14ac:dyDescent="0.2">
      <c r="B11792" s="30">
        <v>11788</v>
      </c>
      <c r="C11792" s="36">
        <f t="shared" si="184"/>
        <v>57321</v>
      </c>
      <c r="D11792" s="30">
        <v>0</v>
      </c>
    </row>
    <row r="11793" spans="2:4" x14ac:dyDescent="0.2">
      <c r="B11793" s="30">
        <v>11789</v>
      </c>
      <c r="C11793" s="36">
        <f t="shared" si="184"/>
        <v>57322</v>
      </c>
      <c r="D11793" s="30">
        <v>0</v>
      </c>
    </row>
    <row r="11794" spans="2:4" x14ac:dyDescent="0.2">
      <c r="B11794" s="30">
        <v>11790</v>
      </c>
      <c r="C11794" s="36">
        <f t="shared" si="184"/>
        <v>57323</v>
      </c>
      <c r="D11794" s="30">
        <v>0</v>
      </c>
    </row>
    <row r="11795" spans="2:4" x14ac:dyDescent="0.2">
      <c r="B11795" s="30">
        <v>11791</v>
      </c>
      <c r="C11795" s="36">
        <f t="shared" si="184"/>
        <v>57324</v>
      </c>
      <c r="D11795" s="30">
        <v>0</v>
      </c>
    </row>
    <row r="11796" spans="2:4" x14ac:dyDescent="0.2">
      <c r="B11796" s="30">
        <v>11792</v>
      </c>
      <c r="C11796" s="36">
        <f t="shared" si="184"/>
        <v>57325</v>
      </c>
      <c r="D11796" s="30">
        <v>0</v>
      </c>
    </row>
    <row r="11797" spans="2:4" x14ac:dyDescent="0.2">
      <c r="B11797" s="30">
        <v>11793</v>
      </c>
      <c r="C11797" s="36">
        <f t="shared" si="184"/>
        <v>57326</v>
      </c>
      <c r="D11797" s="30">
        <v>0</v>
      </c>
    </row>
    <row r="11798" spans="2:4" x14ac:dyDescent="0.2">
      <c r="B11798" s="30">
        <v>11794</v>
      </c>
      <c r="C11798" s="36">
        <f t="shared" si="184"/>
        <v>57327</v>
      </c>
      <c r="D11798" s="30">
        <v>0</v>
      </c>
    </row>
    <row r="11799" spans="2:4" x14ac:dyDescent="0.2">
      <c r="B11799" s="30">
        <v>11795</v>
      </c>
      <c r="C11799" s="36">
        <f t="shared" si="184"/>
        <v>57328</v>
      </c>
      <c r="D11799" s="30">
        <v>0</v>
      </c>
    </row>
    <row r="11800" spans="2:4" x14ac:dyDescent="0.2">
      <c r="B11800" s="30">
        <v>11796</v>
      </c>
      <c r="C11800" s="36">
        <f t="shared" si="184"/>
        <v>57329</v>
      </c>
      <c r="D11800" s="30">
        <v>0</v>
      </c>
    </row>
    <row r="11801" spans="2:4" x14ac:dyDescent="0.2">
      <c r="B11801" s="30">
        <v>11797</v>
      </c>
      <c r="C11801" s="36">
        <f t="shared" si="184"/>
        <v>57330</v>
      </c>
      <c r="D11801" s="30">
        <v>0</v>
      </c>
    </row>
    <row r="11802" spans="2:4" x14ac:dyDescent="0.2">
      <c r="B11802" s="30">
        <v>11798</v>
      </c>
      <c r="C11802" s="36">
        <f t="shared" si="184"/>
        <v>57331</v>
      </c>
      <c r="D11802" s="30">
        <v>0</v>
      </c>
    </row>
    <row r="11803" spans="2:4" x14ac:dyDescent="0.2">
      <c r="B11803" s="30">
        <v>11799</v>
      </c>
      <c r="C11803" s="36">
        <f t="shared" si="184"/>
        <v>57332</v>
      </c>
      <c r="D11803" s="30">
        <v>0</v>
      </c>
    </row>
    <row r="11804" spans="2:4" x14ac:dyDescent="0.2">
      <c r="B11804" s="30">
        <v>11800</v>
      </c>
      <c r="C11804" s="36">
        <f t="shared" si="184"/>
        <v>57333</v>
      </c>
      <c r="D11804" s="30">
        <v>0</v>
      </c>
    </row>
    <row r="11805" spans="2:4" x14ac:dyDescent="0.2">
      <c r="B11805" s="30">
        <v>11801</v>
      </c>
      <c r="C11805" s="36">
        <f t="shared" si="184"/>
        <v>57334</v>
      </c>
      <c r="D11805" s="30">
        <v>0</v>
      </c>
    </row>
    <row r="11806" spans="2:4" x14ac:dyDescent="0.2">
      <c r="B11806" s="30">
        <v>11802</v>
      </c>
      <c r="C11806" s="36">
        <f t="shared" si="184"/>
        <v>57335</v>
      </c>
      <c r="D11806" s="30">
        <v>0</v>
      </c>
    </row>
    <row r="11807" spans="2:4" x14ac:dyDescent="0.2">
      <c r="B11807" s="30">
        <v>11803</v>
      </c>
      <c r="C11807" s="36">
        <f t="shared" si="184"/>
        <v>57336</v>
      </c>
      <c r="D11807" s="30">
        <v>0</v>
      </c>
    </row>
    <row r="11808" spans="2:4" x14ac:dyDescent="0.2">
      <c r="B11808" s="30">
        <v>11804</v>
      </c>
      <c r="C11808" s="36">
        <f t="shared" si="184"/>
        <v>57337</v>
      </c>
      <c r="D11808" s="30">
        <v>0</v>
      </c>
    </row>
    <row r="11809" spans="2:4" x14ac:dyDescent="0.2">
      <c r="B11809" s="30">
        <v>11805</v>
      </c>
      <c r="C11809" s="36">
        <f t="shared" si="184"/>
        <v>57338</v>
      </c>
      <c r="D11809" s="30">
        <v>0</v>
      </c>
    </row>
    <row r="11810" spans="2:4" x14ac:dyDescent="0.2">
      <c r="B11810" s="30">
        <v>11806</v>
      </c>
      <c r="C11810" s="36">
        <f t="shared" si="184"/>
        <v>57339</v>
      </c>
      <c r="D11810" s="30">
        <v>0</v>
      </c>
    </row>
    <row r="11811" spans="2:4" x14ac:dyDescent="0.2">
      <c r="B11811" s="30">
        <v>11807</v>
      </c>
      <c r="C11811" s="36">
        <f t="shared" si="184"/>
        <v>57340</v>
      </c>
      <c r="D11811" s="30">
        <v>0</v>
      </c>
    </row>
    <row r="11812" spans="2:4" x14ac:dyDescent="0.2">
      <c r="B11812" s="30">
        <v>11808</v>
      </c>
      <c r="C11812" s="36">
        <f t="shared" si="184"/>
        <v>57341</v>
      </c>
      <c r="D11812" s="30">
        <v>0</v>
      </c>
    </row>
    <row r="11813" spans="2:4" x14ac:dyDescent="0.2">
      <c r="B11813" s="30">
        <v>11809</v>
      </c>
      <c r="C11813" s="36">
        <f t="shared" si="184"/>
        <v>57342</v>
      </c>
      <c r="D11813" s="30">
        <v>0</v>
      </c>
    </row>
    <row r="11814" spans="2:4" x14ac:dyDescent="0.2">
      <c r="B11814" s="30">
        <v>11810</v>
      </c>
      <c r="C11814" s="36">
        <f t="shared" si="184"/>
        <v>57343</v>
      </c>
      <c r="D11814" s="30">
        <v>0</v>
      </c>
    </row>
    <row r="11815" spans="2:4" x14ac:dyDescent="0.2">
      <c r="B11815" s="30">
        <v>11811</v>
      </c>
      <c r="C11815" s="36">
        <f t="shared" si="184"/>
        <v>57344</v>
      </c>
      <c r="D11815" s="30">
        <v>0</v>
      </c>
    </row>
    <row r="11816" spans="2:4" x14ac:dyDescent="0.2">
      <c r="B11816" s="30">
        <v>11812</v>
      </c>
      <c r="C11816" s="36">
        <f t="shared" si="184"/>
        <v>57345</v>
      </c>
      <c r="D11816" s="30">
        <v>0</v>
      </c>
    </row>
    <row r="11817" spans="2:4" x14ac:dyDescent="0.2">
      <c r="B11817" s="30">
        <v>11813</v>
      </c>
      <c r="C11817" s="36">
        <f t="shared" si="184"/>
        <v>57346</v>
      </c>
      <c r="D11817" s="30">
        <v>0</v>
      </c>
    </row>
    <row r="11818" spans="2:4" x14ac:dyDescent="0.2">
      <c r="B11818" s="30">
        <v>11814</v>
      </c>
      <c r="C11818" s="36">
        <f t="shared" si="184"/>
        <v>57347</v>
      </c>
      <c r="D11818" s="30">
        <v>0</v>
      </c>
    </row>
    <row r="11819" spans="2:4" x14ac:dyDescent="0.2">
      <c r="B11819" s="30">
        <v>11815</v>
      </c>
      <c r="C11819" s="36">
        <f t="shared" si="184"/>
        <v>57348</v>
      </c>
      <c r="D11819" s="30">
        <v>0</v>
      </c>
    </row>
    <row r="11820" spans="2:4" x14ac:dyDescent="0.2">
      <c r="B11820" s="30">
        <v>11816</v>
      </c>
      <c r="C11820" s="36">
        <f t="shared" si="184"/>
        <v>57349</v>
      </c>
      <c r="D11820" s="30">
        <v>0</v>
      </c>
    </row>
    <row r="11821" spans="2:4" x14ac:dyDescent="0.2">
      <c r="B11821" s="30">
        <v>11817</v>
      </c>
      <c r="C11821" s="36">
        <f t="shared" si="184"/>
        <v>57350</v>
      </c>
      <c r="D11821" s="30">
        <v>0</v>
      </c>
    </row>
    <row r="11822" spans="2:4" x14ac:dyDescent="0.2">
      <c r="B11822" s="30">
        <v>11818</v>
      </c>
      <c r="C11822" s="36">
        <f t="shared" si="184"/>
        <v>57351</v>
      </c>
      <c r="D11822" s="30">
        <v>0</v>
      </c>
    </row>
    <row r="11823" spans="2:4" x14ac:dyDescent="0.2">
      <c r="B11823" s="30">
        <v>11819</v>
      </c>
      <c r="C11823" s="36">
        <f t="shared" si="184"/>
        <v>57352</v>
      </c>
      <c r="D11823" s="30">
        <v>0</v>
      </c>
    </row>
    <row r="11824" spans="2:4" x14ac:dyDescent="0.2">
      <c r="B11824" s="30">
        <v>11820</v>
      </c>
      <c r="C11824" s="36">
        <f t="shared" si="184"/>
        <v>57353</v>
      </c>
      <c r="D11824" s="30">
        <v>0</v>
      </c>
    </row>
    <row r="11825" spans="2:4" x14ac:dyDescent="0.2">
      <c r="B11825" s="30">
        <v>11821</v>
      </c>
      <c r="C11825" s="36">
        <f t="shared" si="184"/>
        <v>57354</v>
      </c>
      <c r="D11825" s="30">
        <v>0</v>
      </c>
    </row>
    <row r="11826" spans="2:4" x14ac:dyDescent="0.2">
      <c r="B11826" s="30">
        <v>11822</v>
      </c>
      <c r="C11826" s="36">
        <f t="shared" si="184"/>
        <v>57355</v>
      </c>
      <c r="D11826" s="30">
        <v>0</v>
      </c>
    </row>
    <row r="11827" spans="2:4" x14ac:dyDescent="0.2">
      <c r="B11827" s="30">
        <v>11823</v>
      </c>
      <c r="C11827" s="36">
        <f t="shared" si="184"/>
        <v>57356</v>
      </c>
      <c r="D11827" s="30">
        <v>0</v>
      </c>
    </row>
    <row r="11828" spans="2:4" x14ac:dyDescent="0.2">
      <c r="B11828" s="30">
        <v>11824</v>
      </c>
      <c r="C11828" s="36">
        <f t="shared" si="184"/>
        <v>57357</v>
      </c>
      <c r="D11828" s="30">
        <v>0</v>
      </c>
    </row>
    <row r="11829" spans="2:4" x14ac:dyDescent="0.2">
      <c r="B11829" s="30">
        <v>11825</v>
      </c>
      <c r="C11829" s="36">
        <f t="shared" si="184"/>
        <v>57358</v>
      </c>
      <c r="D11829" s="30">
        <v>0</v>
      </c>
    </row>
    <row r="11830" spans="2:4" x14ac:dyDescent="0.2">
      <c r="B11830" s="30">
        <v>11826</v>
      </c>
      <c r="C11830" s="36">
        <f t="shared" si="184"/>
        <v>57359</v>
      </c>
      <c r="D11830" s="30">
        <v>0</v>
      </c>
    </row>
    <row r="11831" spans="2:4" x14ac:dyDescent="0.2">
      <c r="B11831" s="30">
        <v>11827</v>
      </c>
      <c r="C11831" s="36">
        <f t="shared" si="184"/>
        <v>57360</v>
      </c>
      <c r="D11831" s="30">
        <v>0</v>
      </c>
    </row>
    <row r="11832" spans="2:4" x14ac:dyDescent="0.2">
      <c r="B11832" s="30">
        <v>11828</v>
      </c>
      <c r="C11832" s="36">
        <f t="shared" si="184"/>
        <v>57361</v>
      </c>
      <c r="D11832" s="30">
        <v>0</v>
      </c>
    </row>
    <row r="11833" spans="2:4" x14ac:dyDescent="0.2">
      <c r="B11833" s="30">
        <v>11829</v>
      </c>
      <c r="C11833" s="36">
        <f t="shared" si="184"/>
        <v>57362</v>
      </c>
      <c r="D11833" s="30">
        <v>0</v>
      </c>
    </row>
    <row r="11834" spans="2:4" x14ac:dyDescent="0.2">
      <c r="B11834" s="30">
        <v>11830</v>
      </c>
      <c r="C11834" s="36">
        <f t="shared" si="184"/>
        <v>57363</v>
      </c>
      <c r="D11834" s="30">
        <v>0</v>
      </c>
    </row>
    <row r="11835" spans="2:4" x14ac:dyDescent="0.2">
      <c r="B11835" s="30">
        <v>11831</v>
      </c>
      <c r="C11835" s="36">
        <f t="shared" si="184"/>
        <v>57364</v>
      </c>
      <c r="D11835" s="30">
        <v>0</v>
      </c>
    </row>
    <row r="11836" spans="2:4" x14ac:dyDescent="0.2">
      <c r="B11836" s="30">
        <v>11832</v>
      </c>
      <c r="C11836" s="36">
        <f t="shared" si="184"/>
        <v>57365</v>
      </c>
      <c r="D11836" s="30">
        <v>0</v>
      </c>
    </row>
    <row r="11837" spans="2:4" x14ac:dyDescent="0.2">
      <c r="B11837" s="30">
        <v>11833</v>
      </c>
      <c r="C11837" s="36">
        <f t="shared" si="184"/>
        <v>57366</v>
      </c>
      <c r="D11837" s="30">
        <v>0</v>
      </c>
    </row>
    <row r="11838" spans="2:4" x14ac:dyDescent="0.2">
      <c r="B11838" s="30">
        <v>11834</v>
      </c>
      <c r="C11838" s="36">
        <f t="shared" si="184"/>
        <v>57367</v>
      </c>
      <c r="D11838" s="30">
        <v>0</v>
      </c>
    </row>
    <row r="11839" spans="2:4" x14ac:dyDescent="0.2">
      <c r="B11839" s="30">
        <v>11835</v>
      </c>
      <c r="C11839" s="36">
        <f t="shared" si="184"/>
        <v>57368</v>
      </c>
      <c r="D11839" s="30">
        <v>0</v>
      </c>
    </row>
    <row r="11840" spans="2:4" x14ac:dyDescent="0.2">
      <c r="B11840" s="30">
        <v>11836</v>
      </c>
      <c r="C11840" s="36">
        <f t="shared" si="184"/>
        <v>57369</v>
      </c>
      <c r="D11840" s="30">
        <v>0</v>
      </c>
    </row>
    <row r="11841" spans="2:4" x14ac:dyDescent="0.2">
      <c r="B11841" s="30">
        <v>11837</v>
      </c>
      <c r="C11841" s="36">
        <f t="shared" si="184"/>
        <v>57370</v>
      </c>
      <c r="D11841" s="30">
        <v>0</v>
      </c>
    </row>
    <row r="11842" spans="2:4" x14ac:dyDescent="0.2">
      <c r="B11842" s="30">
        <v>11838</v>
      </c>
      <c r="C11842" s="36">
        <f t="shared" si="184"/>
        <v>57371</v>
      </c>
      <c r="D11842" s="30">
        <v>0</v>
      </c>
    </row>
    <row r="11843" spans="2:4" x14ac:dyDescent="0.2">
      <c r="B11843" s="30">
        <v>11839</v>
      </c>
      <c r="C11843" s="36">
        <f t="shared" si="184"/>
        <v>57372</v>
      </c>
      <c r="D11843" s="30">
        <v>0</v>
      </c>
    </row>
    <row r="11844" spans="2:4" x14ac:dyDescent="0.2">
      <c r="B11844" s="30">
        <v>11840</v>
      </c>
      <c r="C11844" s="36">
        <f t="shared" si="184"/>
        <v>57373</v>
      </c>
      <c r="D11844" s="30">
        <v>0</v>
      </c>
    </row>
    <row r="11845" spans="2:4" x14ac:dyDescent="0.2">
      <c r="B11845" s="30">
        <v>11841</v>
      </c>
      <c r="C11845" s="36">
        <f t="shared" si="184"/>
        <v>57374</v>
      </c>
      <c r="D11845" s="30">
        <v>0</v>
      </c>
    </row>
    <row r="11846" spans="2:4" x14ac:dyDescent="0.2">
      <c r="B11846" s="30">
        <v>11842</v>
      </c>
      <c r="C11846" s="36">
        <f t="shared" ref="C11846:C11909" si="185">C11845+1</f>
        <v>57375</v>
      </c>
      <c r="D11846" s="30">
        <v>0</v>
      </c>
    </row>
    <row r="11847" spans="2:4" x14ac:dyDescent="0.2">
      <c r="B11847" s="30">
        <v>11843</v>
      </c>
      <c r="C11847" s="36">
        <f t="shared" si="185"/>
        <v>57376</v>
      </c>
      <c r="D11847" s="30">
        <v>0</v>
      </c>
    </row>
    <row r="11848" spans="2:4" x14ac:dyDescent="0.2">
      <c r="B11848" s="30">
        <v>11844</v>
      </c>
      <c r="C11848" s="36">
        <f t="shared" si="185"/>
        <v>57377</v>
      </c>
      <c r="D11848" s="30">
        <v>0</v>
      </c>
    </row>
    <row r="11849" spans="2:4" x14ac:dyDescent="0.2">
      <c r="B11849" s="30">
        <v>11845</v>
      </c>
      <c r="C11849" s="36">
        <f t="shared" si="185"/>
        <v>57378</v>
      </c>
      <c r="D11849" s="30">
        <v>0</v>
      </c>
    </row>
    <row r="11850" spans="2:4" x14ac:dyDescent="0.2">
      <c r="B11850" s="30">
        <v>11846</v>
      </c>
      <c r="C11850" s="36">
        <f t="shared" si="185"/>
        <v>57379</v>
      </c>
      <c r="D11850" s="30">
        <v>0</v>
      </c>
    </row>
    <row r="11851" spans="2:4" x14ac:dyDescent="0.2">
      <c r="B11851" s="30">
        <v>11847</v>
      </c>
      <c r="C11851" s="36">
        <f t="shared" si="185"/>
        <v>57380</v>
      </c>
      <c r="D11851" s="30">
        <v>0</v>
      </c>
    </row>
    <row r="11852" spans="2:4" x14ac:dyDescent="0.2">
      <c r="B11852" s="30">
        <v>11848</v>
      </c>
      <c r="C11852" s="36">
        <f t="shared" si="185"/>
        <v>57381</v>
      </c>
      <c r="D11852" s="30">
        <v>0</v>
      </c>
    </row>
    <row r="11853" spans="2:4" x14ac:dyDescent="0.2">
      <c r="B11853" s="30">
        <v>11849</v>
      </c>
      <c r="C11853" s="36">
        <f t="shared" si="185"/>
        <v>57382</v>
      </c>
      <c r="D11853" s="30">
        <v>0</v>
      </c>
    </row>
    <row r="11854" spans="2:4" x14ac:dyDescent="0.2">
      <c r="B11854" s="30">
        <v>11850</v>
      </c>
      <c r="C11854" s="36">
        <f t="shared" si="185"/>
        <v>57383</v>
      </c>
      <c r="D11854" s="30">
        <v>0</v>
      </c>
    </row>
    <row r="11855" spans="2:4" x14ac:dyDescent="0.2">
      <c r="B11855" s="30">
        <v>11851</v>
      </c>
      <c r="C11855" s="36">
        <f t="shared" si="185"/>
        <v>57384</v>
      </c>
      <c r="D11855" s="30">
        <v>0</v>
      </c>
    </row>
    <row r="11856" spans="2:4" x14ac:dyDescent="0.2">
      <c r="B11856" s="30">
        <v>11852</v>
      </c>
      <c r="C11856" s="36">
        <f t="shared" si="185"/>
        <v>57385</v>
      </c>
      <c r="D11856" s="30">
        <v>0</v>
      </c>
    </row>
    <row r="11857" spans="2:4" x14ac:dyDescent="0.2">
      <c r="B11857" s="30">
        <v>11853</v>
      </c>
      <c r="C11857" s="36">
        <f t="shared" si="185"/>
        <v>57386</v>
      </c>
      <c r="D11857" s="30">
        <v>0</v>
      </c>
    </row>
    <row r="11858" spans="2:4" x14ac:dyDescent="0.2">
      <c r="B11858" s="30">
        <v>11854</v>
      </c>
      <c r="C11858" s="36">
        <f t="shared" si="185"/>
        <v>57387</v>
      </c>
      <c r="D11858" s="30">
        <v>0</v>
      </c>
    </row>
    <row r="11859" spans="2:4" x14ac:dyDescent="0.2">
      <c r="B11859" s="30">
        <v>11855</v>
      </c>
      <c r="C11859" s="36">
        <f t="shared" si="185"/>
        <v>57388</v>
      </c>
      <c r="D11859" s="30">
        <v>0</v>
      </c>
    </row>
    <row r="11860" spans="2:4" x14ac:dyDescent="0.2">
      <c r="B11860" s="30">
        <v>11856</v>
      </c>
      <c r="C11860" s="36">
        <f t="shared" si="185"/>
        <v>57389</v>
      </c>
      <c r="D11860" s="30">
        <v>0</v>
      </c>
    </row>
    <row r="11861" spans="2:4" x14ac:dyDescent="0.2">
      <c r="B11861" s="30">
        <v>11857</v>
      </c>
      <c r="C11861" s="36">
        <f t="shared" si="185"/>
        <v>57390</v>
      </c>
      <c r="D11861" s="30">
        <v>0</v>
      </c>
    </row>
    <row r="11862" spans="2:4" x14ac:dyDescent="0.2">
      <c r="B11862" s="30">
        <v>11858</v>
      </c>
      <c r="C11862" s="36">
        <f t="shared" si="185"/>
        <v>57391</v>
      </c>
      <c r="D11862" s="30">
        <v>0</v>
      </c>
    </row>
    <row r="11863" spans="2:4" x14ac:dyDescent="0.2">
      <c r="B11863" s="30">
        <v>11859</v>
      </c>
      <c r="C11863" s="36">
        <f t="shared" si="185"/>
        <v>57392</v>
      </c>
      <c r="D11863" s="30">
        <v>0</v>
      </c>
    </row>
    <row r="11864" spans="2:4" x14ac:dyDescent="0.2">
      <c r="B11864" s="30">
        <v>11860</v>
      </c>
      <c r="C11864" s="36">
        <f t="shared" si="185"/>
        <v>57393</v>
      </c>
      <c r="D11864" s="30">
        <v>0</v>
      </c>
    </row>
    <row r="11865" spans="2:4" x14ac:dyDescent="0.2">
      <c r="B11865" s="30">
        <v>11861</v>
      </c>
      <c r="C11865" s="36">
        <f t="shared" si="185"/>
        <v>57394</v>
      </c>
      <c r="D11865" s="30">
        <v>0</v>
      </c>
    </row>
    <row r="11866" spans="2:4" x14ac:dyDescent="0.2">
      <c r="B11866" s="30">
        <v>11862</v>
      </c>
      <c r="C11866" s="36">
        <f t="shared" si="185"/>
        <v>57395</v>
      </c>
      <c r="D11866" s="30">
        <v>0</v>
      </c>
    </row>
    <row r="11867" spans="2:4" x14ac:dyDescent="0.2">
      <c r="B11867" s="30">
        <v>11863</v>
      </c>
      <c r="C11867" s="36">
        <f t="shared" si="185"/>
        <v>57396</v>
      </c>
      <c r="D11867" s="30">
        <v>0</v>
      </c>
    </row>
    <row r="11868" spans="2:4" x14ac:dyDescent="0.2">
      <c r="B11868" s="30">
        <v>11864</v>
      </c>
      <c r="C11868" s="36">
        <f t="shared" si="185"/>
        <v>57397</v>
      </c>
      <c r="D11868" s="30">
        <v>0</v>
      </c>
    </row>
    <row r="11869" spans="2:4" x14ac:dyDescent="0.2">
      <c r="B11869" s="30">
        <v>11865</v>
      </c>
      <c r="C11869" s="36">
        <f t="shared" si="185"/>
        <v>57398</v>
      </c>
      <c r="D11869" s="30">
        <v>0</v>
      </c>
    </row>
    <row r="11870" spans="2:4" x14ac:dyDescent="0.2">
      <c r="B11870" s="30">
        <v>11866</v>
      </c>
      <c r="C11870" s="36">
        <f t="shared" si="185"/>
        <v>57399</v>
      </c>
      <c r="D11870" s="30">
        <v>0</v>
      </c>
    </row>
    <row r="11871" spans="2:4" x14ac:dyDescent="0.2">
      <c r="B11871" s="30">
        <v>11867</v>
      </c>
      <c r="C11871" s="36">
        <f t="shared" si="185"/>
        <v>57400</v>
      </c>
      <c r="D11871" s="30">
        <v>0</v>
      </c>
    </row>
    <row r="11872" spans="2:4" x14ac:dyDescent="0.2">
      <c r="B11872" s="30">
        <v>11868</v>
      </c>
      <c r="C11872" s="36">
        <f t="shared" si="185"/>
        <v>57401</v>
      </c>
      <c r="D11872" s="30">
        <v>0</v>
      </c>
    </row>
    <row r="11873" spans="2:4" x14ac:dyDescent="0.2">
      <c r="B11873" s="30">
        <v>11869</v>
      </c>
      <c r="C11873" s="36">
        <f t="shared" si="185"/>
        <v>57402</v>
      </c>
      <c r="D11873" s="30">
        <v>0</v>
      </c>
    </row>
    <row r="11874" spans="2:4" x14ac:dyDescent="0.2">
      <c r="B11874" s="30">
        <v>11870</v>
      </c>
      <c r="C11874" s="36">
        <f t="shared" si="185"/>
        <v>57403</v>
      </c>
      <c r="D11874" s="30">
        <v>0</v>
      </c>
    </row>
    <row r="11875" spans="2:4" x14ac:dyDescent="0.2">
      <c r="B11875" s="30">
        <v>11871</v>
      </c>
      <c r="C11875" s="36">
        <f t="shared" si="185"/>
        <v>57404</v>
      </c>
      <c r="D11875" s="30">
        <v>0</v>
      </c>
    </row>
    <row r="11876" spans="2:4" x14ac:dyDescent="0.2">
      <c r="B11876" s="30">
        <v>11872</v>
      </c>
      <c r="C11876" s="36">
        <f t="shared" si="185"/>
        <v>57405</v>
      </c>
      <c r="D11876" s="30">
        <v>0</v>
      </c>
    </row>
    <row r="11877" spans="2:4" x14ac:dyDescent="0.2">
      <c r="B11877" s="30">
        <v>11873</v>
      </c>
      <c r="C11877" s="36">
        <f t="shared" si="185"/>
        <v>57406</v>
      </c>
      <c r="D11877" s="30">
        <v>0</v>
      </c>
    </row>
    <row r="11878" spans="2:4" x14ac:dyDescent="0.2">
      <c r="B11878" s="30">
        <v>11874</v>
      </c>
      <c r="C11878" s="36">
        <f t="shared" si="185"/>
        <v>57407</v>
      </c>
      <c r="D11878" s="30">
        <v>0</v>
      </c>
    </row>
    <row r="11879" spans="2:4" x14ac:dyDescent="0.2">
      <c r="B11879" s="30">
        <v>11875</v>
      </c>
      <c r="C11879" s="36">
        <f t="shared" si="185"/>
        <v>57408</v>
      </c>
      <c r="D11879" s="30">
        <v>0</v>
      </c>
    </row>
    <row r="11880" spans="2:4" x14ac:dyDescent="0.2">
      <c r="B11880" s="30">
        <v>11876</v>
      </c>
      <c r="C11880" s="36">
        <f t="shared" si="185"/>
        <v>57409</v>
      </c>
      <c r="D11880" s="30">
        <v>0</v>
      </c>
    </row>
    <row r="11881" spans="2:4" x14ac:dyDescent="0.2">
      <c r="B11881" s="30">
        <v>11877</v>
      </c>
      <c r="C11881" s="36">
        <f t="shared" si="185"/>
        <v>57410</v>
      </c>
      <c r="D11881" s="30">
        <v>0</v>
      </c>
    </row>
    <row r="11882" spans="2:4" x14ac:dyDescent="0.2">
      <c r="B11882" s="30">
        <v>11878</v>
      </c>
      <c r="C11882" s="36">
        <f t="shared" si="185"/>
        <v>57411</v>
      </c>
      <c r="D11882" s="30">
        <v>0</v>
      </c>
    </row>
    <row r="11883" spans="2:4" x14ac:dyDescent="0.2">
      <c r="B11883" s="30">
        <v>11879</v>
      </c>
      <c r="C11883" s="36">
        <f t="shared" si="185"/>
        <v>57412</v>
      </c>
      <c r="D11883" s="30">
        <v>0</v>
      </c>
    </row>
    <row r="11884" spans="2:4" x14ac:dyDescent="0.2">
      <c r="B11884" s="30">
        <v>11880</v>
      </c>
      <c r="C11884" s="36">
        <f t="shared" si="185"/>
        <v>57413</v>
      </c>
      <c r="D11884" s="30">
        <v>0</v>
      </c>
    </row>
    <row r="11885" spans="2:4" x14ac:dyDescent="0.2">
      <c r="B11885" s="30">
        <v>11881</v>
      </c>
      <c r="C11885" s="36">
        <f t="shared" si="185"/>
        <v>57414</v>
      </c>
      <c r="D11885" s="30">
        <v>0</v>
      </c>
    </row>
    <row r="11886" spans="2:4" x14ac:dyDescent="0.2">
      <c r="B11886" s="30">
        <v>11882</v>
      </c>
      <c r="C11886" s="36">
        <f t="shared" si="185"/>
        <v>57415</v>
      </c>
      <c r="D11886" s="30">
        <v>0</v>
      </c>
    </row>
    <row r="11887" spans="2:4" x14ac:dyDescent="0.2">
      <c r="B11887" s="30">
        <v>11883</v>
      </c>
      <c r="C11887" s="36">
        <f t="shared" si="185"/>
        <v>57416</v>
      </c>
      <c r="D11887" s="30">
        <v>0</v>
      </c>
    </row>
    <row r="11888" spans="2:4" x14ac:dyDescent="0.2">
      <c r="B11888" s="30">
        <v>11884</v>
      </c>
      <c r="C11888" s="36">
        <f t="shared" si="185"/>
        <v>57417</v>
      </c>
      <c r="D11888" s="30">
        <v>0</v>
      </c>
    </row>
    <row r="11889" spans="2:4" x14ac:dyDescent="0.2">
      <c r="B11889" s="30">
        <v>11885</v>
      </c>
      <c r="C11889" s="36">
        <f t="shared" si="185"/>
        <v>57418</v>
      </c>
      <c r="D11889" s="30">
        <v>0</v>
      </c>
    </row>
    <row r="11890" spans="2:4" x14ac:dyDescent="0.2">
      <c r="B11890" s="30">
        <v>11886</v>
      </c>
      <c r="C11890" s="36">
        <f t="shared" si="185"/>
        <v>57419</v>
      </c>
      <c r="D11890" s="30">
        <v>0</v>
      </c>
    </row>
    <row r="11891" spans="2:4" x14ac:dyDescent="0.2">
      <c r="B11891" s="30">
        <v>11887</v>
      </c>
      <c r="C11891" s="36">
        <f t="shared" si="185"/>
        <v>57420</v>
      </c>
      <c r="D11891" s="30">
        <v>0</v>
      </c>
    </row>
    <row r="11892" spans="2:4" x14ac:dyDescent="0.2">
      <c r="B11892" s="30">
        <v>11888</v>
      </c>
      <c r="C11892" s="36">
        <f t="shared" si="185"/>
        <v>57421</v>
      </c>
      <c r="D11892" s="30">
        <v>0</v>
      </c>
    </row>
    <row r="11893" spans="2:4" x14ac:dyDescent="0.2">
      <c r="B11893" s="30">
        <v>11889</v>
      </c>
      <c r="C11893" s="36">
        <f t="shared" si="185"/>
        <v>57422</v>
      </c>
      <c r="D11893" s="30">
        <v>0</v>
      </c>
    </row>
    <row r="11894" spans="2:4" x14ac:dyDescent="0.2">
      <c r="B11894" s="30">
        <v>11890</v>
      </c>
      <c r="C11894" s="36">
        <f t="shared" si="185"/>
        <v>57423</v>
      </c>
      <c r="D11894" s="30">
        <v>0</v>
      </c>
    </row>
    <row r="11895" spans="2:4" x14ac:dyDescent="0.2">
      <c r="B11895" s="30">
        <v>11891</v>
      </c>
      <c r="C11895" s="36">
        <f t="shared" si="185"/>
        <v>57424</v>
      </c>
      <c r="D11895" s="30">
        <v>0</v>
      </c>
    </row>
    <row r="11896" spans="2:4" x14ac:dyDescent="0.2">
      <c r="B11896" s="30">
        <v>11892</v>
      </c>
      <c r="C11896" s="36">
        <f t="shared" si="185"/>
        <v>57425</v>
      </c>
      <c r="D11896" s="30">
        <v>0</v>
      </c>
    </row>
    <row r="11897" spans="2:4" x14ac:dyDescent="0.2">
      <c r="B11897" s="30">
        <v>11893</v>
      </c>
      <c r="C11897" s="36">
        <f t="shared" si="185"/>
        <v>57426</v>
      </c>
      <c r="D11897" s="30">
        <v>0</v>
      </c>
    </row>
    <row r="11898" spans="2:4" x14ac:dyDescent="0.2">
      <c r="B11898" s="30">
        <v>11894</v>
      </c>
      <c r="C11898" s="36">
        <f t="shared" si="185"/>
        <v>57427</v>
      </c>
      <c r="D11898" s="30">
        <v>0</v>
      </c>
    </row>
    <row r="11899" spans="2:4" x14ac:dyDescent="0.2">
      <c r="B11899" s="30">
        <v>11895</v>
      </c>
      <c r="C11899" s="36">
        <f t="shared" si="185"/>
        <v>57428</v>
      </c>
      <c r="D11899" s="30">
        <v>0</v>
      </c>
    </row>
    <row r="11900" spans="2:4" x14ac:dyDescent="0.2">
      <c r="B11900" s="30">
        <v>11896</v>
      </c>
      <c r="C11900" s="36">
        <f t="shared" si="185"/>
        <v>57429</v>
      </c>
      <c r="D11900" s="30">
        <v>0</v>
      </c>
    </row>
    <row r="11901" spans="2:4" x14ac:dyDescent="0.2">
      <c r="B11901" s="30">
        <v>11897</v>
      </c>
      <c r="C11901" s="36">
        <f t="shared" si="185"/>
        <v>57430</v>
      </c>
      <c r="D11901" s="30">
        <v>0</v>
      </c>
    </row>
    <row r="11902" spans="2:4" x14ac:dyDescent="0.2">
      <c r="B11902" s="30">
        <v>11898</v>
      </c>
      <c r="C11902" s="36">
        <f t="shared" si="185"/>
        <v>57431</v>
      </c>
      <c r="D11902" s="30">
        <v>0</v>
      </c>
    </row>
    <row r="11903" spans="2:4" x14ac:dyDescent="0.2">
      <c r="B11903" s="30">
        <v>11899</v>
      </c>
      <c r="C11903" s="36">
        <f t="shared" si="185"/>
        <v>57432</v>
      </c>
      <c r="D11903" s="30">
        <v>0</v>
      </c>
    </row>
    <row r="11904" spans="2:4" x14ac:dyDescent="0.2">
      <c r="B11904" s="30">
        <v>11900</v>
      </c>
      <c r="C11904" s="36">
        <f t="shared" si="185"/>
        <v>57433</v>
      </c>
      <c r="D11904" s="30">
        <v>0</v>
      </c>
    </row>
    <row r="11905" spans="2:4" x14ac:dyDescent="0.2">
      <c r="B11905" s="30">
        <v>11901</v>
      </c>
      <c r="C11905" s="36">
        <f t="shared" si="185"/>
        <v>57434</v>
      </c>
      <c r="D11905" s="30">
        <v>0</v>
      </c>
    </row>
    <row r="11906" spans="2:4" x14ac:dyDescent="0.2">
      <c r="B11906" s="30">
        <v>11902</v>
      </c>
      <c r="C11906" s="36">
        <f t="shared" si="185"/>
        <v>57435</v>
      </c>
      <c r="D11906" s="30">
        <v>0</v>
      </c>
    </row>
    <row r="11907" spans="2:4" x14ac:dyDescent="0.2">
      <c r="B11907" s="30">
        <v>11903</v>
      </c>
      <c r="C11907" s="36">
        <f t="shared" si="185"/>
        <v>57436</v>
      </c>
      <c r="D11907" s="30">
        <v>0</v>
      </c>
    </row>
    <row r="11908" spans="2:4" x14ac:dyDescent="0.2">
      <c r="B11908" s="30">
        <v>11904</v>
      </c>
      <c r="C11908" s="36">
        <f t="shared" si="185"/>
        <v>57437</v>
      </c>
      <c r="D11908" s="30">
        <v>0</v>
      </c>
    </row>
    <row r="11909" spans="2:4" x14ac:dyDescent="0.2">
      <c r="B11909" s="30">
        <v>11905</v>
      </c>
      <c r="C11909" s="36">
        <f t="shared" si="185"/>
        <v>57438</v>
      </c>
      <c r="D11909" s="30">
        <v>0</v>
      </c>
    </row>
    <row r="11910" spans="2:4" x14ac:dyDescent="0.2">
      <c r="B11910" s="30">
        <v>11906</v>
      </c>
      <c r="C11910" s="36">
        <f t="shared" ref="C11910:C11973" si="186">C11909+1</f>
        <v>57439</v>
      </c>
      <c r="D11910" s="30">
        <v>0</v>
      </c>
    </row>
    <row r="11911" spans="2:4" x14ac:dyDescent="0.2">
      <c r="B11911" s="30">
        <v>11907</v>
      </c>
      <c r="C11911" s="36">
        <f t="shared" si="186"/>
        <v>57440</v>
      </c>
      <c r="D11911" s="30">
        <v>0</v>
      </c>
    </row>
    <row r="11912" spans="2:4" x14ac:dyDescent="0.2">
      <c r="B11912" s="30">
        <v>11908</v>
      </c>
      <c r="C11912" s="36">
        <f t="shared" si="186"/>
        <v>57441</v>
      </c>
      <c r="D11912" s="30">
        <v>0</v>
      </c>
    </row>
    <row r="11913" spans="2:4" x14ac:dyDescent="0.2">
      <c r="B11913" s="30">
        <v>11909</v>
      </c>
      <c r="C11913" s="36">
        <f t="shared" si="186"/>
        <v>57442</v>
      </c>
      <c r="D11913" s="30">
        <v>0</v>
      </c>
    </row>
    <row r="11914" spans="2:4" x14ac:dyDescent="0.2">
      <c r="B11914" s="30">
        <v>11910</v>
      </c>
      <c r="C11914" s="36">
        <f t="shared" si="186"/>
        <v>57443</v>
      </c>
      <c r="D11914" s="30">
        <v>0</v>
      </c>
    </row>
    <row r="11915" spans="2:4" x14ac:dyDescent="0.2">
      <c r="B11915" s="30">
        <v>11911</v>
      </c>
      <c r="C11915" s="36">
        <f t="shared" si="186"/>
        <v>57444</v>
      </c>
      <c r="D11915" s="30">
        <v>0</v>
      </c>
    </row>
    <row r="11916" spans="2:4" x14ac:dyDescent="0.2">
      <c r="B11916" s="30">
        <v>11912</v>
      </c>
      <c r="C11916" s="36">
        <f t="shared" si="186"/>
        <v>57445</v>
      </c>
      <c r="D11916" s="30">
        <v>0</v>
      </c>
    </row>
    <row r="11917" spans="2:4" x14ac:dyDescent="0.2">
      <c r="B11917" s="30">
        <v>11913</v>
      </c>
      <c r="C11917" s="36">
        <f t="shared" si="186"/>
        <v>57446</v>
      </c>
      <c r="D11917" s="30">
        <v>0</v>
      </c>
    </row>
    <row r="11918" spans="2:4" x14ac:dyDescent="0.2">
      <c r="B11918" s="30">
        <v>11914</v>
      </c>
      <c r="C11918" s="36">
        <f t="shared" si="186"/>
        <v>57447</v>
      </c>
      <c r="D11918" s="30">
        <v>0</v>
      </c>
    </row>
    <row r="11919" spans="2:4" x14ac:dyDescent="0.2">
      <c r="B11919" s="30">
        <v>11915</v>
      </c>
      <c r="C11919" s="36">
        <f t="shared" si="186"/>
        <v>57448</v>
      </c>
      <c r="D11919" s="30">
        <v>0</v>
      </c>
    </row>
    <row r="11920" spans="2:4" x14ac:dyDescent="0.2">
      <c r="B11920" s="30">
        <v>11916</v>
      </c>
      <c r="C11920" s="36">
        <f t="shared" si="186"/>
        <v>57449</v>
      </c>
      <c r="D11920" s="30">
        <v>0</v>
      </c>
    </row>
    <row r="11921" spans="2:4" x14ac:dyDescent="0.2">
      <c r="B11921" s="30">
        <v>11917</v>
      </c>
      <c r="C11921" s="36">
        <f t="shared" si="186"/>
        <v>57450</v>
      </c>
      <c r="D11921" s="30">
        <v>0</v>
      </c>
    </row>
    <row r="11922" spans="2:4" x14ac:dyDescent="0.2">
      <c r="B11922" s="30">
        <v>11918</v>
      </c>
      <c r="C11922" s="36">
        <f t="shared" si="186"/>
        <v>57451</v>
      </c>
      <c r="D11922" s="30">
        <v>0</v>
      </c>
    </row>
    <row r="11923" spans="2:4" x14ac:dyDescent="0.2">
      <c r="B11923" s="30">
        <v>11919</v>
      </c>
      <c r="C11923" s="36">
        <f t="shared" si="186"/>
        <v>57452</v>
      </c>
      <c r="D11923" s="30">
        <v>0</v>
      </c>
    </row>
    <row r="11924" spans="2:4" x14ac:dyDescent="0.2">
      <c r="B11924" s="30">
        <v>11920</v>
      </c>
      <c r="C11924" s="36">
        <f t="shared" si="186"/>
        <v>57453</v>
      </c>
      <c r="D11924" s="30">
        <v>0</v>
      </c>
    </row>
    <row r="11925" spans="2:4" x14ac:dyDescent="0.2">
      <c r="B11925" s="30">
        <v>11921</v>
      </c>
      <c r="C11925" s="36">
        <f t="shared" si="186"/>
        <v>57454</v>
      </c>
      <c r="D11925" s="30">
        <v>0</v>
      </c>
    </row>
    <row r="11926" spans="2:4" x14ac:dyDescent="0.2">
      <c r="B11926" s="30">
        <v>11922</v>
      </c>
      <c r="C11926" s="36">
        <f t="shared" si="186"/>
        <v>57455</v>
      </c>
      <c r="D11926" s="30">
        <v>0</v>
      </c>
    </row>
    <row r="11927" spans="2:4" x14ac:dyDescent="0.2">
      <c r="B11927" s="30">
        <v>11923</v>
      </c>
      <c r="C11927" s="36">
        <f t="shared" si="186"/>
        <v>57456</v>
      </c>
      <c r="D11927" s="30">
        <v>0</v>
      </c>
    </row>
    <row r="11928" spans="2:4" x14ac:dyDescent="0.2">
      <c r="B11928" s="30">
        <v>11924</v>
      </c>
      <c r="C11928" s="36">
        <f t="shared" si="186"/>
        <v>57457</v>
      </c>
      <c r="D11928" s="30">
        <v>0</v>
      </c>
    </row>
    <row r="11929" spans="2:4" x14ac:dyDescent="0.2">
      <c r="B11929" s="30">
        <v>11925</v>
      </c>
      <c r="C11929" s="36">
        <f t="shared" si="186"/>
        <v>57458</v>
      </c>
      <c r="D11929" s="30">
        <v>0</v>
      </c>
    </row>
    <row r="11930" spans="2:4" x14ac:dyDescent="0.2">
      <c r="B11930" s="30">
        <v>11926</v>
      </c>
      <c r="C11930" s="36">
        <f t="shared" si="186"/>
        <v>57459</v>
      </c>
      <c r="D11930" s="30">
        <v>0</v>
      </c>
    </row>
    <row r="11931" spans="2:4" x14ac:dyDescent="0.2">
      <c r="B11931" s="30">
        <v>11927</v>
      </c>
      <c r="C11931" s="36">
        <f t="shared" si="186"/>
        <v>57460</v>
      </c>
      <c r="D11931" s="30">
        <v>0</v>
      </c>
    </row>
    <row r="11932" spans="2:4" x14ac:dyDescent="0.2">
      <c r="B11932" s="30">
        <v>11928</v>
      </c>
      <c r="C11932" s="36">
        <f t="shared" si="186"/>
        <v>57461</v>
      </c>
      <c r="D11932" s="30">
        <v>0</v>
      </c>
    </row>
    <row r="11933" spans="2:4" x14ac:dyDescent="0.2">
      <c r="B11933" s="30">
        <v>11929</v>
      </c>
      <c r="C11933" s="36">
        <f t="shared" si="186"/>
        <v>57462</v>
      </c>
      <c r="D11933" s="30">
        <v>0</v>
      </c>
    </row>
    <row r="11934" spans="2:4" x14ac:dyDescent="0.2">
      <c r="B11934" s="30">
        <v>11930</v>
      </c>
      <c r="C11934" s="36">
        <f t="shared" si="186"/>
        <v>57463</v>
      </c>
      <c r="D11934" s="30">
        <v>0</v>
      </c>
    </row>
    <row r="11935" spans="2:4" x14ac:dyDescent="0.2">
      <c r="B11935" s="30">
        <v>11931</v>
      </c>
      <c r="C11935" s="36">
        <f t="shared" si="186"/>
        <v>57464</v>
      </c>
      <c r="D11935" s="30">
        <v>0</v>
      </c>
    </row>
    <row r="11936" spans="2:4" x14ac:dyDescent="0.2">
      <c r="B11936" s="30">
        <v>11932</v>
      </c>
      <c r="C11936" s="36">
        <f t="shared" si="186"/>
        <v>57465</v>
      </c>
      <c r="D11936" s="30">
        <v>0</v>
      </c>
    </row>
    <row r="11937" spans="2:4" x14ac:dyDescent="0.2">
      <c r="B11937" s="30">
        <v>11933</v>
      </c>
      <c r="C11937" s="36">
        <f t="shared" si="186"/>
        <v>57466</v>
      </c>
      <c r="D11937" s="30">
        <v>0</v>
      </c>
    </row>
    <row r="11938" spans="2:4" x14ac:dyDescent="0.2">
      <c r="B11938" s="30">
        <v>11934</v>
      </c>
      <c r="C11938" s="36">
        <f t="shared" si="186"/>
        <v>57467</v>
      </c>
      <c r="D11938" s="30">
        <v>0</v>
      </c>
    </row>
    <row r="11939" spans="2:4" x14ac:dyDescent="0.2">
      <c r="B11939" s="30">
        <v>11935</v>
      </c>
      <c r="C11939" s="36">
        <f t="shared" si="186"/>
        <v>57468</v>
      </c>
      <c r="D11939" s="30">
        <v>0</v>
      </c>
    </row>
    <row r="11940" spans="2:4" x14ac:dyDescent="0.2">
      <c r="B11940" s="30">
        <v>11936</v>
      </c>
      <c r="C11940" s="36">
        <f t="shared" si="186"/>
        <v>57469</v>
      </c>
      <c r="D11940" s="30">
        <v>0</v>
      </c>
    </row>
    <row r="11941" spans="2:4" x14ac:dyDescent="0.2">
      <c r="B11941" s="30">
        <v>11937</v>
      </c>
      <c r="C11941" s="36">
        <f t="shared" si="186"/>
        <v>57470</v>
      </c>
      <c r="D11941" s="30">
        <v>0</v>
      </c>
    </row>
    <row r="11942" spans="2:4" x14ac:dyDescent="0.2">
      <c r="B11942" s="30">
        <v>11938</v>
      </c>
      <c r="C11942" s="36">
        <f t="shared" si="186"/>
        <v>57471</v>
      </c>
      <c r="D11942" s="30">
        <v>0</v>
      </c>
    </row>
    <row r="11943" spans="2:4" x14ac:dyDescent="0.2">
      <c r="B11943" s="30">
        <v>11939</v>
      </c>
      <c r="C11943" s="36">
        <f t="shared" si="186"/>
        <v>57472</v>
      </c>
      <c r="D11943" s="30">
        <v>0</v>
      </c>
    </row>
    <row r="11944" spans="2:4" x14ac:dyDescent="0.2">
      <c r="B11944" s="30">
        <v>11940</v>
      </c>
      <c r="C11944" s="36">
        <f t="shared" si="186"/>
        <v>57473</v>
      </c>
      <c r="D11944" s="30">
        <v>0</v>
      </c>
    </row>
    <row r="11945" spans="2:4" x14ac:dyDescent="0.2">
      <c r="B11945" s="30">
        <v>11941</v>
      </c>
      <c r="C11945" s="36">
        <f t="shared" si="186"/>
        <v>57474</v>
      </c>
      <c r="D11945" s="30">
        <v>0</v>
      </c>
    </row>
    <row r="11946" spans="2:4" x14ac:dyDescent="0.2">
      <c r="B11946" s="30">
        <v>11942</v>
      </c>
      <c r="C11946" s="36">
        <f t="shared" si="186"/>
        <v>57475</v>
      </c>
      <c r="D11946" s="30">
        <v>0</v>
      </c>
    </row>
    <row r="11947" spans="2:4" x14ac:dyDescent="0.2">
      <c r="B11947" s="30">
        <v>11943</v>
      </c>
      <c r="C11947" s="36">
        <f t="shared" si="186"/>
        <v>57476</v>
      </c>
      <c r="D11947" s="30">
        <v>0</v>
      </c>
    </row>
    <row r="11948" spans="2:4" x14ac:dyDescent="0.2">
      <c r="B11948" s="30">
        <v>11944</v>
      </c>
      <c r="C11948" s="36">
        <f t="shared" si="186"/>
        <v>57477</v>
      </c>
      <c r="D11948" s="30">
        <v>0</v>
      </c>
    </row>
    <row r="11949" spans="2:4" x14ac:dyDescent="0.2">
      <c r="B11949" s="30">
        <v>11945</v>
      </c>
      <c r="C11949" s="36">
        <f t="shared" si="186"/>
        <v>57478</v>
      </c>
      <c r="D11949" s="30">
        <v>0</v>
      </c>
    </row>
    <row r="11950" spans="2:4" x14ac:dyDescent="0.2">
      <c r="B11950" s="30">
        <v>11946</v>
      </c>
      <c r="C11950" s="36">
        <f t="shared" si="186"/>
        <v>57479</v>
      </c>
      <c r="D11950" s="30">
        <v>0</v>
      </c>
    </row>
    <row r="11951" spans="2:4" x14ac:dyDescent="0.2">
      <c r="B11951" s="30">
        <v>11947</v>
      </c>
      <c r="C11951" s="36">
        <f t="shared" si="186"/>
        <v>57480</v>
      </c>
      <c r="D11951" s="30">
        <v>0</v>
      </c>
    </row>
    <row r="11952" spans="2:4" x14ac:dyDescent="0.2">
      <c r="B11952" s="30">
        <v>11948</v>
      </c>
      <c r="C11952" s="36">
        <f t="shared" si="186"/>
        <v>57481</v>
      </c>
      <c r="D11952" s="30">
        <v>0</v>
      </c>
    </row>
    <row r="11953" spans="2:4" x14ac:dyDescent="0.2">
      <c r="B11953" s="30">
        <v>11949</v>
      </c>
      <c r="C11953" s="36">
        <f t="shared" si="186"/>
        <v>57482</v>
      </c>
      <c r="D11953" s="30">
        <v>0</v>
      </c>
    </row>
    <row r="11954" spans="2:4" x14ac:dyDescent="0.2">
      <c r="B11954" s="30">
        <v>11950</v>
      </c>
      <c r="C11954" s="36">
        <f t="shared" si="186"/>
        <v>57483</v>
      </c>
      <c r="D11954" s="30">
        <v>0</v>
      </c>
    </row>
    <row r="11955" spans="2:4" x14ac:dyDescent="0.2">
      <c r="B11955" s="30">
        <v>11951</v>
      </c>
      <c r="C11955" s="36">
        <f t="shared" si="186"/>
        <v>57484</v>
      </c>
      <c r="D11955" s="30">
        <v>0</v>
      </c>
    </row>
    <row r="11956" spans="2:4" x14ac:dyDescent="0.2">
      <c r="B11956" s="30">
        <v>11952</v>
      </c>
      <c r="C11956" s="36">
        <f t="shared" si="186"/>
        <v>57485</v>
      </c>
      <c r="D11956" s="30">
        <v>0</v>
      </c>
    </row>
    <row r="11957" spans="2:4" x14ac:dyDescent="0.2">
      <c r="B11957" s="30">
        <v>11953</v>
      </c>
      <c r="C11957" s="36">
        <f t="shared" si="186"/>
        <v>57486</v>
      </c>
      <c r="D11957" s="30">
        <v>0</v>
      </c>
    </row>
    <row r="11958" spans="2:4" x14ac:dyDescent="0.2">
      <c r="B11958" s="30">
        <v>11954</v>
      </c>
      <c r="C11958" s="36">
        <f t="shared" si="186"/>
        <v>57487</v>
      </c>
      <c r="D11958" s="30">
        <v>0</v>
      </c>
    </row>
    <row r="11959" spans="2:4" x14ac:dyDescent="0.2">
      <c r="B11959" s="30">
        <v>11955</v>
      </c>
      <c r="C11959" s="36">
        <f t="shared" si="186"/>
        <v>57488</v>
      </c>
      <c r="D11959" s="30">
        <v>0</v>
      </c>
    </row>
    <row r="11960" spans="2:4" x14ac:dyDescent="0.2">
      <c r="B11960" s="30">
        <v>11956</v>
      </c>
      <c r="C11960" s="36">
        <f t="shared" si="186"/>
        <v>57489</v>
      </c>
      <c r="D11960" s="30">
        <v>0</v>
      </c>
    </row>
    <row r="11961" spans="2:4" x14ac:dyDescent="0.2">
      <c r="B11961" s="30">
        <v>11957</v>
      </c>
      <c r="C11961" s="36">
        <f t="shared" si="186"/>
        <v>57490</v>
      </c>
      <c r="D11961" s="30">
        <v>0</v>
      </c>
    </row>
    <row r="11962" spans="2:4" x14ac:dyDescent="0.2">
      <c r="B11962" s="30">
        <v>11958</v>
      </c>
      <c r="C11962" s="36">
        <f t="shared" si="186"/>
        <v>57491</v>
      </c>
      <c r="D11962" s="30">
        <v>0</v>
      </c>
    </row>
    <row r="11963" spans="2:4" x14ac:dyDescent="0.2">
      <c r="B11963" s="30">
        <v>11959</v>
      </c>
      <c r="C11963" s="36">
        <f t="shared" si="186"/>
        <v>57492</v>
      </c>
      <c r="D11963" s="30">
        <v>0</v>
      </c>
    </row>
    <row r="11964" spans="2:4" x14ac:dyDescent="0.2">
      <c r="B11964" s="30">
        <v>11960</v>
      </c>
      <c r="C11964" s="36">
        <f t="shared" si="186"/>
        <v>57493</v>
      </c>
      <c r="D11964" s="30">
        <v>0</v>
      </c>
    </row>
    <row r="11965" spans="2:4" x14ac:dyDescent="0.2">
      <c r="B11965" s="30">
        <v>11961</v>
      </c>
      <c r="C11965" s="36">
        <f t="shared" si="186"/>
        <v>57494</v>
      </c>
      <c r="D11965" s="30">
        <v>0</v>
      </c>
    </row>
    <row r="11966" spans="2:4" x14ac:dyDescent="0.2">
      <c r="B11966" s="30">
        <v>11962</v>
      </c>
      <c r="C11966" s="36">
        <f t="shared" si="186"/>
        <v>57495</v>
      </c>
      <c r="D11966" s="30">
        <v>0</v>
      </c>
    </row>
    <row r="11967" spans="2:4" x14ac:dyDescent="0.2">
      <c r="B11967" s="30">
        <v>11963</v>
      </c>
      <c r="C11967" s="36">
        <f t="shared" si="186"/>
        <v>57496</v>
      </c>
      <c r="D11967" s="30">
        <v>0</v>
      </c>
    </row>
    <row r="11968" spans="2:4" x14ac:dyDescent="0.2">
      <c r="B11968" s="30">
        <v>11964</v>
      </c>
      <c r="C11968" s="36">
        <f t="shared" si="186"/>
        <v>57497</v>
      </c>
      <c r="D11968" s="30">
        <v>0</v>
      </c>
    </row>
    <row r="11969" spans="2:4" x14ac:dyDescent="0.2">
      <c r="B11969" s="30">
        <v>11965</v>
      </c>
      <c r="C11969" s="36">
        <f t="shared" si="186"/>
        <v>57498</v>
      </c>
      <c r="D11969" s="30">
        <v>0</v>
      </c>
    </row>
    <row r="11970" spans="2:4" x14ac:dyDescent="0.2">
      <c r="B11970" s="30">
        <v>11966</v>
      </c>
      <c r="C11970" s="36">
        <f t="shared" si="186"/>
        <v>57499</v>
      </c>
      <c r="D11970" s="30">
        <v>0</v>
      </c>
    </row>
    <row r="11971" spans="2:4" x14ac:dyDescent="0.2">
      <c r="B11971" s="30">
        <v>11967</v>
      </c>
      <c r="C11971" s="36">
        <f t="shared" si="186"/>
        <v>57500</v>
      </c>
      <c r="D11971" s="30">
        <v>0</v>
      </c>
    </row>
    <row r="11972" spans="2:4" x14ac:dyDescent="0.2">
      <c r="B11972" s="30">
        <v>11968</v>
      </c>
      <c r="C11972" s="36">
        <f t="shared" si="186"/>
        <v>57501</v>
      </c>
      <c r="D11972" s="30">
        <v>0</v>
      </c>
    </row>
    <row r="11973" spans="2:4" x14ac:dyDescent="0.2">
      <c r="B11973" s="30">
        <v>11969</v>
      </c>
      <c r="C11973" s="36">
        <f t="shared" si="186"/>
        <v>57502</v>
      </c>
      <c r="D11973" s="30">
        <v>0</v>
      </c>
    </row>
    <row r="11974" spans="2:4" x14ac:dyDescent="0.2">
      <c r="B11974" s="30">
        <v>11970</v>
      </c>
      <c r="C11974" s="36">
        <f t="shared" ref="C11974:C12004" si="187">C11973+1</f>
        <v>57503</v>
      </c>
      <c r="D11974" s="30">
        <v>0</v>
      </c>
    </row>
    <row r="11975" spans="2:4" x14ac:dyDescent="0.2">
      <c r="B11975" s="30">
        <v>11971</v>
      </c>
      <c r="C11975" s="36">
        <f t="shared" si="187"/>
        <v>57504</v>
      </c>
      <c r="D11975" s="30">
        <v>0</v>
      </c>
    </row>
    <row r="11976" spans="2:4" x14ac:dyDescent="0.2">
      <c r="B11976" s="30">
        <v>11972</v>
      </c>
      <c r="C11976" s="36">
        <f t="shared" si="187"/>
        <v>57505</v>
      </c>
      <c r="D11976" s="30">
        <v>0</v>
      </c>
    </row>
    <row r="11977" spans="2:4" x14ac:dyDescent="0.2">
      <c r="B11977" s="30">
        <v>11973</v>
      </c>
      <c r="C11977" s="36">
        <f t="shared" si="187"/>
        <v>57506</v>
      </c>
      <c r="D11977" s="30">
        <v>0</v>
      </c>
    </row>
    <row r="11978" spans="2:4" x14ac:dyDescent="0.2">
      <c r="B11978" s="30">
        <v>11974</v>
      </c>
      <c r="C11978" s="36">
        <f t="shared" si="187"/>
        <v>57507</v>
      </c>
      <c r="D11978" s="30">
        <v>0</v>
      </c>
    </row>
    <row r="11979" spans="2:4" x14ac:dyDescent="0.2">
      <c r="B11979" s="30">
        <v>11975</v>
      </c>
      <c r="C11979" s="36">
        <f t="shared" si="187"/>
        <v>57508</v>
      </c>
      <c r="D11979" s="30">
        <v>0</v>
      </c>
    </row>
    <row r="11980" spans="2:4" x14ac:dyDescent="0.2">
      <c r="B11980" s="30">
        <v>11976</v>
      </c>
      <c r="C11980" s="36">
        <f t="shared" si="187"/>
        <v>57509</v>
      </c>
      <c r="D11980" s="30">
        <v>0</v>
      </c>
    </row>
    <row r="11981" spans="2:4" x14ac:dyDescent="0.2">
      <c r="B11981" s="30">
        <v>11977</v>
      </c>
      <c r="C11981" s="36">
        <f t="shared" si="187"/>
        <v>57510</v>
      </c>
      <c r="D11981" s="30">
        <v>0</v>
      </c>
    </row>
    <row r="11982" spans="2:4" x14ac:dyDescent="0.2">
      <c r="B11982" s="30">
        <v>11978</v>
      </c>
      <c r="C11982" s="36">
        <f t="shared" si="187"/>
        <v>57511</v>
      </c>
      <c r="D11982" s="30">
        <v>0</v>
      </c>
    </row>
    <row r="11983" spans="2:4" x14ac:dyDescent="0.2">
      <c r="B11983" s="30">
        <v>11979</v>
      </c>
      <c r="C11983" s="36">
        <f t="shared" si="187"/>
        <v>57512</v>
      </c>
      <c r="D11983" s="30">
        <v>0</v>
      </c>
    </row>
    <row r="11984" spans="2:4" x14ac:dyDescent="0.2">
      <c r="B11984" s="30">
        <v>11980</v>
      </c>
      <c r="C11984" s="36">
        <f t="shared" si="187"/>
        <v>57513</v>
      </c>
      <c r="D11984" s="30">
        <v>0</v>
      </c>
    </row>
    <row r="11985" spans="2:4" x14ac:dyDescent="0.2">
      <c r="B11985" s="30">
        <v>11981</v>
      </c>
      <c r="C11985" s="36">
        <f t="shared" si="187"/>
        <v>57514</v>
      </c>
      <c r="D11985" s="30">
        <v>0</v>
      </c>
    </row>
    <row r="11986" spans="2:4" x14ac:dyDescent="0.2">
      <c r="B11986" s="30">
        <v>11982</v>
      </c>
      <c r="C11986" s="36">
        <f t="shared" si="187"/>
        <v>57515</v>
      </c>
      <c r="D11986" s="30">
        <v>0</v>
      </c>
    </row>
    <row r="11987" spans="2:4" x14ac:dyDescent="0.2">
      <c r="B11987" s="30">
        <v>11983</v>
      </c>
      <c r="C11987" s="36">
        <f t="shared" si="187"/>
        <v>57516</v>
      </c>
      <c r="D11987" s="30">
        <v>0</v>
      </c>
    </row>
    <row r="11988" spans="2:4" x14ac:dyDescent="0.2">
      <c r="B11988" s="30">
        <v>11984</v>
      </c>
      <c r="C11988" s="36">
        <f t="shared" si="187"/>
        <v>57517</v>
      </c>
      <c r="D11988" s="30">
        <v>0</v>
      </c>
    </row>
    <row r="11989" spans="2:4" x14ac:dyDescent="0.2">
      <c r="B11989" s="30">
        <v>11985</v>
      </c>
      <c r="C11989" s="36">
        <f t="shared" si="187"/>
        <v>57518</v>
      </c>
      <c r="D11989" s="30">
        <v>0</v>
      </c>
    </row>
    <row r="11990" spans="2:4" x14ac:dyDescent="0.2">
      <c r="B11990" s="30">
        <v>11986</v>
      </c>
      <c r="C11990" s="36">
        <f t="shared" si="187"/>
        <v>57519</v>
      </c>
      <c r="D11990" s="30">
        <v>0</v>
      </c>
    </row>
    <row r="11991" spans="2:4" x14ac:dyDescent="0.2">
      <c r="B11991" s="30">
        <v>11987</v>
      </c>
      <c r="C11991" s="36">
        <f t="shared" si="187"/>
        <v>57520</v>
      </c>
      <c r="D11991" s="30">
        <v>0</v>
      </c>
    </row>
    <row r="11992" spans="2:4" x14ac:dyDescent="0.2">
      <c r="B11992" s="30">
        <v>11988</v>
      </c>
      <c r="C11992" s="36">
        <f t="shared" si="187"/>
        <v>57521</v>
      </c>
      <c r="D11992" s="30">
        <v>0</v>
      </c>
    </row>
    <row r="11993" spans="2:4" x14ac:dyDescent="0.2">
      <c r="B11993" s="30">
        <v>11989</v>
      </c>
      <c r="C11993" s="36">
        <f t="shared" si="187"/>
        <v>57522</v>
      </c>
      <c r="D11993" s="30">
        <v>0</v>
      </c>
    </row>
    <row r="11994" spans="2:4" x14ac:dyDescent="0.2">
      <c r="B11994" s="30">
        <v>11990</v>
      </c>
      <c r="C11994" s="36">
        <f t="shared" si="187"/>
        <v>57523</v>
      </c>
      <c r="D11994" s="30">
        <v>0</v>
      </c>
    </row>
    <row r="11995" spans="2:4" x14ac:dyDescent="0.2">
      <c r="B11995" s="30">
        <v>11991</v>
      </c>
      <c r="C11995" s="36">
        <f t="shared" si="187"/>
        <v>57524</v>
      </c>
      <c r="D11995" s="30">
        <v>0</v>
      </c>
    </row>
    <row r="11996" spans="2:4" x14ac:dyDescent="0.2">
      <c r="B11996" s="30">
        <v>11992</v>
      </c>
      <c r="C11996" s="36">
        <f t="shared" si="187"/>
        <v>57525</v>
      </c>
      <c r="D11996" s="30">
        <v>0</v>
      </c>
    </row>
    <row r="11997" spans="2:4" x14ac:dyDescent="0.2">
      <c r="B11997" s="30">
        <v>11993</v>
      </c>
      <c r="C11997" s="36">
        <f t="shared" si="187"/>
        <v>57526</v>
      </c>
      <c r="D11997" s="30">
        <v>0</v>
      </c>
    </row>
    <row r="11998" spans="2:4" x14ac:dyDescent="0.2">
      <c r="B11998" s="30">
        <v>11994</v>
      </c>
      <c r="C11998" s="36">
        <f t="shared" si="187"/>
        <v>57527</v>
      </c>
      <c r="D11998" s="30">
        <v>0</v>
      </c>
    </row>
    <row r="11999" spans="2:4" x14ac:dyDescent="0.2">
      <c r="B11999" s="30">
        <v>11995</v>
      </c>
      <c r="C11999" s="36">
        <f t="shared" si="187"/>
        <v>57528</v>
      </c>
      <c r="D11999" s="30">
        <v>0</v>
      </c>
    </row>
    <row r="12000" spans="2:4" x14ac:dyDescent="0.2">
      <c r="B12000" s="30">
        <v>11996</v>
      </c>
      <c r="C12000" s="36">
        <f t="shared" si="187"/>
        <v>57529</v>
      </c>
      <c r="D12000" s="30">
        <v>0</v>
      </c>
    </row>
    <row r="12001" spans="2:4" x14ac:dyDescent="0.2">
      <c r="B12001" s="30">
        <v>11997</v>
      </c>
      <c r="C12001" s="36">
        <f t="shared" si="187"/>
        <v>57530</v>
      </c>
      <c r="D12001" s="30">
        <v>0</v>
      </c>
    </row>
    <row r="12002" spans="2:4" x14ac:dyDescent="0.2">
      <c r="B12002" s="30">
        <v>11998</v>
      </c>
      <c r="C12002" s="36">
        <f t="shared" si="187"/>
        <v>57531</v>
      </c>
      <c r="D12002" s="30">
        <v>0</v>
      </c>
    </row>
    <row r="12003" spans="2:4" x14ac:dyDescent="0.2">
      <c r="B12003" s="30">
        <v>11999</v>
      </c>
      <c r="C12003" s="36">
        <f t="shared" si="187"/>
        <v>57532</v>
      </c>
      <c r="D12003" s="30">
        <v>0</v>
      </c>
    </row>
    <row r="12004" spans="2:4" x14ac:dyDescent="0.2">
      <c r="B12004" s="30">
        <v>12000</v>
      </c>
      <c r="C12004" s="36">
        <f t="shared" si="187"/>
        <v>57533</v>
      </c>
      <c r="D12004" s="3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workbookViewId="0">
      <selection activeCell="H22" sqref="H22"/>
    </sheetView>
  </sheetViews>
  <sheetFormatPr baseColWidth="10" defaultColWidth="11" defaultRowHeight="15" x14ac:dyDescent="0.3"/>
  <cols>
    <col min="1" max="1" width="11" style="1"/>
    <col min="2" max="2" width="12.5" style="1" bestFit="1" customWidth="1"/>
    <col min="3" max="12" width="11.375" style="1" bestFit="1" customWidth="1"/>
    <col min="13" max="16384" width="11" style="1"/>
  </cols>
  <sheetData>
    <row r="1" spans="1:12" x14ac:dyDescent="0.3">
      <c r="A1" s="1" t="s">
        <v>16</v>
      </c>
    </row>
    <row r="2" spans="1:12" x14ac:dyDescent="0.3">
      <c r="B2" s="1" t="s">
        <v>17</v>
      </c>
      <c r="C2" s="1" t="s">
        <v>26</v>
      </c>
      <c r="D2" s="1" t="s">
        <v>18</v>
      </c>
      <c r="E2" s="1" t="s">
        <v>19</v>
      </c>
      <c r="F2" s="1" t="s">
        <v>20</v>
      </c>
      <c r="G2" s="1" t="s">
        <v>21</v>
      </c>
      <c r="H2" s="1" t="s">
        <v>22</v>
      </c>
      <c r="I2" s="1" t="s">
        <v>23</v>
      </c>
      <c r="J2" s="1" t="s">
        <v>24</v>
      </c>
      <c r="K2" s="1" t="s">
        <v>25</v>
      </c>
      <c r="L2" s="1" t="s">
        <v>27</v>
      </c>
    </row>
    <row r="3" spans="1:12" x14ac:dyDescent="0.3">
      <c r="A3" s="1" t="s">
        <v>15</v>
      </c>
      <c r="B3" s="2">
        <v>419503663</v>
      </c>
      <c r="C3" s="2">
        <v>41950366</v>
      </c>
      <c r="D3" s="2">
        <v>41950366</v>
      </c>
      <c r="E3" s="2">
        <v>41950366</v>
      </c>
      <c r="F3" s="2">
        <v>41950366</v>
      </c>
      <c r="G3" s="2">
        <v>41950366</v>
      </c>
      <c r="H3" s="2">
        <v>41950366</v>
      </c>
      <c r="I3" s="2">
        <v>41950366</v>
      </c>
      <c r="J3" s="2">
        <v>41950366</v>
      </c>
      <c r="K3" s="2">
        <v>41950366</v>
      </c>
      <c r="L3" s="2">
        <v>41950369</v>
      </c>
    </row>
    <row r="4" spans="1:12" x14ac:dyDescent="0.3">
      <c r="C4" s="3">
        <f>C3/$B$3</f>
        <v>9.9999999284869176E-2</v>
      </c>
      <c r="D4" s="3">
        <f>D3/$B$3</f>
        <v>9.9999999284869176E-2</v>
      </c>
      <c r="E4" s="3">
        <f t="shared" ref="E4:L4" si="0">E3/$B$3</f>
        <v>9.9999999284869176E-2</v>
      </c>
      <c r="F4" s="3">
        <f t="shared" si="0"/>
        <v>9.9999999284869176E-2</v>
      </c>
      <c r="G4" s="3">
        <f t="shared" si="0"/>
        <v>9.9999999284869176E-2</v>
      </c>
      <c r="H4" s="3">
        <f t="shared" si="0"/>
        <v>9.9999999284869176E-2</v>
      </c>
      <c r="I4" s="3">
        <f t="shared" si="0"/>
        <v>9.9999999284869176E-2</v>
      </c>
      <c r="J4" s="3">
        <f t="shared" si="0"/>
        <v>9.9999999284869176E-2</v>
      </c>
      <c r="K4" s="3">
        <f t="shared" si="0"/>
        <v>9.9999999284869176E-2</v>
      </c>
      <c r="L4" s="3">
        <f t="shared" si="0"/>
        <v>0.10000000643617742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Información Complementaria</vt:lpstr>
      <vt:lpstr>Factores Amort Convocatoria</vt:lpstr>
      <vt:lpstr>TBM_Curva29Agosto</vt:lpstr>
      <vt:lpstr>Hoja1</vt:lpstr>
      <vt:lpstr>E2</vt:lpstr>
      <vt:lpstr>1° Disp Jun_E2</vt:lpstr>
      <vt:lpstr>2° Disp Dic_E2</vt:lpstr>
      <vt:lpstr>1° Disp Jun_E3</vt:lpstr>
      <vt:lpstr>2° Disp Dic_E3</vt:lpstr>
      <vt:lpstr>Pagos Iguales </vt:lpstr>
      <vt:lpstr>Curva</vt:lpstr>
      <vt:lpstr>FISE</vt:lpstr>
      <vt:lpstr>TBM_Curva29Agosto!Área_de_impresión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2023-09-28T23:28:30Z</cp:lastPrinted>
  <dcterms:created xsi:type="dcterms:W3CDTF">2021-10-29T20:20:34Z</dcterms:created>
  <dcterms:modified xsi:type="dcterms:W3CDTF">2024-09-09T19:08:37Z</dcterms:modified>
</cp:coreProperties>
</file>